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wmckoy\OneDrive - Ministerio de Educación\Escritorio\"/>
    </mc:Choice>
  </mc:AlternateContent>
  <xr:revisionPtr revIDLastSave="0" documentId="13_ncr:1_{3A879C12-E9A2-4838-BCD2-EEF47CB4DBC7}" xr6:coauthVersionLast="47" xr6:coauthVersionMax="47" xr10:uidLastSave="{00000000-0000-0000-0000-000000000000}"/>
  <bookViews>
    <workbookView xWindow="-110" yWindow="-110" windowWidth="19420" windowHeight="10300" xr2:uid="{E5F41B35-6EED-4A0F-9D59-09A53814DB58}"/>
  </bookViews>
  <sheets>
    <sheet name="Liquidacion General Int " sheetId="1" r:id="rId1"/>
    <sheet name="Liquidacion por Partida" sheetId="2" r:id="rId2"/>
    <sheet name="Liquidacion por SubPartida" sheetId="3" r:id="rId3"/>
  </sheets>
  <definedNames>
    <definedName name="_xlnm._FilterDatabase" localSheetId="0" hidden="1">'Liquidacion General Int '!$A$9:$WVB$987</definedName>
    <definedName name="_xlnm._FilterDatabase" localSheetId="1" hidden="1">'Liquidacion por Partida'!$A$9:$AD$9</definedName>
    <definedName name="_xlnm._FilterDatabase" localSheetId="2" hidden="1">'Liquidacion por SubPartida'!$A$9:$AD$9</definedName>
    <definedName name="programa">#REF!</definedName>
    <definedName name="_xlnm.Print_Titles" localSheetId="0">'Liquidacion General Int '!$1:$9</definedName>
    <definedName name="_xlnm.Print_Titles" localSheetId="1">'Liquidacion por Partida'!$1:$9</definedName>
    <definedName name="_xlnm.Print_Titles" localSheetId="2">'Liquidacion por SubPartida'!$1:$9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31" i="3" l="1"/>
  <c r="V531" i="3"/>
  <c r="U531" i="3"/>
  <c r="T531" i="3"/>
  <c r="W544" i="2"/>
  <c r="V544" i="2"/>
  <c r="U544" i="2"/>
  <c r="T544" i="2"/>
  <c r="W912" i="1"/>
  <c r="V912" i="1"/>
  <c r="U912" i="1"/>
  <c r="T912" i="1"/>
  <c r="P999" i="3" l="1"/>
  <c r="P1000" i="3" s="1"/>
  <c r="P997" i="3"/>
  <c r="P996" i="3"/>
  <c r="AB996" i="3" s="1"/>
  <c r="P994" i="3"/>
  <c r="P992" i="3"/>
  <c r="P991" i="3"/>
  <c r="Y991" i="3" s="1"/>
  <c r="P990" i="3"/>
  <c r="Y990" i="3" s="1"/>
  <c r="P989" i="3"/>
  <c r="Y989" i="3" s="1"/>
  <c r="P988" i="3"/>
  <c r="AA988" i="3" s="1"/>
  <c r="P987" i="3"/>
  <c r="Y987" i="3" s="1"/>
  <c r="P986" i="3"/>
  <c r="Y986" i="3" s="1"/>
  <c r="P985" i="3"/>
  <c r="Y985" i="3" s="1"/>
  <c r="P983" i="3"/>
  <c r="AB983" i="3" s="1"/>
  <c r="P981" i="3"/>
  <c r="P980" i="3"/>
  <c r="P979" i="3"/>
  <c r="P978" i="3"/>
  <c r="Y978" i="3" s="1"/>
  <c r="P977" i="3"/>
  <c r="Y977" i="3" s="1"/>
  <c r="P976" i="3"/>
  <c r="Y976" i="3" s="1"/>
  <c r="P975" i="3"/>
  <c r="Y975" i="3" s="1"/>
  <c r="P974" i="3"/>
  <c r="P973" i="3"/>
  <c r="Y973" i="3" s="1"/>
  <c r="P971" i="3"/>
  <c r="Y971" i="3" s="1"/>
  <c r="P970" i="3"/>
  <c r="Y970" i="3" s="1"/>
  <c r="P969" i="3"/>
  <c r="Y969" i="3" s="1"/>
  <c r="P968" i="3"/>
  <c r="P967" i="3"/>
  <c r="P966" i="3"/>
  <c r="P964" i="3"/>
  <c r="Y964" i="3" s="1"/>
  <c r="P963" i="3"/>
  <c r="Y963" i="3" s="1"/>
  <c r="P962" i="3"/>
  <c r="Y962" i="3" s="1"/>
  <c r="P960" i="3"/>
  <c r="Y960" i="3" s="1"/>
  <c r="P959" i="3"/>
  <c r="Y959" i="3" s="1"/>
  <c r="P958" i="3"/>
  <c r="P957" i="3"/>
  <c r="Y957" i="3" s="1"/>
  <c r="P956" i="3"/>
  <c r="Y956" i="3" s="1"/>
  <c r="P955" i="3"/>
  <c r="AA955" i="3" s="1"/>
  <c r="P954" i="3"/>
  <c r="Y954" i="3" s="1"/>
  <c r="P953" i="3"/>
  <c r="AB953" i="3" s="1"/>
  <c r="P952" i="3"/>
  <c r="P950" i="3"/>
  <c r="P949" i="3"/>
  <c r="Y949" i="3" s="1"/>
  <c r="P948" i="3"/>
  <c r="Y948" i="3" s="1"/>
  <c r="P947" i="3"/>
  <c r="Y947" i="3" s="1"/>
  <c r="P946" i="3"/>
  <c r="P945" i="3"/>
  <c r="Y945" i="3" s="1"/>
  <c r="P944" i="3"/>
  <c r="Y944" i="3" s="1"/>
  <c r="P943" i="3"/>
  <c r="P941" i="3"/>
  <c r="AA941" i="3" s="1"/>
  <c r="P940" i="3"/>
  <c r="Y940" i="3" s="1"/>
  <c r="P939" i="3"/>
  <c r="P937" i="3"/>
  <c r="Y937" i="3" s="1"/>
  <c r="P936" i="3"/>
  <c r="AB936" i="3" s="1"/>
  <c r="P935" i="3"/>
  <c r="Y935" i="3" s="1"/>
  <c r="P934" i="3"/>
  <c r="Y934" i="3" s="1"/>
  <c r="P933" i="3"/>
  <c r="Y933" i="3" s="1"/>
  <c r="P932" i="3"/>
  <c r="P931" i="3"/>
  <c r="Y931" i="3" s="1"/>
  <c r="P930" i="3"/>
  <c r="AA930" i="3" s="1"/>
  <c r="P929" i="3"/>
  <c r="Y929" i="3" s="1"/>
  <c r="P928" i="3"/>
  <c r="AA928" i="3" s="1"/>
  <c r="P927" i="3"/>
  <c r="Y927" i="3" s="1"/>
  <c r="P926" i="3"/>
  <c r="P925" i="3"/>
  <c r="Y925" i="3" s="1"/>
  <c r="P924" i="3"/>
  <c r="AB924" i="3" s="1"/>
  <c r="P923" i="3"/>
  <c r="Y923" i="3" s="1"/>
  <c r="P922" i="3"/>
  <c r="Y922" i="3" s="1"/>
  <c r="P921" i="3"/>
  <c r="Y921" i="3" s="1"/>
  <c r="P920" i="3"/>
  <c r="P919" i="3"/>
  <c r="Y919" i="3" s="1"/>
  <c r="P918" i="3"/>
  <c r="Y918" i="3" s="1"/>
  <c r="P917" i="3"/>
  <c r="Y917" i="3" s="1"/>
  <c r="P916" i="3"/>
  <c r="Y916" i="3" s="1"/>
  <c r="P915" i="3"/>
  <c r="Y915" i="3" s="1"/>
  <c r="P914" i="3"/>
  <c r="P913" i="3"/>
  <c r="Y913" i="3" s="1"/>
  <c r="P912" i="3"/>
  <c r="P911" i="3"/>
  <c r="Y911" i="3" s="1"/>
  <c r="P910" i="3"/>
  <c r="Y910" i="3" s="1"/>
  <c r="P909" i="3"/>
  <c r="Y909" i="3" s="1"/>
  <c r="P908" i="3"/>
  <c r="AA908" i="3" s="1"/>
  <c r="P906" i="3"/>
  <c r="Y906" i="3" s="1"/>
  <c r="P905" i="3"/>
  <c r="Y905" i="3" s="1"/>
  <c r="P903" i="3"/>
  <c r="AA903" i="3" s="1"/>
  <c r="P901" i="3"/>
  <c r="AB901" i="3" s="1"/>
  <c r="P899" i="3"/>
  <c r="P898" i="3"/>
  <c r="Y898" i="3" s="1"/>
  <c r="P897" i="3"/>
  <c r="Y897" i="3" s="1"/>
  <c r="P896" i="3"/>
  <c r="P895" i="3"/>
  <c r="Y895" i="3" s="1"/>
  <c r="P894" i="3"/>
  <c r="Y894" i="3" s="1"/>
  <c r="P893" i="3"/>
  <c r="Y893" i="3" s="1"/>
  <c r="P892" i="3"/>
  <c r="P891" i="3"/>
  <c r="P890" i="3"/>
  <c r="Y890" i="3" s="1"/>
  <c r="P889" i="3"/>
  <c r="Y889" i="3" s="1"/>
  <c r="P888" i="3"/>
  <c r="AB888" i="3" s="1"/>
  <c r="P887" i="3"/>
  <c r="Y887" i="3" s="1"/>
  <c r="P886" i="3"/>
  <c r="P885" i="3"/>
  <c r="Y885" i="3" s="1"/>
  <c r="P884" i="3"/>
  <c r="P883" i="3"/>
  <c r="P882" i="3"/>
  <c r="Y882" i="3" s="1"/>
  <c r="P881" i="3"/>
  <c r="Y881" i="3" s="1"/>
  <c r="P880" i="3"/>
  <c r="P879" i="3"/>
  <c r="Y879" i="3" s="1"/>
  <c r="P878" i="3"/>
  <c r="Y878" i="3" s="1"/>
  <c r="P877" i="3"/>
  <c r="Y877" i="3" s="1"/>
  <c r="P876" i="3"/>
  <c r="Y876" i="3" s="1"/>
  <c r="P875" i="3"/>
  <c r="Y875" i="3" s="1"/>
  <c r="P874" i="3"/>
  <c r="P873" i="3"/>
  <c r="P872" i="3"/>
  <c r="AB872" i="3" s="1"/>
  <c r="P871" i="3"/>
  <c r="Y871" i="3" s="1"/>
  <c r="P870" i="3"/>
  <c r="Y870" i="3" s="1"/>
  <c r="P869" i="3"/>
  <c r="Y869" i="3" s="1"/>
  <c r="P868" i="3"/>
  <c r="P867" i="3"/>
  <c r="Y867" i="3" s="1"/>
  <c r="P866" i="3"/>
  <c r="P865" i="3"/>
  <c r="AB865" i="3" s="1"/>
  <c r="P864" i="3"/>
  <c r="AB864" i="3" s="1"/>
  <c r="P863" i="3"/>
  <c r="Y863" i="3" s="1"/>
  <c r="P862" i="3"/>
  <c r="AA862" i="3" s="1"/>
  <c r="P861" i="3"/>
  <c r="P860" i="3"/>
  <c r="AB860" i="3" s="1"/>
  <c r="P859" i="3"/>
  <c r="P858" i="3"/>
  <c r="Y858" i="3" s="1"/>
  <c r="P857" i="3"/>
  <c r="Y857" i="3" s="1"/>
  <c r="P856" i="3"/>
  <c r="P855" i="3"/>
  <c r="Y855" i="3" s="1"/>
  <c r="P854" i="3"/>
  <c r="P853" i="3"/>
  <c r="P852" i="3"/>
  <c r="Y852" i="3" s="1"/>
  <c r="P851" i="3"/>
  <c r="AB851" i="3" s="1"/>
  <c r="P850" i="3"/>
  <c r="Y850" i="3" s="1"/>
  <c r="P849" i="3"/>
  <c r="Y849" i="3" s="1"/>
  <c r="P848" i="3"/>
  <c r="Y848" i="3" s="1"/>
  <c r="P847" i="3"/>
  <c r="AB847" i="3" s="1"/>
  <c r="P846" i="3"/>
  <c r="Y846" i="3" s="1"/>
  <c r="P845" i="3"/>
  <c r="Y845" i="3" s="1"/>
  <c r="P844" i="3"/>
  <c r="Y844" i="3" s="1"/>
  <c r="P843" i="3"/>
  <c r="Y843" i="3" s="1"/>
  <c r="P842" i="3"/>
  <c r="Y842" i="3" s="1"/>
  <c r="P841" i="3"/>
  <c r="Y841" i="3" s="1"/>
  <c r="P840" i="3"/>
  <c r="Y840" i="3" s="1"/>
  <c r="P839" i="3"/>
  <c r="Y839" i="3" s="1"/>
  <c r="P838" i="3"/>
  <c r="P837" i="3"/>
  <c r="Y837" i="3" s="1"/>
  <c r="P836" i="3"/>
  <c r="P835" i="3"/>
  <c r="P834" i="3"/>
  <c r="Y834" i="3" s="1"/>
  <c r="P833" i="3"/>
  <c r="Y833" i="3" s="1"/>
  <c r="P832" i="3"/>
  <c r="P831" i="3"/>
  <c r="P830" i="3"/>
  <c r="Y830" i="3" s="1"/>
  <c r="P829" i="3"/>
  <c r="Y829" i="3" s="1"/>
  <c r="P828" i="3"/>
  <c r="P827" i="3"/>
  <c r="P826" i="3"/>
  <c r="AA826" i="3" s="1"/>
  <c r="P825" i="3"/>
  <c r="Y825" i="3" s="1"/>
  <c r="P824" i="3"/>
  <c r="P823" i="3"/>
  <c r="Y823" i="3" s="1"/>
  <c r="P822" i="3"/>
  <c r="Y822" i="3" s="1"/>
  <c r="P821" i="3"/>
  <c r="Y821" i="3" s="1"/>
  <c r="P820" i="3"/>
  <c r="P819" i="3"/>
  <c r="Y819" i="3" s="1"/>
  <c r="P818" i="3"/>
  <c r="Y818" i="3" s="1"/>
  <c r="P817" i="3"/>
  <c r="Y817" i="3" s="1"/>
  <c r="P816" i="3"/>
  <c r="Y816" i="3" s="1"/>
  <c r="P815" i="3"/>
  <c r="Y815" i="3" s="1"/>
  <c r="P814" i="3"/>
  <c r="P813" i="3"/>
  <c r="Y813" i="3" s="1"/>
  <c r="P812" i="3"/>
  <c r="AB812" i="3" s="1"/>
  <c r="P811" i="3"/>
  <c r="Y811" i="3" s="1"/>
  <c r="P810" i="3"/>
  <c r="Y810" i="3" s="1"/>
  <c r="P809" i="3"/>
  <c r="Y809" i="3" s="1"/>
  <c r="P808" i="3"/>
  <c r="AA808" i="3" s="1"/>
  <c r="P807" i="3"/>
  <c r="Y807" i="3" s="1"/>
  <c r="P806" i="3"/>
  <c r="Y806" i="3" s="1"/>
  <c r="P805" i="3"/>
  <c r="Y805" i="3" s="1"/>
  <c r="P804" i="3"/>
  <c r="P803" i="3"/>
  <c r="Y803" i="3" s="1"/>
  <c r="P802" i="3"/>
  <c r="P801" i="3"/>
  <c r="Y801" i="3" s="1"/>
  <c r="P800" i="3"/>
  <c r="Y800" i="3" s="1"/>
  <c r="P799" i="3"/>
  <c r="Y799" i="3" s="1"/>
  <c r="P798" i="3"/>
  <c r="Y798" i="3" s="1"/>
  <c r="P797" i="3"/>
  <c r="Y797" i="3" s="1"/>
  <c r="P796" i="3"/>
  <c r="P795" i="3"/>
  <c r="Y795" i="3" s="1"/>
  <c r="P794" i="3"/>
  <c r="Y794" i="3" s="1"/>
  <c r="P793" i="3"/>
  <c r="Y793" i="3" s="1"/>
  <c r="P792" i="3"/>
  <c r="P791" i="3"/>
  <c r="Y791" i="3" s="1"/>
  <c r="P790" i="3"/>
  <c r="P789" i="3"/>
  <c r="Y789" i="3" s="1"/>
  <c r="P788" i="3"/>
  <c r="Y788" i="3" s="1"/>
  <c r="P787" i="3"/>
  <c r="Y787" i="3" s="1"/>
  <c r="P786" i="3"/>
  <c r="Y786" i="3" s="1"/>
  <c r="P785" i="3"/>
  <c r="Y785" i="3" s="1"/>
  <c r="P784" i="3"/>
  <c r="Y784" i="3" s="1"/>
  <c r="P783" i="3"/>
  <c r="P782" i="3"/>
  <c r="Y782" i="3" s="1"/>
  <c r="P781" i="3"/>
  <c r="Y781" i="3" s="1"/>
  <c r="P780" i="3"/>
  <c r="AB780" i="3" s="1"/>
  <c r="P779" i="3"/>
  <c r="P778" i="3"/>
  <c r="Y778" i="3" s="1"/>
  <c r="P777" i="3"/>
  <c r="P776" i="3"/>
  <c r="AB776" i="3" s="1"/>
  <c r="P775" i="3"/>
  <c r="Y775" i="3" s="1"/>
  <c r="P774" i="3"/>
  <c r="Y774" i="3" s="1"/>
  <c r="P773" i="3"/>
  <c r="Y773" i="3" s="1"/>
  <c r="P772" i="3"/>
  <c r="P771" i="3"/>
  <c r="Y771" i="3" s="1"/>
  <c r="P770" i="3"/>
  <c r="Y770" i="3" s="1"/>
  <c r="P769" i="3"/>
  <c r="Y769" i="3" s="1"/>
  <c r="P768" i="3"/>
  <c r="P767" i="3"/>
  <c r="Y767" i="3" s="1"/>
  <c r="P766" i="3"/>
  <c r="P765" i="3"/>
  <c r="Y765" i="3" s="1"/>
  <c r="P764" i="3"/>
  <c r="P763" i="3"/>
  <c r="Y763" i="3" s="1"/>
  <c r="P762" i="3"/>
  <c r="Y762" i="3" s="1"/>
  <c r="P761" i="3"/>
  <c r="Y761" i="3" s="1"/>
  <c r="P760" i="3"/>
  <c r="P759" i="3"/>
  <c r="AA759" i="3" s="1"/>
  <c r="P758" i="3"/>
  <c r="AA758" i="3" s="1"/>
  <c r="P757" i="3"/>
  <c r="Y757" i="3" s="1"/>
  <c r="P756" i="3"/>
  <c r="P755" i="3"/>
  <c r="Y755" i="3" s="1"/>
  <c r="P754" i="3"/>
  <c r="AA754" i="3" s="1"/>
  <c r="P753" i="3"/>
  <c r="P752" i="3"/>
  <c r="P751" i="3"/>
  <c r="P750" i="3"/>
  <c r="Y750" i="3" s="1"/>
  <c r="P749" i="3"/>
  <c r="Y749" i="3" s="1"/>
  <c r="P748" i="3"/>
  <c r="P747" i="3"/>
  <c r="P746" i="3"/>
  <c r="P745" i="3"/>
  <c r="Y745" i="3" s="1"/>
  <c r="P744" i="3"/>
  <c r="Y744" i="3" s="1"/>
  <c r="P743" i="3"/>
  <c r="P742" i="3"/>
  <c r="Y742" i="3" s="1"/>
  <c r="P741" i="3"/>
  <c r="Y741" i="3" s="1"/>
  <c r="P740" i="3"/>
  <c r="Y740" i="3" s="1"/>
  <c r="P739" i="3"/>
  <c r="Y739" i="3" s="1"/>
  <c r="P737" i="3"/>
  <c r="Y737" i="3" s="1"/>
  <c r="P736" i="3"/>
  <c r="Y736" i="3" s="1"/>
  <c r="P735" i="3"/>
  <c r="P734" i="3"/>
  <c r="Y734" i="3" s="1"/>
  <c r="P733" i="3"/>
  <c r="P732" i="3"/>
  <c r="Y732" i="3" s="1"/>
  <c r="P731" i="3"/>
  <c r="Y731" i="3" s="1"/>
  <c r="P730" i="3"/>
  <c r="AB730" i="3" s="1"/>
  <c r="P729" i="3"/>
  <c r="P727" i="3"/>
  <c r="Y727" i="3" s="1"/>
  <c r="Y728" i="3" s="1"/>
  <c r="P725" i="3"/>
  <c r="AB725" i="3" s="1"/>
  <c r="P724" i="3"/>
  <c r="Y724" i="3" s="1"/>
  <c r="P722" i="3"/>
  <c r="Y722" i="3" s="1"/>
  <c r="P721" i="3"/>
  <c r="Y721" i="3" s="1"/>
  <c r="P720" i="3"/>
  <c r="P719" i="3"/>
  <c r="AA719" i="3" s="1"/>
  <c r="P718" i="3"/>
  <c r="P717" i="3"/>
  <c r="Y717" i="3" s="1"/>
  <c r="P715" i="3"/>
  <c r="Y715" i="3" s="1"/>
  <c r="P714" i="3"/>
  <c r="Y714" i="3" s="1"/>
  <c r="P713" i="3"/>
  <c r="P712" i="3"/>
  <c r="Y712" i="3" s="1"/>
  <c r="P711" i="3"/>
  <c r="P710" i="3"/>
  <c r="P708" i="3"/>
  <c r="Y708" i="3" s="1"/>
  <c r="P707" i="3"/>
  <c r="Y707" i="3" s="1"/>
  <c r="P705" i="3"/>
  <c r="P704" i="3"/>
  <c r="Y704" i="3" s="1"/>
  <c r="P703" i="3"/>
  <c r="Y703" i="3" s="1"/>
  <c r="P702" i="3"/>
  <c r="Y702" i="3" s="1"/>
  <c r="P701" i="3"/>
  <c r="Y701" i="3" s="1"/>
  <c r="P700" i="3"/>
  <c r="P699" i="3"/>
  <c r="Y699" i="3" s="1"/>
  <c r="P698" i="3"/>
  <c r="Y698" i="3" s="1"/>
  <c r="P696" i="3"/>
  <c r="P695" i="3"/>
  <c r="P694" i="3"/>
  <c r="Y694" i="3" s="1"/>
  <c r="P693" i="3"/>
  <c r="Y693" i="3" s="1"/>
  <c r="P692" i="3"/>
  <c r="P690" i="3"/>
  <c r="P689" i="3"/>
  <c r="Y689" i="3" s="1"/>
  <c r="P688" i="3"/>
  <c r="Y688" i="3" s="1"/>
  <c r="P687" i="3"/>
  <c r="AB687" i="3" s="1"/>
  <c r="P686" i="3"/>
  <c r="P685" i="3"/>
  <c r="P684" i="3"/>
  <c r="Y684" i="3" s="1"/>
  <c r="P682" i="3"/>
  <c r="Y682" i="3" s="1"/>
  <c r="P681" i="3"/>
  <c r="P679" i="3"/>
  <c r="Y679" i="3" s="1"/>
  <c r="P678" i="3"/>
  <c r="Y678" i="3" s="1"/>
  <c r="P677" i="3"/>
  <c r="P675" i="3"/>
  <c r="P674" i="3"/>
  <c r="Y674" i="3" s="1"/>
  <c r="P673" i="3"/>
  <c r="P671" i="3"/>
  <c r="AA671" i="3" s="1"/>
  <c r="P670" i="3"/>
  <c r="Y670" i="3" s="1"/>
  <c r="P668" i="3"/>
  <c r="Y668" i="3" s="1"/>
  <c r="P667" i="3"/>
  <c r="P666" i="3"/>
  <c r="Y666" i="3" s="1"/>
  <c r="P664" i="3"/>
  <c r="P663" i="3"/>
  <c r="Y663" i="3" s="1"/>
  <c r="P662" i="3"/>
  <c r="Y662" i="3" s="1"/>
  <c r="P660" i="3"/>
  <c r="P659" i="3"/>
  <c r="P658" i="3"/>
  <c r="Y658" i="3" s="1"/>
  <c r="P656" i="3"/>
  <c r="Y656" i="3" s="1"/>
  <c r="P655" i="3"/>
  <c r="AB655" i="3" s="1"/>
  <c r="P654" i="3"/>
  <c r="Y654" i="3" s="1"/>
  <c r="P653" i="3"/>
  <c r="P652" i="3"/>
  <c r="AA652" i="3" s="1"/>
  <c r="P651" i="3"/>
  <c r="AB651" i="3" s="1"/>
  <c r="P650" i="3"/>
  <c r="Y650" i="3" s="1"/>
  <c r="P649" i="3"/>
  <c r="Y649" i="3" s="1"/>
  <c r="P648" i="3"/>
  <c r="Y648" i="3" s="1"/>
  <c r="P647" i="3"/>
  <c r="P645" i="3"/>
  <c r="P644" i="3"/>
  <c r="Y644" i="3" s="1"/>
  <c r="P642" i="3"/>
  <c r="Y642" i="3" s="1"/>
  <c r="P641" i="3"/>
  <c r="AB641" i="3" s="1"/>
  <c r="P640" i="3"/>
  <c r="P638" i="3"/>
  <c r="AA638" i="3" s="1"/>
  <c r="P637" i="3"/>
  <c r="AB637" i="3" s="1"/>
  <c r="P635" i="3"/>
  <c r="P634" i="3"/>
  <c r="P633" i="3"/>
  <c r="Y633" i="3" s="1"/>
  <c r="P631" i="3"/>
  <c r="Y631" i="3" s="1"/>
  <c r="P630" i="3"/>
  <c r="P628" i="3"/>
  <c r="Y628" i="3" s="1"/>
  <c r="P627" i="3"/>
  <c r="Y627" i="3" s="1"/>
  <c r="P625" i="3"/>
  <c r="P624" i="3"/>
  <c r="Y624" i="3" s="1"/>
  <c r="P623" i="3"/>
  <c r="AA623" i="3" s="1"/>
  <c r="P622" i="3"/>
  <c r="AB622" i="3" s="1"/>
  <c r="P621" i="3"/>
  <c r="P620" i="3"/>
  <c r="AB620" i="3" s="1"/>
  <c r="P618" i="3"/>
  <c r="P616" i="3"/>
  <c r="Y616" i="3" s="1"/>
  <c r="P615" i="3"/>
  <c r="Y615" i="3" s="1"/>
  <c r="P613" i="3"/>
  <c r="P612" i="3"/>
  <c r="Y612" i="3" s="1"/>
  <c r="P610" i="3"/>
  <c r="Y610" i="3" s="1"/>
  <c r="Y611" i="3" s="1"/>
  <c r="P608" i="3"/>
  <c r="Y608" i="3" s="1"/>
  <c r="Y609" i="3" s="1"/>
  <c r="P606" i="3"/>
  <c r="P605" i="3"/>
  <c r="Y605" i="3" s="1"/>
  <c r="P604" i="3"/>
  <c r="P602" i="3"/>
  <c r="P600" i="3"/>
  <c r="AB600" i="3" s="1"/>
  <c r="P599" i="3"/>
  <c r="P597" i="3"/>
  <c r="Y597" i="3" s="1"/>
  <c r="Y598" i="3" s="1"/>
  <c r="P595" i="3"/>
  <c r="Y595" i="3" s="1"/>
  <c r="Y596" i="3" s="1"/>
  <c r="P593" i="3"/>
  <c r="Y593" i="3" s="1"/>
  <c r="P592" i="3"/>
  <c r="Y592" i="3" s="1"/>
  <c r="P591" i="3"/>
  <c r="Y591" i="3" s="1"/>
  <c r="P590" i="3"/>
  <c r="Y590" i="3" s="1"/>
  <c r="P589" i="3"/>
  <c r="Y589" i="3" s="1"/>
  <c r="P588" i="3"/>
  <c r="Y588" i="3" s="1"/>
  <c r="P587" i="3"/>
  <c r="Y587" i="3" s="1"/>
  <c r="P586" i="3"/>
  <c r="Y586" i="3" s="1"/>
  <c r="P585" i="3"/>
  <c r="Y585" i="3" s="1"/>
  <c r="P584" i="3"/>
  <c r="Y584" i="3" s="1"/>
  <c r="P583" i="3"/>
  <c r="Y583" i="3" s="1"/>
  <c r="P582" i="3"/>
  <c r="Y582" i="3" s="1"/>
  <c r="P581" i="3"/>
  <c r="P580" i="3"/>
  <c r="Y580" i="3" s="1"/>
  <c r="P578" i="3"/>
  <c r="Y578" i="3" s="1"/>
  <c r="P577" i="3"/>
  <c r="AB577" i="3" s="1"/>
  <c r="P575" i="3"/>
  <c r="Y575" i="3" s="1"/>
  <c r="Y576" i="3" s="1"/>
  <c r="P573" i="3"/>
  <c r="P572" i="3"/>
  <c r="AA572" i="3" s="1"/>
  <c r="P571" i="3"/>
  <c r="Y571" i="3" s="1"/>
  <c r="P570" i="3"/>
  <c r="Y570" i="3" s="1"/>
  <c r="P569" i="3"/>
  <c r="P568" i="3"/>
  <c r="Y568" i="3" s="1"/>
  <c r="P566" i="3"/>
  <c r="Y566" i="3" s="1"/>
  <c r="P565" i="3"/>
  <c r="Y565" i="3" s="1"/>
  <c r="P564" i="3"/>
  <c r="P563" i="3"/>
  <c r="Y563" i="3" s="1"/>
  <c r="P561" i="3"/>
  <c r="Y561" i="3" s="1"/>
  <c r="P560" i="3"/>
  <c r="P559" i="3"/>
  <c r="AA559" i="3" s="1"/>
  <c r="P557" i="3"/>
  <c r="P558" i="3" s="1"/>
  <c r="P555" i="3"/>
  <c r="P556" i="3" s="1"/>
  <c r="P553" i="3"/>
  <c r="Y553" i="3" s="1"/>
  <c r="P552" i="3"/>
  <c r="Y552" i="3" s="1"/>
  <c r="P550" i="3"/>
  <c r="Y550" i="3" s="1"/>
  <c r="P549" i="3"/>
  <c r="Y549" i="3" s="1"/>
  <c r="P548" i="3"/>
  <c r="Y548" i="3" s="1"/>
  <c r="P547" i="3"/>
  <c r="Y547" i="3" s="1"/>
  <c r="P546" i="3"/>
  <c r="Y546" i="3" s="1"/>
  <c r="P544" i="3"/>
  <c r="Y544" i="3" s="1"/>
  <c r="P543" i="3"/>
  <c r="AB543" i="3" s="1"/>
  <c r="P542" i="3"/>
  <c r="AA542" i="3" s="1"/>
  <c r="P541" i="3"/>
  <c r="Y541" i="3" s="1"/>
  <c r="P540" i="3"/>
  <c r="Y540" i="3" s="1"/>
  <c r="P539" i="3"/>
  <c r="Y539" i="3" s="1"/>
  <c r="P537" i="3"/>
  <c r="Y537" i="3" s="1"/>
  <c r="P536" i="3"/>
  <c r="Y536" i="3" s="1"/>
  <c r="P534" i="3"/>
  <c r="Y534" i="3" s="1"/>
  <c r="P533" i="3"/>
  <c r="AB533" i="3" s="1"/>
  <c r="P531" i="3"/>
  <c r="AA531" i="3" s="1"/>
  <c r="P530" i="3"/>
  <c r="P529" i="3"/>
  <c r="Y529" i="3" s="1"/>
  <c r="P528" i="3"/>
  <c r="P527" i="3"/>
  <c r="Y527" i="3" s="1"/>
  <c r="P526" i="3"/>
  <c r="Y526" i="3" s="1"/>
  <c r="P525" i="3"/>
  <c r="Y525" i="3" s="1"/>
  <c r="P524" i="3"/>
  <c r="Y524" i="3" s="1"/>
  <c r="P523" i="3"/>
  <c r="P522" i="3"/>
  <c r="Y522" i="3" s="1"/>
  <c r="P521" i="3"/>
  <c r="Y521" i="3" s="1"/>
  <c r="P519" i="3"/>
  <c r="Y519" i="3" s="1"/>
  <c r="P518" i="3"/>
  <c r="P517" i="3"/>
  <c r="Y517" i="3" s="1"/>
  <c r="P516" i="3"/>
  <c r="P515" i="3"/>
  <c r="Y515" i="3" s="1"/>
  <c r="P514" i="3"/>
  <c r="Y514" i="3" s="1"/>
  <c r="P513" i="3"/>
  <c r="Y513" i="3" s="1"/>
  <c r="P512" i="3"/>
  <c r="Y512" i="3" s="1"/>
  <c r="P511" i="3"/>
  <c r="Y511" i="3" s="1"/>
  <c r="P510" i="3"/>
  <c r="P508" i="3"/>
  <c r="Y508" i="3" s="1"/>
  <c r="P507" i="3"/>
  <c r="Y507" i="3" s="1"/>
  <c r="P506" i="3"/>
  <c r="Y506" i="3" s="1"/>
  <c r="P505" i="3"/>
  <c r="Y505" i="3" s="1"/>
  <c r="P504" i="3"/>
  <c r="AA504" i="3" s="1"/>
  <c r="P503" i="3"/>
  <c r="Y503" i="3" s="1"/>
  <c r="P501" i="3"/>
  <c r="Y501" i="3" s="1"/>
  <c r="P500" i="3"/>
  <c r="Y500" i="3" s="1"/>
  <c r="P498" i="3"/>
  <c r="Y498" i="3" s="1"/>
  <c r="Y499" i="3" s="1"/>
  <c r="P496" i="3"/>
  <c r="Y496" i="3" s="1"/>
  <c r="P495" i="3"/>
  <c r="AB495" i="3" s="1"/>
  <c r="P493" i="3"/>
  <c r="AB493" i="3" s="1"/>
  <c r="P491" i="3"/>
  <c r="Y491" i="3" s="1"/>
  <c r="P490" i="3"/>
  <c r="Y490" i="3" s="1"/>
  <c r="P489" i="3"/>
  <c r="Y489" i="3" s="1"/>
  <c r="P488" i="3"/>
  <c r="P487" i="3"/>
  <c r="Y487" i="3" s="1"/>
  <c r="P485" i="3"/>
  <c r="Y485" i="3" s="1"/>
  <c r="P484" i="3"/>
  <c r="Y484" i="3" s="1"/>
  <c r="P483" i="3"/>
  <c r="AA483" i="3" s="1"/>
  <c r="P481" i="3"/>
  <c r="Y481" i="3" s="1"/>
  <c r="Y482" i="3" s="1"/>
  <c r="P479" i="3"/>
  <c r="Y479" i="3" s="1"/>
  <c r="P478" i="3"/>
  <c r="AA478" i="3" s="1"/>
  <c r="P477" i="3"/>
  <c r="Y477" i="3" s="1"/>
  <c r="P476" i="3"/>
  <c r="Y476" i="3" s="1"/>
  <c r="P475" i="3"/>
  <c r="Y475" i="3" s="1"/>
  <c r="P473" i="3"/>
  <c r="Y473" i="3" s="1"/>
  <c r="Y474" i="3" s="1"/>
  <c r="P471" i="3"/>
  <c r="Y471" i="3" s="1"/>
  <c r="P470" i="3"/>
  <c r="P468" i="3"/>
  <c r="AB468" i="3" s="1"/>
  <c r="P467" i="3"/>
  <c r="Y467" i="3" s="1"/>
  <c r="P465" i="3"/>
  <c r="AA465" i="3" s="1"/>
  <c r="P464" i="3"/>
  <c r="Y464" i="3" s="1"/>
  <c r="P462" i="3"/>
  <c r="Y462" i="3" s="1"/>
  <c r="Y463" i="3" s="1"/>
  <c r="P460" i="3"/>
  <c r="AB460" i="3" s="1"/>
  <c r="P458" i="3"/>
  <c r="Y458" i="3" s="1"/>
  <c r="Y459" i="3" s="1"/>
  <c r="P456" i="3"/>
  <c r="Y456" i="3" s="1"/>
  <c r="Y457" i="3" s="1"/>
  <c r="P454" i="3"/>
  <c r="Y454" i="3" s="1"/>
  <c r="P453" i="3"/>
  <c r="AB453" i="3" s="1"/>
  <c r="P451" i="3"/>
  <c r="Y451" i="3" s="1"/>
  <c r="Y452" i="3" s="1"/>
  <c r="P449" i="3"/>
  <c r="Y449" i="3" s="1"/>
  <c r="P448" i="3"/>
  <c r="Y448" i="3" s="1"/>
  <c r="P447" i="3"/>
  <c r="Y447" i="3" s="1"/>
  <c r="P446" i="3"/>
  <c r="Y446" i="3" s="1"/>
  <c r="P445" i="3"/>
  <c r="Y445" i="3" s="1"/>
  <c r="P444" i="3"/>
  <c r="Y444" i="3" s="1"/>
  <c r="P443" i="3"/>
  <c r="Y443" i="3" s="1"/>
  <c r="P442" i="3"/>
  <c r="Y442" i="3" s="1"/>
  <c r="P441" i="3"/>
  <c r="Y441" i="3" s="1"/>
  <c r="P440" i="3"/>
  <c r="Y440" i="3" s="1"/>
  <c r="P439" i="3"/>
  <c r="Y439" i="3" s="1"/>
  <c r="P438" i="3"/>
  <c r="P437" i="3"/>
  <c r="Y437" i="3" s="1"/>
  <c r="P436" i="3"/>
  <c r="Y436" i="3" s="1"/>
  <c r="P435" i="3"/>
  <c r="Y435" i="3" s="1"/>
  <c r="P434" i="3"/>
  <c r="AB434" i="3" s="1"/>
  <c r="P433" i="3"/>
  <c r="Y433" i="3" s="1"/>
  <c r="P432" i="3"/>
  <c r="Y432" i="3" s="1"/>
  <c r="P431" i="3"/>
  <c r="Y431" i="3" s="1"/>
  <c r="P430" i="3"/>
  <c r="Y430" i="3" s="1"/>
  <c r="P429" i="3"/>
  <c r="Y429" i="3" s="1"/>
  <c r="P428" i="3"/>
  <c r="Y428" i="3" s="1"/>
  <c r="P427" i="3"/>
  <c r="Y427" i="3" s="1"/>
  <c r="P426" i="3"/>
  <c r="AA426" i="3" s="1"/>
  <c r="P425" i="3"/>
  <c r="Y425" i="3" s="1"/>
  <c r="P424" i="3"/>
  <c r="Y424" i="3" s="1"/>
  <c r="P423" i="3"/>
  <c r="Y423" i="3" s="1"/>
  <c r="P422" i="3"/>
  <c r="Y422" i="3" s="1"/>
  <c r="P421" i="3"/>
  <c r="Y421" i="3" s="1"/>
  <c r="P420" i="3"/>
  <c r="Y420" i="3" s="1"/>
  <c r="P418" i="3"/>
  <c r="Y418" i="3" s="1"/>
  <c r="P417" i="3"/>
  <c r="Y417" i="3" s="1"/>
  <c r="P416" i="3"/>
  <c r="Y416" i="3" s="1"/>
  <c r="P415" i="3"/>
  <c r="Y415" i="3" s="1"/>
  <c r="P414" i="3"/>
  <c r="Y414" i="3" s="1"/>
  <c r="P413" i="3"/>
  <c r="Y413" i="3" s="1"/>
  <c r="P412" i="3"/>
  <c r="Y412" i="3" s="1"/>
  <c r="P411" i="3"/>
  <c r="P410" i="3"/>
  <c r="Y410" i="3" s="1"/>
  <c r="P409" i="3"/>
  <c r="Y409" i="3" s="1"/>
  <c r="P408" i="3"/>
  <c r="Y408" i="3" s="1"/>
  <c r="P407" i="3"/>
  <c r="Y407" i="3" s="1"/>
  <c r="P406" i="3"/>
  <c r="Y406" i="3" s="1"/>
  <c r="P405" i="3"/>
  <c r="Y405" i="3" s="1"/>
  <c r="P404" i="3"/>
  <c r="Y404" i="3" s="1"/>
  <c r="P403" i="3"/>
  <c r="Y403" i="3" s="1"/>
  <c r="P402" i="3"/>
  <c r="Y402" i="3" s="1"/>
  <c r="P401" i="3"/>
  <c r="Y401" i="3" s="1"/>
  <c r="P400" i="3"/>
  <c r="Y400" i="3" s="1"/>
  <c r="P399" i="3"/>
  <c r="AB399" i="3" s="1"/>
  <c r="P398" i="3"/>
  <c r="Y398" i="3" s="1"/>
  <c r="P397" i="3"/>
  <c r="Y397" i="3" s="1"/>
  <c r="P396" i="3"/>
  <c r="Y396" i="3" s="1"/>
  <c r="P395" i="3"/>
  <c r="Y395" i="3" s="1"/>
  <c r="P394" i="3"/>
  <c r="Y394" i="3" s="1"/>
  <c r="P393" i="3"/>
  <c r="Y393" i="3" s="1"/>
  <c r="P392" i="3"/>
  <c r="Y392" i="3" s="1"/>
  <c r="P391" i="3"/>
  <c r="Y391" i="3" s="1"/>
  <c r="P390" i="3"/>
  <c r="Y390" i="3" s="1"/>
  <c r="P389" i="3"/>
  <c r="Y389" i="3" s="1"/>
  <c r="P387" i="3"/>
  <c r="Y387" i="3" s="1"/>
  <c r="P386" i="3"/>
  <c r="Y386" i="3" s="1"/>
  <c r="P385" i="3"/>
  <c r="Y385" i="3" s="1"/>
  <c r="P384" i="3"/>
  <c r="Y384" i="3" s="1"/>
  <c r="P383" i="3"/>
  <c r="Y383" i="3" s="1"/>
  <c r="P382" i="3"/>
  <c r="Y382" i="3" s="1"/>
  <c r="P381" i="3"/>
  <c r="Y381" i="3" s="1"/>
  <c r="P380" i="3"/>
  <c r="Y380" i="3" s="1"/>
  <c r="P379" i="3"/>
  <c r="Y379" i="3" s="1"/>
  <c r="P378" i="3"/>
  <c r="Y378" i="3" s="1"/>
  <c r="P377" i="3"/>
  <c r="Y377" i="3" s="1"/>
  <c r="P376" i="3"/>
  <c r="P375" i="3"/>
  <c r="Y375" i="3" s="1"/>
  <c r="P374" i="3"/>
  <c r="Y374" i="3" s="1"/>
  <c r="P373" i="3"/>
  <c r="Y373" i="3" s="1"/>
  <c r="P372" i="3"/>
  <c r="Y372" i="3" s="1"/>
  <c r="P371" i="3"/>
  <c r="Y371" i="3" s="1"/>
  <c r="P370" i="3"/>
  <c r="Y370" i="3" s="1"/>
  <c r="P369" i="3"/>
  <c r="Y369" i="3" s="1"/>
  <c r="P368" i="3"/>
  <c r="P367" i="3"/>
  <c r="Y367" i="3" s="1"/>
  <c r="P366" i="3"/>
  <c r="Y366" i="3" s="1"/>
  <c r="P365" i="3"/>
  <c r="Y365" i="3" s="1"/>
  <c r="P364" i="3"/>
  <c r="P363" i="3"/>
  <c r="Y363" i="3" s="1"/>
  <c r="P362" i="3"/>
  <c r="Y362" i="3" s="1"/>
  <c r="P361" i="3"/>
  <c r="Y361" i="3" s="1"/>
  <c r="P360" i="3"/>
  <c r="Y360" i="3" s="1"/>
  <c r="P359" i="3"/>
  <c r="Y359" i="3" s="1"/>
  <c r="P358" i="3"/>
  <c r="AB358" i="3" s="1"/>
  <c r="P356" i="3"/>
  <c r="Y356" i="3" s="1"/>
  <c r="P355" i="3"/>
  <c r="Y355" i="3" s="1"/>
  <c r="P354" i="3"/>
  <c r="Y354" i="3" s="1"/>
  <c r="P353" i="3"/>
  <c r="Y353" i="3" s="1"/>
  <c r="P352" i="3"/>
  <c r="Y352" i="3" s="1"/>
  <c r="P351" i="3"/>
  <c r="Y351" i="3" s="1"/>
  <c r="P350" i="3"/>
  <c r="Y350" i="3" s="1"/>
  <c r="P349" i="3"/>
  <c r="P348" i="3"/>
  <c r="Y348" i="3" s="1"/>
  <c r="P347" i="3"/>
  <c r="Y347" i="3" s="1"/>
  <c r="P346" i="3"/>
  <c r="Y346" i="3" s="1"/>
  <c r="P345" i="3"/>
  <c r="AA345" i="3" s="1"/>
  <c r="P344" i="3"/>
  <c r="Y344" i="3" s="1"/>
  <c r="P343" i="3"/>
  <c r="Y343" i="3" s="1"/>
  <c r="P342" i="3"/>
  <c r="Y342" i="3" s="1"/>
  <c r="P341" i="3"/>
  <c r="Y341" i="3" s="1"/>
  <c r="P340" i="3"/>
  <c r="Y340" i="3" s="1"/>
  <c r="P339" i="3"/>
  <c r="Y339" i="3" s="1"/>
  <c r="P338" i="3"/>
  <c r="Y338" i="3" s="1"/>
  <c r="P337" i="3"/>
  <c r="AB337" i="3" s="1"/>
  <c r="P336" i="3"/>
  <c r="Y336" i="3" s="1"/>
  <c r="P335" i="3"/>
  <c r="Y335" i="3" s="1"/>
  <c r="P334" i="3"/>
  <c r="Y334" i="3" s="1"/>
  <c r="P333" i="3"/>
  <c r="AA333" i="3" s="1"/>
  <c r="P332" i="3"/>
  <c r="Y332" i="3" s="1"/>
  <c r="P331" i="3"/>
  <c r="Y331" i="3" s="1"/>
  <c r="P330" i="3"/>
  <c r="Y330" i="3" s="1"/>
  <c r="P329" i="3"/>
  <c r="Y329" i="3" s="1"/>
  <c r="P328" i="3"/>
  <c r="Y328" i="3" s="1"/>
  <c r="P327" i="3"/>
  <c r="Y327" i="3" s="1"/>
  <c r="P325" i="3"/>
  <c r="Y325" i="3" s="1"/>
  <c r="P324" i="3"/>
  <c r="Y324" i="3" s="1"/>
  <c r="P323" i="3"/>
  <c r="Y323" i="3" s="1"/>
  <c r="P322" i="3"/>
  <c r="AB322" i="3" s="1"/>
  <c r="P321" i="3"/>
  <c r="Y321" i="3" s="1"/>
  <c r="P320" i="3"/>
  <c r="Y320" i="3" s="1"/>
  <c r="P319" i="3"/>
  <c r="Y319" i="3" s="1"/>
  <c r="P318" i="3"/>
  <c r="Y318" i="3" s="1"/>
  <c r="P317" i="3"/>
  <c r="Y317" i="3" s="1"/>
  <c r="P316" i="3"/>
  <c r="Y316" i="3" s="1"/>
  <c r="P315" i="3"/>
  <c r="Y315" i="3" s="1"/>
  <c r="P314" i="3"/>
  <c r="P313" i="3"/>
  <c r="Y313" i="3" s="1"/>
  <c r="P312" i="3"/>
  <c r="Y312" i="3" s="1"/>
  <c r="P311" i="3"/>
  <c r="Y311" i="3" s="1"/>
  <c r="P310" i="3"/>
  <c r="AB310" i="3" s="1"/>
  <c r="P309" i="3"/>
  <c r="Y309" i="3" s="1"/>
  <c r="P308" i="3"/>
  <c r="Y308" i="3" s="1"/>
  <c r="P307" i="3"/>
  <c r="Y307" i="3" s="1"/>
  <c r="P306" i="3"/>
  <c r="Y306" i="3" s="1"/>
  <c r="P305" i="3"/>
  <c r="Y305" i="3" s="1"/>
  <c r="P304" i="3"/>
  <c r="Y304" i="3" s="1"/>
  <c r="P303" i="3"/>
  <c r="Y303" i="3" s="1"/>
  <c r="P302" i="3"/>
  <c r="P301" i="3"/>
  <c r="Y301" i="3" s="1"/>
  <c r="P300" i="3"/>
  <c r="Y300" i="3" s="1"/>
  <c r="P299" i="3"/>
  <c r="Y299" i="3" s="1"/>
  <c r="P298" i="3"/>
  <c r="Y298" i="3" s="1"/>
  <c r="P297" i="3"/>
  <c r="Y297" i="3" s="1"/>
  <c r="P296" i="3"/>
  <c r="Y296" i="3" s="1"/>
  <c r="P294" i="3"/>
  <c r="Y294" i="3" s="1"/>
  <c r="P293" i="3"/>
  <c r="Y293" i="3" s="1"/>
  <c r="P292" i="3"/>
  <c r="Y292" i="3" s="1"/>
  <c r="P291" i="3"/>
  <c r="Y291" i="3" s="1"/>
  <c r="P290" i="3"/>
  <c r="Y290" i="3" s="1"/>
  <c r="P289" i="3"/>
  <c r="Y289" i="3" s="1"/>
  <c r="P288" i="3"/>
  <c r="Y288" i="3" s="1"/>
  <c r="P287" i="3"/>
  <c r="P286" i="3"/>
  <c r="Y286" i="3" s="1"/>
  <c r="P285" i="3"/>
  <c r="Y285" i="3" s="1"/>
  <c r="P284" i="3"/>
  <c r="Y284" i="3" s="1"/>
  <c r="P283" i="3"/>
  <c r="Y283" i="3" s="1"/>
  <c r="P282" i="3"/>
  <c r="Y282" i="3" s="1"/>
  <c r="P281" i="3"/>
  <c r="Y281" i="3" s="1"/>
  <c r="P280" i="3"/>
  <c r="Y280" i="3" s="1"/>
  <c r="P279" i="3"/>
  <c r="Y279" i="3" s="1"/>
  <c r="P278" i="3"/>
  <c r="Y278" i="3" s="1"/>
  <c r="P277" i="3"/>
  <c r="Y277" i="3" s="1"/>
  <c r="P276" i="3"/>
  <c r="Y276" i="3" s="1"/>
  <c r="P275" i="3"/>
  <c r="P274" i="3"/>
  <c r="Y274" i="3" s="1"/>
  <c r="P273" i="3"/>
  <c r="Y273" i="3" s="1"/>
  <c r="P272" i="3"/>
  <c r="Y272" i="3" s="1"/>
  <c r="P271" i="3"/>
  <c r="Y271" i="3" s="1"/>
  <c r="P270" i="3"/>
  <c r="Y270" i="3" s="1"/>
  <c r="P269" i="3"/>
  <c r="Y269" i="3" s="1"/>
  <c r="P268" i="3"/>
  <c r="Y268" i="3" s="1"/>
  <c r="P267" i="3"/>
  <c r="Y267" i="3" s="1"/>
  <c r="P266" i="3"/>
  <c r="Y266" i="3" s="1"/>
  <c r="P265" i="3"/>
  <c r="Y265" i="3" s="1"/>
  <c r="P263" i="3"/>
  <c r="Y263" i="3" s="1"/>
  <c r="P262" i="3"/>
  <c r="Y262" i="3" s="1"/>
  <c r="P261" i="3"/>
  <c r="AB261" i="3" s="1"/>
  <c r="P260" i="3"/>
  <c r="Y260" i="3" s="1"/>
  <c r="P259" i="3"/>
  <c r="Y259" i="3" s="1"/>
  <c r="P258" i="3"/>
  <c r="Y258" i="3" s="1"/>
  <c r="P257" i="3"/>
  <c r="Y257" i="3" s="1"/>
  <c r="P256" i="3"/>
  <c r="Y256" i="3" s="1"/>
  <c r="P255" i="3"/>
  <c r="Y255" i="3" s="1"/>
  <c r="P254" i="3"/>
  <c r="Y254" i="3" s="1"/>
  <c r="P253" i="3"/>
  <c r="Y253" i="3" s="1"/>
  <c r="P252" i="3"/>
  <c r="Y252" i="3" s="1"/>
  <c r="P251" i="3"/>
  <c r="Y251" i="3" s="1"/>
  <c r="P250" i="3"/>
  <c r="Y250" i="3" s="1"/>
  <c r="P249" i="3"/>
  <c r="Y249" i="3" s="1"/>
  <c r="P248" i="3"/>
  <c r="Y248" i="3" s="1"/>
  <c r="P247" i="3"/>
  <c r="Y247" i="3" s="1"/>
  <c r="P246" i="3"/>
  <c r="Y246" i="3" s="1"/>
  <c r="P245" i="3"/>
  <c r="AA245" i="3" s="1"/>
  <c r="P244" i="3"/>
  <c r="Y244" i="3" s="1"/>
  <c r="P243" i="3"/>
  <c r="Y243" i="3" s="1"/>
  <c r="P242" i="3"/>
  <c r="Y242" i="3" s="1"/>
  <c r="P241" i="3"/>
  <c r="Y241" i="3" s="1"/>
  <c r="P240" i="3"/>
  <c r="Y240" i="3" s="1"/>
  <c r="P239" i="3"/>
  <c r="Y239" i="3" s="1"/>
  <c r="P238" i="3"/>
  <c r="Y238" i="3" s="1"/>
  <c r="P237" i="3"/>
  <c r="Y237" i="3" s="1"/>
  <c r="P236" i="3"/>
  <c r="Y236" i="3" s="1"/>
  <c r="P235" i="3"/>
  <c r="Y235" i="3" s="1"/>
  <c r="P234" i="3"/>
  <c r="Y234" i="3" s="1"/>
  <c r="P233" i="3"/>
  <c r="Y233" i="3" s="1"/>
  <c r="P232" i="3"/>
  <c r="Y232" i="3" s="1"/>
  <c r="P231" i="3"/>
  <c r="Y231" i="3" s="1"/>
  <c r="P230" i="3"/>
  <c r="Y230" i="3" s="1"/>
  <c r="P228" i="3"/>
  <c r="Y228" i="3" s="1"/>
  <c r="P227" i="3"/>
  <c r="Y227" i="3" s="1"/>
  <c r="P226" i="3"/>
  <c r="Y226" i="3" s="1"/>
  <c r="P225" i="3"/>
  <c r="Y225" i="3" s="1"/>
  <c r="P224" i="3"/>
  <c r="Y224" i="3" s="1"/>
  <c r="P223" i="3"/>
  <c r="Y223" i="3" s="1"/>
  <c r="P222" i="3"/>
  <c r="Y222" i="3" s="1"/>
  <c r="P221" i="3"/>
  <c r="Y221" i="3" s="1"/>
  <c r="P220" i="3"/>
  <c r="AA220" i="3" s="1"/>
  <c r="P219" i="3"/>
  <c r="Y219" i="3" s="1"/>
  <c r="P218" i="3"/>
  <c r="Y218" i="3" s="1"/>
  <c r="P217" i="3"/>
  <c r="Y217" i="3" s="1"/>
  <c r="P216" i="3"/>
  <c r="Y216" i="3" s="1"/>
  <c r="P215" i="3"/>
  <c r="Y215" i="3" s="1"/>
  <c r="P214" i="3"/>
  <c r="P213" i="3"/>
  <c r="Y213" i="3" s="1"/>
  <c r="P212" i="3"/>
  <c r="Y212" i="3" s="1"/>
  <c r="P211" i="3"/>
  <c r="Y211" i="3" s="1"/>
  <c r="P210" i="3"/>
  <c r="Y210" i="3" s="1"/>
  <c r="P209" i="3"/>
  <c r="Y209" i="3" s="1"/>
  <c r="P208" i="3"/>
  <c r="AB208" i="3" s="1"/>
  <c r="P207" i="3"/>
  <c r="Y207" i="3" s="1"/>
  <c r="P206" i="3"/>
  <c r="Y206" i="3" s="1"/>
  <c r="P205" i="3"/>
  <c r="Y205" i="3" s="1"/>
  <c r="P204" i="3"/>
  <c r="Y204" i="3" s="1"/>
  <c r="P203" i="3"/>
  <c r="Y203" i="3" s="1"/>
  <c r="P202" i="3"/>
  <c r="Y202" i="3" s="1"/>
  <c r="P201" i="3"/>
  <c r="P200" i="3"/>
  <c r="Y200" i="3" s="1"/>
  <c r="P199" i="3"/>
  <c r="Y199" i="3" s="1"/>
  <c r="P198" i="3"/>
  <c r="Y198" i="3" s="1"/>
  <c r="P197" i="3"/>
  <c r="Y197" i="3" s="1"/>
  <c r="P196" i="3"/>
  <c r="AA196" i="3" s="1"/>
  <c r="P195" i="3"/>
  <c r="Y195" i="3" s="1"/>
  <c r="P194" i="3"/>
  <c r="Y194" i="3" s="1"/>
  <c r="P192" i="3"/>
  <c r="Y192" i="3" s="1"/>
  <c r="P191" i="3"/>
  <c r="Y191" i="3" s="1"/>
  <c r="P190" i="3"/>
  <c r="P189" i="3"/>
  <c r="Y189" i="3" s="1"/>
  <c r="P188" i="3"/>
  <c r="Y188" i="3" s="1"/>
  <c r="P187" i="3"/>
  <c r="Y187" i="3" s="1"/>
  <c r="P186" i="3"/>
  <c r="Y186" i="3" s="1"/>
  <c r="P185" i="3"/>
  <c r="Y185" i="3" s="1"/>
  <c r="P184" i="3"/>
  <c r="Y184" i="3" s="1"/>
  <c r="P183" i="3"/>
  <c r="Y183" i="3" s="1"/>
  <c r="P182" i="3"/>
  <c r="Y182" i="3" s="1"/>
  <c r="P181" i="3"/>
  <c r="Y181" i="3" s="1"/>
  <c r="P180" i="3"/>
  <c r="Y180" i="3" s="1"/>
  <c r="P179" i="3"/>
  <c r="Y179" i="3" s="1"/>
  <c r="P178" i="3"/>
  <c r="Y178" i="3" s="1"/>
  <c r="P177" i="3"/>
  <c r="Y177" i="3" s="1"/>
  <c r="P176" i="3"/>
  <c r="P175" i="3"/>
  <c r="Y175" i="3" s="1"/>
  <c r="P174" i="3"/>
  <c r="P173" i="3"/>
  <c r="Y173" i="3" s="1"/>
  <c r="P172" i="3"/>
  <c r="Y172" i="3" s="1"/>
  <c r="P171" i="3"/>
  <c r="Y171" i="3" s="1"/>
  <c r="P170" i="3"/>
  <c r="Y170" i="3" s="1"/>
  <c r="P169" i="3"/>
  <c r="Y169" i="3" s="1"/>
  <c r="P168" i="3"/>
  <c r="Y168" i="3" s="1"/>
  <c r="P167" i="3"/>
  <c r="Y167" i="3" s="1"/>
  <c r="P166" i="3"/>
  <c r="Y166" i="3" s="1"/>
  <c r="P165" i="3"/>
  <c r="Y165" i="3" s="1"/>
  <c r="P164" i="3"/>
  <c r="AB164" i="3" s="1"/>
  <c r="P163" i="3"/>
  <c r="Y163" i="3" s="1"/>
  <c r="P162" i="3"/>
  <c r="AA162" i="3" s="1"/>
  <c r="P161" i="3"/>
  <c r="Y161" i="3" s="1"/>
  <c r="P160" i="3"/>
  <c r="Y160" i="3" s="1"/>
  <c r="P159" i="3"/>
  <c r="Y159" i="3" s="1"/>
  <c r="P158" i="3"/>
  <c r="Y158" i="3" s="1"/>
  <c r="P156" i="3"/>
  <c r="Y156" i="3" s="1"/>
  <c r="P155" i="3"/>
  <c r="Y155" i="3" s="1"/>
  <c r="P154" i="3"/>
  <c r="Y154" i="3" s="1"/>
  <c r="P153" i="3"/>
  <c r="P152" i="3"/>
  <c r="Y152" i="3" s="1"/>
  <c r="P151" i="3"/>
  <c r="Y151" i="3" s="1"/>
  <c r="P150" i="3"/>
  <c r="Y150" i="3" s="1"/>
  <c r="P149" i="3"/>
  <c r="AA149" i="3" s="1"/>
  <c r="P148" i="3"/>
  <c r="Y148" i="3" s="1"/>
  <c r="P147" i="3"/>
  <c r="Y147" i="3" s="1"/>
  <c r="P146" i="3"/>
  <c r="Y146" i="3" s="1"/>
  <c r="P145" i="3"/>
  <c r="Y145" i="3" s="1"/>
  <c r="P144" i="3"/>
  <c r="Y144" i="3" s="1"/>
  <c r="P143" i="3"/>
  <c r="Y143" i="3" s="1"/>
  <c r="P142" i="3"/>
  <c r="Y142" i="3" s="1"/>
  <c r="P141" i="3"/>
  <c r="P140" i="3"/>
  <c r="Y140" i="3" s="1"/>
  <c r="P139" i="3"/>
  <c r="Y139" i="3" s="1"/>
  <c r="P138" i="3"/>
  <c r="Y138" i="3" s="1"/>
  <c r="P137" i="3"/>
  <c r="AB137" i="3" s="1"/>
  <c r="P136" i="3"/>
  <c r="Y136" i="3" s="1"/>
  <c r="P135" i="3"/>
  <c r="Y135" i="3" s="1"/>
  <c r="P134" i="3"/>
  <c r="Y134" i="3" s="1"/>
  <c r="P133" i="3"/>
  <c r="Y133" i="3" s="1"/>
  <c r="P132" i="3"/>
  <c r="Y132" i="3" s="1"/>
  <c r="P131" i="3"/>
  <c r="Y131" i="3" s="1"/>
  <c r="P130" i="3"/>
  <c r="Y130" i="3" s="1"/>
  <c r="P129" i="3"/>
  <c r="Y129" i="3" s="1"/>
  <c r="P128" i="3"/>
  <c r="Y128" i="3" s="1"/>
  <c r="P126" i="3"/>
  <c r="Y126" i="3" s="1"/>
  <c r="P125" i="3"/>
  <c r="Y125" i="3" s="1"/>
  <c r="P124" i="3"/>
  <c r="Y124" i="3" s="1"/>
  <c r="P123" i="3"/>
  <c r="Y123" i="3" s="1"/>
  <c r="P122" i="3"/>
  <c r="Y122" i="3" s="1"/>
  <c r="P121" i="3"/>
  <c r="AB121" i="3" s="1"/>
  <c r="P120" i="3"/>
  <c r="Y120" i="3" s="1"/>
  <c r="P119" i="3"/>
  <c r="Y119" i="3" s="1"/>
  <c r="P118" i="3"/>
  <c r="Y118" i="3" s="1"/>
  <c r="P117" i="3"/>
  <c r="Y117" i="3" s="1"/>
  <c r="P116" i="3"/>
  <c r="P115" i="3"/>
  <c r="P114" i="3"/>
  <c r="Y114" i="3" s="1"/>
  <c r="P113" i="3"/>
  <c r="Y113" i="3" s="1"/>
  <c r="P112" i="3"/>
  <c r="Y112" i="3" s="1"/>
  <c r="P111" i="3"/>
  <c r="Y111" i="3" s="1"/>
  <c r="P110" i="3"/>
  <c r="Y110" i="3" s="1"/>
  <c r="P109" i="3"/>
  <c r="P108" i="3"/>
  <c r="Y108" i="3" s="1"/>
  <c r="P107" i="3"/>
  <c r="Y107" i="3" s="1"/>
  <c r="P106" i="3"/>
  <c r="Y106" i="3" s="1"/>
  <c r="P105" i="3"/>
  <c r="Y105" i="3" s="1"/>
  <c r="P104" i="3"/>
  <c r="Y104" i="3" s="1"/>
  <c r="P102" i="3"/>
  <c r="AB102" i="3" s="1"/>
  <c r="P101" i="3"/>
  <c r="Y101" i="3" s="1"/>
  <c r="P99" i="3"/>
  <c r="Y99" i="3" s="1"/>
  <c r="P98" i="3"/>
  <c r="Y98" i="3" s="1"/>
  <c r="P97" i="3"/>
  <c r="Y97" i="3" s="1"/>
  <c r="P96" i="3"/>
  <c r="Y96" i="3" s="1"/>
  <c r="P95" i="3"/>
  <c r="Y95" i="3" s="1"/>
  <c r="P94" i="3"/>
  <c r="Y94" i="3" s="1"/>
  <c r="P93" i="3"/>
  <c r="Y93" i="3" s="1"/>
  <c r="P92" i="3"/>
  <c r="Y92" i="3" s="1"/>
  <c r="P91" i="3"/>
  <c r="Y91" i="3" s="1"/>
  <c r="P90" i="3"/>
  <c r="Y90" i="3" s="1"/>
  <c r="P88" i="3"/>
  <c r="P87" i="3"/>
  <c r="Y87" i="3" s="1"/>
  <c r="P86" i="3"/>
  <c r="Y86" i="3" s="1"/>
  <c r="P85" i="3"/>
  <c r="Y85" i="3" s="1"/>
  <c r="P84" i="3"/>
  <c r="Y84" i="3" s="1"/>
  <c r="P82" i="3"/>
  <c r="Y82" i="3" s="1"/>
  <c r="P81" i="3"/>
  <c r="P80" i="3"/>
  <c r="Y80" i="3" s="1"/>
  <c r="P79" i="3"/>
  <c r="Y79" i="3" s="1"/>
  <c r="P78" i="3"/>
  <c r="Y78" i="3" s="1"/>
  <c r="P77" i="3"/>
  <c r="Y77" i="3" s="1"/>
  <c r="P76" i="3"/>
  <c r="Y76" i="3" s="1"/>
  <c r="P75" i="3"/>
  <c r="Y75" i="3" s="1"/>
  <c r="P74" i="3"/>
  <c r="Y74" i="3" s="1"/>
  <c r="P73" i="3"/>
  <c r="Y73" i="3" s="1"/>
  <c r="P72" i="3"/>
  <c r="Y72" i="3" s="1"/>
  <c r="P71" i="3"/>
  <c r="Y71" i="3" s="1"/>
  <c r="P70" i="3"/>
  <c r="Y70" i="3" s="1"/>
  <c r="P69" i="3"/>
  <c r="Y69" i="3" s="1"/>
  <c r="P68" i="3"/>
  <c r="Y68" i="3" s="1"/>
  <c r="P67" i="3"/>
  <c r="Y67" i="3" s="1"/>
  <c r="P66" i="3"/>
  <c r="Y66" i="3" s="1"/>
  <c r="P64" i="3"/>
  <c r="Y64" i="3" s="1"/>
  <c r="P63" i="3"/>
  <c r="Y63" i="3" s="1"/>
  <c r="P62" i="3"/>
  <c r="Y62" i="3" s="1"/>
  <c r="P61" i="3"/>
  <c r="Y61" i="3" s="1"/>
  <c r="P60" i="3"/>
  <c r="Y60" i="3" s="1"/>
  <c r="P59" i="3"/>
  <c r="AB59" i="3" s="1"/>
  <c r="P58" i="3"/>
  <c r="Y58" i="3" s="1"/>
  <c r="P57" i="3"/>
  <c r="Y57" i="3" s="1"/>
  <c r="P56" i="3"/>
  <c r="Y56" i="3" s="1"/>
  <c r="P55" i="3"/>
  <c r="Y55" i="3" s="1"/>
  <c r="P54" i="3"/>
  <c r="Y54" i="3" s="1"/>
  <c r="P53" i="3"/>
  <c r="Y53" i="3" s="1"/>
  <c r="P52" i="3"/>
  <c r="Y52" i="3" s="1"/>
  <c r="P51" i="3"/>
  <c r="Y51" i="3" s="1"/>
  <c r="P50" i="3"/>
  <c r="Y50" i="3" s="1"/>
  <c r="P49" i="3"/>
  <c r="P48" i="3"/>
  <c r="AA48" i="3" s="1"/>
  <c r="P47" i="3"/>
  <c r="Y47" i="3" s="1"/>
  <c r="P46" i="3"/>
  <c r="Y46" i="3" s="1"/>
  <c r="P44" i="3"/>
  <c r="Y44" i="3" s="1"/>
  <c r="P43" i="3"/>
  <c r="Y43" i="3" s="1"/>
  <c r="P42" i="3"/>
  <c r="AA42" i="3" s="1"/>
  <c r="P41" i="3"/>
  <c r="Y41" i="3" s="1"/>
  <c r="P40" i="3"/>
  <c r="Y40" i="3" s="1"/>
  <c r="P39" i="3"/>
  <c r="AB39" i="3" s="1"/>
  <c r="P38" i="3"/>
  <c r="Y38" i="3" s="1"/>
  <c r="P37" i="3"/>
  <c r="Y37" i="3" s="1"/>
  <c r="P36" i="3"/>
  <c r="AB36" i="3" s="1"/>
  <c r="P35" i="3"/>
  <c r="Y35" i="3" s="1"/>
  <c r="P34" i="3"/>
  <c r="Y34" i="3" s="1"/>
  <c r="P33" i="3"/>
  <c r="Y33" i="3" s="1"/>
  <c r="P32" i="3"/>
  <c r="Y32" i="3" s="1"/>
  <c r="P31" i="3"/>
  <c r="Y31" i="3" s="1"/>
  <c r="P30" i="3"/>
  <c r="Y30" i="3" s="1"/>
  <c r="P29" i="3"/>
  <c r="Y29" i="3" s="1"/>
  <c r="P28" i="3"/>
  <c r="Y28" i="3" s="1"/>
  <c r="P27" i="3"/>
  <c r="Y27" i="3" s="1"/>
  <c r="P26" i="3"/>
  <c r="P25" i="3"/>
  <c r="Y25" i="3" s="1"/>
  <c r="P24" i="3"/>
  <c r="Y24" i="3" s="1"/>
  <c r="P23" i="3"/>
  <c r="Y23" i="3" s="1"/>
  <c r="P22" i="3"/>
  <c r="Y22" i="3" s="1"/>
  <c r="P21" i="3"/>
  <c r="Y21" i="3" s="1"/>
  <c r="P20" i="3"/>
  <c r="Y20" i="3" s="1"/>
  <c r="P19" i="3"/>
  <c r="Y19" i="3" s="1"/>
  <c r="P18" i="3"/>
  <c r="Y18" i="3" s="1"/>
  <c r="P17" i="3"/>
  <c r="Y17" i="3" s="1"/>
  <c r="P16" i="3"/>
  <c r="Y16" i="3" s="1"/>
  <c r="P15" i="3"/>
  <c r="Y15" i="3" s="1"/>
  <c r="P14" i="3"/>
  <c r="Y14" i="3" s="1"/>
  <c r="P13" i="3"/>
  <c r="Y13" i="3" s="1"/>
  <c r="P12" i="3"/>
  <c r="AB12" i="3" s="1"/>
  <c r="P11" i="3"/>
  <c r="Y11" i="3" s="1"/>
  <c r="P10" i="3"/>
  <c r="P904" i="2"/>
  <c r="Y904" i="2" s="1"/>
  <c r="P903" i="2"/>
  <c r="Y903" i="2" s="1"/>
  <c r="P902" i="2"/>
  <c r="Y902" i="2" s="1"/>
  <c r="P901" i="2"/>
  <c r="Y901" i="2" s="1"/>
  <c r="P900" i="2"/>
  <c r="Y900" i="2" s="1"/>
  <c r="P899" i="2"/>
  <c r="Y899" i="2" s="1"/>
  <c r="P898" i="2"/>
  <c r="Y898" i="2" s="1"/>
  <c r="P897" i="2"/>
  <c r="Y897" i="2" s="1"/>
  <c r="P896" i="2"/>
  <c r="Y896" i="2" s="1"/>
  <c r="P895" i="2"/>
  <c r="Y895" i="2" s="1"/>
  <c r="P894" i="2"/>
  <c r="Y894" i="2" s="1"/>
  <c r="P893" i="2"/>
  <c r="Y893" i="2" s="1"/>
  <c r="P891" i="2"/>
  <c r="Y891" i="2" s="1"/>
  <c r="P890" i="2"/>
  <c r="Y890" i="2" s="1"/>
  <c r="P889" i="2"/>
  <c r="Y889" i="2" s="1"/>
  <c r="P888" i="2"/>
  <c r="Y888" i="2" s="1"/>
  <c r="P887" i="2"/>
  <c r="Y887" i="2" s="1"/>
  <c r="P886" i="2"/>
  <c r="Y886" i="2" s="1"/>
  <c r="P885" i="2"/>
  <c r="Y885" i="2" s="1"/>
  <c r="P884" i="2"/>
  <c r="Y884" i="2" s="1"/>
  <c r="P883" i="2"/>
  <c r="Y883" i="2" s="1"/>
  <c r="P882" i="2"/>
  <c r="Y882" i="2" s="1"/>
  <c r="P881" i="2"/>
  <c r="Y881" i="2" s="1"/>
  <c r="P880" i="2"/>
  <c r="Y880" i="2" s="1"/>
  <c r="P879" i="2"/>
  <c r="Y879" i="2" s="1"/>
  <c r="P878" i="2"/>
  <c r="Y878" i="2" s="1"/>
  <c r="P877" i="2"/>
  <c r="Y877" i="2" s="1"/>
  <c r="P876" i="2"/>
  <c r="Y876" i="2" s="1"/>
  <c r="P875" i="2"/>
  <c r="Y875" i="2" s="1"/>
  <c r="P874" i="2"/>
  <c r="Y874" i="2" s="1"/>
  <c r="P873" i="2"/>
  <c r="Y873" i="2" s="1"/>
  <c r="P872" i="2"/>
  <c r="Y872" i="2" s="1"/>
  <c r="P871" i="2"/>
  <c r="Y871" i="2" s="1"/>
  <c r="P870" i="2"/>
  <c r="Y870" i="2" s="1"/>
  <c r="P869" i="2"/>
  <c r="Y869" i="2" s="1"/>
  <c r="P868" i="2"/>
  <c r="Y868" i="2" s="1"/>
  <c r="P867" i="2"/>
  <c r="Y867" i="2" s="1"/>
  <c r="P866" i="2"/>
  <c r="Y866" i="2" s="1"/>
  <c r="P865" i="2"/>
  <c r="Y865" i="2" s="1"/>
  <c r="P864" i="2"/>
  <c r="Y864" i="2" s="1"/>
  <c r="P863" i="2"/>
  <c r="Y863" i="2" s="1"/>
  <c r="P862" i="2"/>
  <c r="Y862" i="2" s="1"/>
  <c r="P861" i="2"/>
  <c r="Y861" i="2" s="1"/>
  <c r="P860" i="2"/>
  <c r="Y860" i="2" s="1"/>
  <c r="P859" i="2"/>
  <c r="Y859" i="2" s="1"/>
  <c r="P858" i="2"/>
  <c r="Y858" i="2" s="1"/>
  <c r="P857" i="2"/>
  <c r="Y857" i="2" s="1"/>
  <c r="P856" i="2"/>
  <c r="Y856" i="2" s="1"/>
  <c r="P855" i="2"/>
  <c r="Y855" i="2" s="1"/>
  <c r="P854" i="2"/>
  <c r="Y854" i="2" s="1"/>
  <c r="P853" i="2"/>
  <c r="Y853" i="2" s="1"/>
  <c r="P852" i="2"/>
  <c r="Y852" i="2" s="1"/>
  <c r="P851" i="2"/>
  <c r="Y851" i="2" s="1"/>
  <c r="P850" i="2"/>
  <c r="Y850" i="2" s="1"/>
  <c r="P849" i="2"/>
  <c r="Y849" i="2" s="1"/>
  <c r="P848" i="2"/>
  <c r="Y848" i="2" s="1"/>
  <c r="P847" i="2"/>
  <c r="Y847" i="2" s="1"/>
  <c r="P846" i="2"/>
  <c r="Y846" i="2" s="1"/>
  <c r="P845" i="2"/>
  <c r="Y845" i="2" s="1"/>
  <c r="P844" i="2"/>
  <c r="Y844" i="2" s="1"/>
  <c r="P843" i="2"/>
  <c r="Y843" i="2" s="1"/>
  <c r="P842" i="2"/>
  <c r="Y842" i="2" s="1"/>
  <c r="P841" i="2"/>
  <c r="Y841" i="2" s="1"/>
  <c r="P840" i="2"/>
  <c r="Y840" i="2" s="1"/>
  <c r="P839" i="2"/>
  <c r="Y839" i="2" s="1"/>
  <c r="P838" i="2"/>
  <c r="Y838" i="2" s="1"/>
  <c r="P837" i="2"/>
  <c r="Y837" i="2" s="1"/>
  <c r="P836" i="2"/>
  <c r="Y836" i="2" s="1"/>
  <c r="P835" i="2"/>
  <c r="Y835" i="2" s="1"/>
  <c r="P834" i="2"/>
  <c r="Y834" i="2" s="1"/>
  <c r="P833" i="2"/>
  <c r="Y833" i="2" s="1"/>
  <c r="P832" i="2"/>
  <c r="Y832" i="2" s="1"/>
  <c r="P831" i="2"/>
  <c r="Y831" i="2" s="1"/>
  <c r="P830" i="2"/>
  <c r="Y830" i="2" s="1"/>
  <c r="P829" i="2"/>
  <c r="Y829" i="2" s="1"/>
  <c r="P828" i="2"/>
  <c r="Y828" i="2" s="1"/>
  <c r="P827" i="2"/>
  <c r="Y827" i="2" s="1"/>
  <c r="P826" i="2"/>
  <c r="Y826" i="2" s="1"/>
  <c r="P825" i="2"/>
  <c r="Y825" i="2" s="1"/>
  <c r="P824" i="2"/>
  <c r="Y824" i="2" s="1"/>
  <c r="P823" i="2"/>
  <c r="Y823" i="2" s="1"/>
  <c r="P822" i="2"/>
  <c r="Y822" i="2" s="1"/>
  <c r="P821" i="2"/>
  <c r="Y821" i="2" s="1"/>
  <c r="P820" i="2"/>
  <c r="Y820" i="2" s="1"/>
  <c r="P819" i="2"/>
  <c r="Y819" i="2" s="1"/>
  <c r="P818" i="2"/>
  <c r="Y818" i="2" s="1"/>
  <c r="P817" i="2"/>
  <c r="Y817" i="2" s="1"/>
  <c r="P816" i="2"/>
  <c r="Y816" i="2" s="1"/>
  <c r="P815" i="2"/>
  <c r="Y815" i="2" s="1"/>
  <c r="P814" i="2"/>
  <c r="Y814" i="2" s="1"/>
  <c r="P813" i="2"/>
  <c r="Y813" i="2" s="1"/>
  <c r="P812" i="2"/>
  <c r="Y812" i="2" s="1"/>
  <c r="P811" i="2"/>
  <c r="Y811" i="2" s="1"/>
  <c r="P810" i="2"/>
  <c r="Y810" i="2" s="1"/>
  <c r="P809" i="2"/>
  <c r="Y809" i="2" s="1"/>
  <c r="P808" i="2"/>
  <c r="Y808" i="2" s="1"/>
  <c r="P807" i="2"/>
  <c r="Y807" i="2" s="1"/>
  <c r="P806" i="2"/>
  <c r="Y806" i="2" s="1"/>
  <c r="P805" i="2"/>
  <c r="Y805" i="2" s="1"/>
  <c r="P804" i="2"/>
  <c r="Y804" i="2" s="1"/>
  <c r="P803" i="2"/>
  <c r="Y803" i="2" s="1"/>
  <c r="P802" i="2"/>
  <c r="Y802" i="2" s="1"/>
  <c r="P801" i="2"/>
  <c r="Y801" i="2" s="1"/>
  <c r="P800" i="2"/>
  <c r="Y800" i="2" s="1"/>
  <c r="P799" i="2"/>
  <c r="Y799" i="2" s="1"/>
  <c r="P798" i="2"/>
  <c r="Y798" i="2" s="1"/>
  <c r="P797" i="2"/>
  <c r="Y797" i="2" s="1"/>
  <c r="P796" i="2"/>
  <c r="Y796" i="2" s="1"/>
  <c r="P795" i="2"/>
  <c r="Y795" i="2" s="1"/>
  <c r="P794" i="2"/>
  <c r="Y794" i="2" s="1"/>
  <c r="P793" i="2"/>
  <c r="Y793" i="2" s="1"/>
  <c r="P792" i="2"/>
  <c r="Y792" i="2" s="1"/>
  <c r="P791" i="2"/>
  <c r="Y791" i="2" s="1"/>
  <c r="P790" i="2"/>
  <c r="Y790" i="2" s="1"/>
  <c r="P789" i="2"/>
  <c r="Y789" i="2" s="1"/>
  <c r="P788" i="2"/>
  <c r="Y788" i="2" s="1"/>
  <c r="P787" i="2"/>
  <c r="Y787" i="2" s="1"/>
  <c r="P786" i="2"/>
  <c r="Y786" i="2" s="1"/>
  <c r="P785" i="2"/>
  <c r="Y785" i="2" s="1"/>
  <c r="P784" i="2"/>
  <c r="Y784" i="2" s="1"/>
  <c r="P783" i="2"/>
  <c r="Y783" i="2" s="1"/>
  <c r="P782" i="2"/>
  <c r="Y782" i="2" s="1"/>
  <c r="P781" i="2"/>
  <c r="Y781" i="2" s="1"/>
  <c r="P780" i="2"/>
  <c r="Y780" i="2" s="1"/>
  <c r="P779" i="2"/>
  <c r="Y779" i="2" s="1"/>
  <c r="P778" i="2"/>
  <c r="Y778" i="2" s="1"/>
  <c r="P777" i="2"/>
  <c r="Y777" i="2" s="1"/>
  <c r="P776" i="2"/>
  <c r="Y776" i="2" s="1"/>
  <c r="P775" i="2"/>
  <c r="Y775" i="2" s="1"/>
  <c r="P774" i="2"/>
  <c r="Y774" i="2" s="1"/>
  <c r="P773" i="2"/>
  <c r="Y773" i="2" s="1"/>
  <c r="P772" i="2"/>
  <c r="Y772" i="2" s="1"/>
  <c r="P771" i="2"/>
  <c r="Y771" i="2" s="1"/>
  <c r="P770" i="2"/>
  <c r="Y770" i="2" s="1"/>
  <c r="P769" i="2"/>
  <c r="Y769" i="2" s="1"/>
  <c r="P768" i="2"/>
  <c r="Y768" i="2" s="1"/>
  <c r="P767" i="2"/>
  <c r="Y767" i="2" s="1"/>
  <c r="P766" i="2"/>
  <c r="Y766" i="2" s="1"/>
  <c r="P765" i="2"/>
  <c r="Y765" i="2" s="1"/>
  <c r="P764" i="2"/>
  <c r="Y764" i="2" s="1"/>
  <c r="P763" i="2"/>
  <c r="Y763" i="2" s="1"/>
  <c r="P762" i="2"/>
  <c r="Y762" i="2" s="1"/>
  <c r="P761" i="2"/>
  <c r="Y761" i="2" s="1"/>
  <c r="P760" i="2"/>
  <c r="Y760" i="2" s="1"/>
  <c r="P759" i="2"/>
  <c r="Y759" i="2" s="1"/>
  <c r="P758" i="2"/>
  <c r="Y758" i="2" s="1"/>
  <c r="P757" i="2"/>
  <c r="Y757" i="2" s="1"/>
  <c r="P756" i="2"/>
  <c r="Y756" i="2" s="1"/>
  <c r="P755" i="2"/>
  <c r="Y755" i="2" s="1"/>
  <c r="P754" i="2"/>
  <c r="Y754" i="2" s="1"/>
  <c r="P753" i="2"/>
  <c r="Y753" i="2" s="1"/>
  <c r="P752" i="2"/>
  <c r="Y752" i="2" s="1"/>
  <c r="P751" i="2"/>
  <c r="Y751" i="2" s="1"/>
  <c r="P750" i="2"/>
  <c r="Y750" i="2" s="1"/>
  <c r="P749" i="2"/>
  <c r="Y749" i="2" s="1"/>
  <c r="P748" i="2"/>
  <c r="Y748" i="2" s="1"/>
  <c r="P747" i="2"/>
  <c r="Y747" i="2" s="1"/>
  <c r="P746" i="2"/>
  <c r="Y746" i="2" s="1"/>
  <c r="P745" i="2"/>
  <c r="Y745" i="2" s="1"/>
  <c r="P744" i="2"/>
  <c r="Y744" i="2" s="1"/>
  <c r="P743" i="2"/>
  <c r="Y743" i="2" s="1"/>
  <c r="P742" i="2"/>
  <c r="Y742" i="2" s="1"/>
  <c r="P741" i="2"/>
  <c r="Y741" i="2" s="1"/>
  <c r="P740" i="2"/>
  <c r="Y740" i="2" s="1"/>
  <c r="P739" i="2"/>
  <c r="Y739" i="2" s="1"/>
  <c r="P738" i="2"/>
  <c r="Y738" i="2" s="1"/>
  <c r="P737" i="2"/>
  <c r="Y737" i="2" s="1"/>
  <c r="P736" i="2"/>
  <c r="Y736" i="2" s="1"/>
  <c r="P735" i="2"/>
  <c r="Y735" i="2" s="1"/>
  <c r="P734" i="2"/>
  <c r="Y734" i="2" s="1"/>
  <c r="P733" i="2"/>
  <c r="Y733" i="2" s="1"/>
  <c r="P732" i="2"/>
  <c r="Y732" i="2" s="1"/>
  <c r="P731" i="2"/>
  <c r="Y731" i="2" s="1"/>
  <c r="P730" i="2"/>
  <c r="Y730" i="2" s="1"/>
  <c r="P729" i="2"/>
  <c r="Y729" i="2" s="1"/>
  <c r="P728" i="2"/>
  <c r="Y728" i="2" s="1"/>
  <c r="P727" i="2"/>
  <c r="Y727" i="2" s="1"/>
  <c r="P726" i="2"/>
  <c r="Y726" i="2" s="1"/>
  <c r="P725" i="2"/>
  <c r="Y725" i="2" s="1"/>
  <c r="P724" i="2"/>
  <c r="Y724" i="2" s="1"/>
  <c r="P723" i="2"/>
  <c r="Y723" i="2" s="1"/>
  <c r="P722" i="2"/>
  <c r="Y722" i="2" s="1"/>
  <c r="P721" i="2"/>
  <c r="Y721" i="2" s="1"/>
  <c r="P720" i="2"/>
  <c r="Y720" i="2" s="1"/>
  <c r="P719" i="2"/>
  <c r="Y719" i="2" s="1"/>
  <c r="P718" i="2"/>
  <c r="Y718" i="2" s="1"/>
  <c r="P717" i="2"/>
  <c r="Y717" i="2" s="1"/>
  <c r="P716" i="2"/>
  <c r="Y716" i="2" s="1"/>
  <c r="P715" i="2"/>
  <c r="Y715" i="2" s="1"/>
  <c r="P714" i="2"/>
  <c r="Y714" i="2" s="1"/>
  <c r="P713" i="2"/>
  <c r="Y713" i="2" s="1"/>
  <c r="P712" i="2"/>
  <c r="Y712" i="2" s="1"/>
  <c r="P711" i="2"/>
  <c r="Y711" i="2" s="1"/>
  <c r="P710" i="2"/>
  <c r="Y710" i="2" s="1"/>
  <c r="P709" i="2"/>
  <c r="Y709" i="2" s="1"/>
  <c r="P708" i="2"/>
  <c r="Y708" i="2" s="1"/>
  <c r="P707" i="2"/>
  <c r="Y707" i="2" s="1"/>
  <c r="P706" i="2"/>
  <c r="Y706" i="2" s="1"/>
  <c r="P705" i="2"/>
  <c r="Y705" i="2" s="1"/>
  <c r="P704" i="2"/>
  <c r="Y704" i="2" s="1"/>
  <c r="P703" i="2"/>
  <c r="Y703" i="2" s="1"/>
  <c r="P702" i="2"/>
  <c r="Y702" i="2" s="1"/>
  <c r="P701" i="2"/>
  <c r="Y701" i="2" s="1"/>
  <c r="P700" i="2"/>
  <c r="Y700" i="2" s="1"/>
  <c r="P699" i="2"/>
  <c r="Y699" i="2" s="1"/>
  <c r="P698" i="2"/>
  <c r="Y698" i="2" s="1"/>
  <c r="P697" i="2"/>
  <c r="Y697" i="2" s="1"/>
  <c r="P696" i="2"/>
  <c r="Y696" i="2" s="1"/>
  <c r="P695" i="2"/>
  <c r="Y695" i="2" s="1"/>
  <c r="P694" i="2"/>
  <c r="Y694" i="2" s="1"/>
  <c r="P693" i="2"/>
  <c r="Y693" i="2" s="1"/>
  <c r="P692" i="2"/>
  <c r="Y692" i="2" s="1"/>
  <c r="P691" i="2"/>
  <c r="Y691" i="2" s="1"/>
  <c r="P690" i="2"/>
  <c r="Y690" i="2" s="1"/>
  <c r="P689" i="2"/>
  <c r="Y689" i="2" s="1"/>
  <c r="P688" i="2"/>
  <c r="Y688" i="2" s="1"/>
  <c r="P687" i="2"/>
  <c r="Y687" i="2" s="1"/>
  <c r="P686" i="2"/>
  <c r="Y686" i="2" s="1"/>
  <c r="P685" i="2"/>
  <c r="Y685" i="2" s="1"/>
  <c r="P684" i="2"/>
  <c r="Y684" i="2" s="1"/>
  <c r="P683" i="2"/>
  <c r="Y683" i="2" s="1"/>
  <c r="P682" i="2"/>
  <c r="Y682" i="2" s="1"/>
  <c r="P681" i="2"/>
  <c r="Y681" i="2" s="1"/>
  <c r="P680" i="2"/>
  <c r="Y680" i="2" s="1"/>
  <c r="P679" i="2"/>
  <c r="Y679" i="2" s="1"/>
  <c r="P678" i="2"/>
  <c r="Y678" i="2" s="1"/>
  <c r="P677" i="2"/>
  <c r="Y677" i="2" s="1"/>
  <c r="P676" i="2"/>
  <c r="Y676" i="2" s="1"/>
  <c r="P675" i="2"/>
  <c r="Y675" i="2" s="1"/>
  <c r="P674" i="2"/>
  <c r="Y674" i="2" s="1"/>
  <c r="P673" i="2"/>
  <c r="Y673" i="2" s="1"/>
  <c r="P672" i="2"/>
  <c r="Y672" i="2" s="1"/>
  <c r="P671" i="2"/>
  <c r="Y671" i="2" s="1"/>
  <c r="P670" i="2"/>
  <c r="Y670" i="2" s="1"/>
  <c r="P669" i="2"/>
  <c r="Y669" i="2" s="1"/>
  <c r="P668" i="2"/>
  <c r="Y668" i="2" s="1"/>
  <c r="P667" i="2"/>
  <c r="Y667" i="2" s="1"/>
  <c r="P666" i="2"/>
  <c r="Y666" i="2" s="1"/>
  <c r="P665" i="2"/>
  <c r="Y665" i="2" s="1"/>
  <c r="P664" i="2"/>
  <c r="Y664" i="2" s="1"/>
  <c r="P663" i="2"/>
  <c r="Y663" i="2" s="1"/>
  <c r="P662" i="2"/>
  <c r="Y662" i="2" s="1"/>
  <c r="P661" i="2"/>
  <c r="Y661" i="2" s="1"/>
  <c r="P660" i="2"/>
  <c r="Y660" i="2" s="1"/>
  <c r="P659" i="2"/>
  <c r="Y659" i="2" s="1"/>
  <c r="P658" i="2"/>
  <c r="Y658" i="2" s="1"/>
  <c r="P656" i="2"/>
  <c r="Y656" i="2" s="1"/>
  <c r="P655" i="2"/>
  <c r="Y655" i="2" s="1"/>
  <c r="P654" i="2"/>
  <c r="Y654" i="2" s="1"/>
  <c r="P653" i="2"/>
  <c r="Y653" i="2" s="1"/>
  <c r="P652" i="2"/>
  <c r="Y652" i="2" s="1"/>
  <c r="P651" i="2"/>
  <c r="Y651" i="2" s="1"/>
  <c r="P650" i="2"/>
  <c r="Y650" i="2" s="1"/>
  <c r="P649" i="2"/>
  <c r="Y649" i="2" s="1"/>
  <c r="P648" i="2"/>
  <c r="Y648" i="2" s="1"/>
  <c r="P647" i="2"/>
  <c r="Y647" i="2" s="1"/>
  <c r="P646" i="2"/>
  <c r="Y646" i="2" s="1"/>
  <c r="P645" i="2"/>
  <c r="Y645" i="2" s="1"/>
  <c r="P644" i="2"/>
  <c r="Y644" i="2" s="1"/>
  <c r="P643" i="2"/>
  <c r="Y643" i="2" s="1"/>
  <c r="P642" i="2"/>
  <c r="Y642" i="2" s="1"/>
  <c r="P641" i="2"/>
  <c r="Y641" i="2" s="1"/>
  <c r="P640" i="2"/>
  <c r="Y640" i="2" s="1"/>
  <c r="P639" i="2"/>
  <c r="Y639" i="2" s="1"/>
  <c r="P638" i="2"/>
  <c r="Y638" i="2" s="1"/>
  <c r="P637" i="2"/>
  <c r="Y637" i="2" s="1"/>
  <c r="P636" i="2"/>
  <c r="Y636" i="2" s="1"/>
  <c r="P635" i="2"/>
  <c r="Y635" i="2" s="1"/>
  <c r="P634" i="2"/>
  <c r="Y634" i="2" s="1"/>
  <c r="P633" i="2"/>
  <c r="Y633" i="2" s="1"/>
  <c r="P632" i="2"/>
  <c r="Y632" i="2" s="1"/>
  <c r="P631" i="2"/>
  <c r="Y631" i="2" s="1"/>
  <c r="P630" i="2"/>
  <c r="Y630" i="2" s="1"/>
  <c r="P629" i="2"/>
  <c r="Y629" i="2" s="1"/>
  <c r="P628" i="2"/>
  <c r="Y628" i="2" s="1"/>
  <c r="P627" i="2"/>
  <c r="Y627" i="2" s="1"/>
  <c r="P626" i="2"/>
  <c r="Y626" i="2" s="1"/>
  <c r="P625" i="2"/>
  <c r="Y625" i="2" s="1"/>
  <c r="P624" i="2"/>
  <c r="Y624" i="2" s="1"/>
  <c r="P623" i="2"/>
  <c r="Y623" i="2" s="1"/>
  <c r="P622" i="2"/>
  <c r="Y622" i="2" s="1"/>
  <c r="P621" i="2"/>
  <c r="Y621" i="2" s="1"/>
  <c r="P620" i="2"/>
  <c r="Y620" i="2" s="1"/>
  <c r="P619" i="2"/>
  <c r="Y619" i="2" s="1"/>
  <c r="P618" i="2"/>
  <c r="Y618" i="2" s="1"/>
  <c r="P617" i="2"/>
  <c r="Y617" i="2" s="1"/>
  <c r="P616" i="2"/>
  <c r="Y616" i="2" s="1"/>
  <c r="P615" i="2"/>
  <c r="Y615" i="2" s="1"/>
  <c r="P614" i="2"/>
  <c r="Y614" i="2" s="1"/>
  <c r="P613" i="2"/>
  <c r="Y613" i="2" s="1"/>
  <c r="P612" i="2"/>
  <c r="Y612" i="2" s="1"/>
  <c r="P611" i="2"/>
  <c r="Y611" i="2" s="1"/>
  <c r="P610" i="2"/>
  <c r="Y610" i="2" s="1"/>
  <c r="P609" i="2"/>
  <c r="Y609" i="2" s="1"/>
  <c r="P608" i="2"/>
  <c r="Y608" i="2" s="1"/>
  <c r="P607" i="2"/>
  <c r="Y607" i="2" s="1"/>
  <c r="P606" i="2"/>
  <c r="Y606" i="2" s="1"/>
  <c r="P604" i="2"/>
  <c r="Y604" i="2" s="1"/>
  <c r="P603" i="2"/>
  <c r="Y603" i="2" s="1"/>
  <c r="P602" i="2"/>
  <c r="Y602" i="2" s="1"/>
  <c r="P601" i="2"/>
  <c r="Y601" i="2" s="1"/>
  <c r="P600" i="2"/>
  <c r="Y600" i="2" s="1"/>
  <c r="P599" i="2"/>
  <c r="Y599" i="2" s="1"/>
  <c r="P598" i="2"/>
  <c r="Y598" i="2" s="1"/>
  <c r="P597" i="2"/>
  <c r="Y597" i="2" s="1"/>
  <c r="P596" i="2"/>
  <c r="Y596" i="2" s="1"/>
  <c r="P595" i="2"/>
  <c r="Y595" i="2" s="1"/>
  <c r="P594" i="2"/>
  <c r="Y594" i="2" s="1"/>
  <c r="P593" i="2"/>
  <c r="Y593" i="2" s="1"/>
  <c r="P592" i="2"/>
  <c r="Y592" i="2" s="1"/>
  <c r="P591" i="2"/>
  <c r="Y591" i="2" s="1"/>
  <c r="P590" i="2"/>
  <c r="Y590" i="2" s="1"/>
  <c r="P589" i="2"/>
  <c r="Y589" i="2" s="1"/>
  <c r="P588" i="2"/>
  <c r="Y588" i="2" s="1"/>
  <c r="P587" i="2"/>
  <c r="Y587" i="2" s="1"/>
  <c r="P586" i="2"/>
  <c r="Y586" i="2" s="1"/>
  <c r="P585" i="2"/>
  <c r="Y585" i="2" s="1"/>
  <c r="P584" i="2"/>
  <c r="Y584" i="2" s="1"/>
  <c r="P583" i="2"/>
  <c r="Y583" i="2" s="1"/>
  <c r="P582" i="2"/>
  <c r="Y582" i="2" s="1"/>
  <c r="P581" i="2"/>
  <c r="Y581" i="2" s="1"/>
  <c r="P580" i="2"/>
  <c r="Y580" i="2" s="1"/>
  <c r="P579" i="2"/>
  <c r="Y579" i="2" s="1"/>
  <c r="P578" i="2"/>
  <c r="Y578" i="2" s="1"/>
  <c r="P577" i="2"/>
  <c r="Y577" i="2" s="1"/>
  <c r="P576" i="2"/>
  <c r="Y576" i="2" s="1"/>
  <c r="P575" i="2"/>
  <c r="Y575" i="2" s="1"/>
  <c r="P574" i="2"/>
  <c r="Y574" i="2" s="1"/>
  <c r="P573" i="2"/>
  <c r="Y573" i="2" s="1"/>
  <c r="P572" i="2"/>
  <c r="Y572" i="2" s="1"/>
  <c r="P571" i="2"/>
  <c r="Y571" i="2" s="1"/>
  <c r="P570" i="2"/>
  <c r="Y570" i="2" s="1"/>
  <c r="P569" i="2"/>
  <c r="Y569" i="2" s="1"/>
  <c r="P568" i="2"/>
  <c r="Y568" i="2" s="1"/>
  <c r="P567" i="2"/>
  <c r="Y567" i="2" s="1"/>
  <c r="P566" i="2"/>
  <c r="Y566" i="2" s="1"/>
  <c r="P565" i="2"/>
  <c r="Y565" i="2" s="1"/>
  <c r="P564" i="2"/>
  <c r="Y564" i="2" s="1"/>
  <c r="P563" i="2"/>
  <c r="Y563" i="2" s="1"/>
  <c r="P562" i="2"/>
  <c r="Y562" i="2" s="1"/>
  <c r="P561" i="2"/>
  <c r="Y561" i="2" s="1"/>
  <c r="P560" i="2"/>
  <c r="Y560" i="2" s="1"/>
  <c r="P559" i="2"/>
  <c r="Y559" i="2" s="1"/>
  <c r="P558" i="2"/>
  <c r="Y558" i="2" s="1"/>
  <c r="P557" i="2"/>
  <c r="Y557" i="2" s="1"/>
  <c r="P556" i="2"/>
  <c r="Y556" i="2" s="1"/>
  <c r="P555" i="2"/>
  <c r="Y555" i="2" s="1"/>
  <c r="P554" i="2"/>
  <c r="Y554" i="2" s="1"/>
  <c r="P553" i="2"/>
  <c r="Y553" i="2" s="1"/>
  <c r="P552" i="2"/>
  <c r="Y552" i="2" s="1"/>
  <c r="P551" i="2"/>
  <c r="Y551" i="2" s="1"/>
  <c r="P550" i="2"/>
  <c r="Y550" i="2" s="1"/>
  <c r="P549" i="2"/>
  <c r="Y549" i="2" s="1"/>
  <c r="P548" i="2"/>
  <c r="Y548" i="2" s="1"/>
  <c r="P546" i="2"/>
  <c r="Y546" i="2" s="1"/>
  <c r="P545" i="2"/>
  <c r="Y545" i="2" s="1"/>
  <c r="P544" i="2"/>
  <c r="Y544" i="2" s="1"/>
  <c r="P543" i="2"/>
  <c r="Y543" i="2" s="1"/>
  <c r="P542" i="2"/>
  <c r="Y542" i="2" s="1"/>
  <c r="P541" i="2"/>
  <c r="Y541" i="2" s="1"/>
  <c r="P540" i="2"/>
  <c r="Y540" i="2" s="1"/>
  <c r="P539" i="2"/>
  <c r="Y539" i="2" s="1"/>
  <c r="P538" i="2"/>
  <c r="Y538" i="2" s="1"/>
  <c r="P537" i="2"/>
  <c r="Y537" i="2" s="1"/>
  <c r="P536" i="2"/>
  <c r="Y536" i="2" s="1"/>
  <c r="P535" i="2"/>
  <c r="Y535" i="2" s="1"/>
  <c r="P534" i="2"/>
  <c r="Y534" i="2" s="1"/>
  <c r="P533" i="2"/>
  <c r="Y533" i="2" s="1"/>
  <c r="P532" i="2"/>
  <c r="Y532" i="2" s="1"/>
  <c r="P531" i="2"/>
  <c r="Y531" i="2" s="1"/>
  <c r="P530" i="2"/>
  <c r="Y530" i="2" s="1"/>
  <c r="P529" i="2"/>
  <c r="Y529" i="2" s="1"/>
  <c r="P528" i="2"/>
  <c r="Y528" i="2" s="1"/>
  <c r="P527" i="2"/>
  <c r="Y527" i="2" s="1"/>
  <c r="P526" i="2"/>
  <c r="Y526" i="2" s="1"/>
  <c r="P525" i="2"/>
  <c r="Y525" i="2" s="1"/>
  <c r="P524" i="2"/>
  <c r="Y524" i="2" s="1"/>
  <c r="P523" i="2"/>
  <c r="Y523" i="2" s="1"/>
  <c r="P522" i="2"/>
  <c r="Y522" i="2" s="1"/>
  <c r="P521" i="2"/>
  <c r="Y521" i="2" s="1"/>
  <c r="P520" i="2"/>
  <c r="Y520" i="2" s="1"/>
  <c r="P519" i="2"/>
  <c r="Y519" i="2" s="1"/>
  <c r="P518" i="2"/>
  <c r="Y518" i="2" s="1"/>
  <c r="P517" i="2"/>
  <c r="Y517" i="2" s="1"/>
  <c r="P516" i="2"/>
  <c r="Y516" i="2" s="1"/>
  <c r="P515" i="2"/>
  <c r="Y515" i="2" s="1"/>
  <c r="P514" i="2"/>
  <c r="Y514" i="2" s="1"/>
  <c r="P513" i="2"/>
  <c r="Y513" i="2" s="1"/>
  <c r="P512" i="2"/>
  <c r="Y512" i="2" s="1"/>
  <c r="P511" i="2"/>
  <c r="Y511" i="2" s="1"/>
  <c r="P510" i="2"/>
  <c r="Y510" i="2" s="1"/>
  <c r="P509" i="2"/>
  <c r="Y509" i="2" s="1"/>
  <c r="P508" i="2"/>
  <c r="Y508" i="2" s="1"/>
  <c r="P507" i="2"/>
  <c r="Y507" i="2" s="1"/>
  <c r="P506" i="2"/>
  <c r="Y506" i="2" s="1"/>
  <c r="P505" i="2"/>
  <c r="Y505" i="2" s="1"/>
  <c r="P504" i="2"/>
  <c r="Y504" i="2" s="1"/>
  <c r="P503" i="2"/>
  <c r="Y503" i="2" s="1"/>
  <c r="P502" i="2"/>
  <c r="Y502" i="2" s="1"/>
  <c r="P501" i="2"/>
  <c r="Y501" i="2" s="1"/>
  <c r="P500" i="2"/>
  <c r="Y500" i="2" s="1"/>
  <c r="P499" i="2"/>
  <c r="Y499" i="2" s="1"/>
  <c r="P498" i="2"/>
  <c r="Y498" i="2" s="1"/>
  <c r="P497" i="2"/>
  <c r="Y497" i="2" s="1"/>
  <c r="P496" i="2"/>
  <c r="Y496" i="2" s="1"/>
  <c r="P495" i="2"/>
  <c r="Y495" i="2" s="1"/>
  <c r="P494" i="2"/>
  <c r="Y494" i="2" s="1"/>
  <c r="P493" i="2"/>
  <c r="Y493" i="2" s="1"/>
  <c r="P492" i="2"/>
  <c r="Y492" i="2" s="1"/>
  <c r="P491" i="2"/>
  <c r="Y491" i="2" s="1"/>
  <c r="P490" i="2"/>
  <c r="Y490" i="2" s="1"/>
  <c r="P489" i="2"/>
  <c r="Y489" i="2" s="1"/>
  <c r="P488" i="2"/>
  <c r="Y488" i="2" s="1"/>
  <c r="P487" i="2"/>
  <c r="Y487" i="2" s="1"/>
  <c r="P486" i="2"/>
  <c r="Y486" i="2" s="1"/>
  <c r="P485" i="2"/>
  <c r="Y485" i="2" s="1"/>
  <c r="P484" i="2"/>
  <c r="Y484" i="2" s="1"/>
  <c r="P483" i="2"/>
  <c r="Y483" i="2" s="1"/>
  <c r="P482" i="2"/>
  <c r="Y482" i="2" s="1"/>
  <c r="P481" i="2"/>
  <c r="Y481" i="2" s="1"/>
  <c r="P480" i="2"/>
  <c r="Y480" i="2" s="1"/>
  <c r="P479" i="2"/>
  <c r="Y479" i="2" s="1"/>
  <c r="P478" i="2"/>
  <c r="Y478" i="2" s="1"/>
  <c r="P477" i="2"/>
  <c r="Y477" i="2" s="1"/>
  <c r="P476" i="2"/>
  <c r="Y476" i="2" s="1"/>
  <c r="P475" i="2"/>
  <c r="Y475" i="2" s="1"/>
  <c r="P474" i="2"/>
  <c r="Y474" i="2" s="1"/>
  <c r="P473" i="2"/>
  <c r="Y473" i="2" s="1"/>
  <c r="P472" i="2"/>
  <c r="Y472" i="2" s="1"/>
  <c r="P471" i="2"/>
  <c r="Y471" i="2" s="1"/>
  <c r="P470" i="2"/>
  <c r="Y470" i="2" s="1"/>
  <c r="P469" i="2"/>
  <c r="Y469" i="2" s="1"/>
  <c r="P468" i="2"/>
  <c r="Y468" i="2" s="1"/>
  <c r="P467" i="2"/>
  <c r="Y467" i="2" s="1"/>
  <c r="P466" i="2"/>
  <c r="Y466" i="2" s="1"/>
  <c r="P465" i="2"/>
  <c r="Y465" i="2" s="1"/>
  <c r="P464" i="2"/>
  <c r="Y464" i="2" s="1"/>
  <c r="P463" i="2"/>
  <c r="Y463" i="2" s="1"/>
  <c r="P462" i="2"/>
  <c r="Y462" i="2" s="1"/>
  <c r="P461" i="2"/>
  <c r="Y461" i="2" s="1"/>
  <c r="P460" i="2"/>
  <c r="Y460" i="2" s="1"/>
  <c r="P459" i="2"/>
  <c r="Y459" i="2" s="1"/>
  <c r="P458" i="2"/>
  <c r="Y458" i="2" s="1"/>
  <c r="P457" i="2"/>
  <c r="Y457" i="2" s="1"/>
  <c r="P456" i="2"/>
  <c r="Y456" i="2" s="1"/>
  <c r="P455" i="2"/>
  <c r="Y455" i="2" s="1"/>
  <c r="P454" i="2"/>
  <c r="Y454" i="2" s="1"/>
  <c r="P453" i="2"/>
  <c r="Y453" i="2" s="1"/>
  <c r="P452" i="2"/>
  <c r="Y452" i="2" s="1"/>
  <c r="P451" i="2"/>
  <c r="Y451" i="2" s="1"/>
  <c r="P450" i="2"/>
  <c r="Y450" i="2" s="1"/>
  <c r="P449" i="2"/>
  <c r="Y449" i="2" s="1"/>
  <c r="P448" i="2"/>
  <c r="Y448" i="2" s="1"/>
  <c r="P447" i="2"/>
  <c r="Y447" i="2" s="1"/>
  <c r="P446" i="2"/>
  <c r="Y446" i="2" s="1"/>
  <c r="P445" i="2"/>
  <c r="Y445" i="2" s="1"/>
  <c r="P444" i="2"/>
  <c r="Y444" i="2" s="1"/>
  <c r="P443" i="2"/>
  <c r="Y443" i="2" s="1"/>
  <c r="P442" i="2"/>
  <c r="Y442" i="2" s="1"/>
  <c r="P441" i="2"/>
  <c r="Y441" i="2" s="1"/>
  <c r="P440" i="2"/>
  <c r="Y440" i="2" s="1"/>
  <c r="P439" i="2"/>
  <c r="Y439" i="2" s="1"/>
  <c r="P438" i="2"/>
  <c r="Y438" i="2" s="1"/>
  <c r="P437" i="2"/>
  <c r="Y437" i="2" s="1"/>
  <c r="P436" i="2"/>
  <c r="Y436" i="2" s="1"/>
  <c r="P435" i="2"/>
  <c r="Y435" i="2" s="1"/>
  <c r="P433" i="2"/>
  <c r="Y433" i="2" s="1"/>
  <c r="P432" i="2"/>
  <c r="Y432" i="2" s="1"/>
  <c r="P431" i="2"/>
  <c r="Y431" i="2" s="1"/>
  <c r="P430" i="2"/>
  <c r="Y430" i="2" s="1"/>
  <c r="P429" i="2"/>
  <c r="Y429" i="2" s="1"/>
  <c r="P428" i="2"/>
  <c r="Y428" i="2" s="1"/>
  <c r="P427" i="2"/>
  <c r="Y427" i="2" s="1"/>
  <c r="P426" i="2"/>
  <c r="Y426" i="2" s="1"/>
  <c r="P425" i="2"/>
  <c r="Y425" i="2" s="1"/>
  <c r="P424" i="2"/>
  <c r="Y424" i="2" s="1"/>
  <c r="P423" i="2"/>
  <c r="Y423" i="2" s="1"/>
  <c r="P422" i="2"/>
  <c r="Y422" i="2" s="1"/>
  <c r="P421" i="2"/>
  <c r="Y421" i="2" s="1"/>
  <c r="P420" i="2"/>
  <c r="Y420" i="2" s="1"/>
  <c r="P419" i="2"/>
  <c r="Y419" i="2" s="1"/>
  <c r="P418" i="2"/>
  <c r="Y418" i="2" s="1"/>
  <c r="P417" i="2"/>
  <c r="Y417" i="2" s="1"/>
  <c r="P416" i="2"/>
  <c r="Y416" i="2" s="1"/>
  <c r="P415" i="2"/>
  <c r="Y415" i="2" s="1"/>
  <c r="P414" i="2"/>
  <c r="Y414" i="2" s="1"/>
  <c r="P413" i="2"/>
  <c r="Y413" i="2" s="1"/>
  <c r="P412" i="2"/>
  <c r="Y412" i="2" s="1"/>
  <c r="P411" i="2"/>
  <c r="Y411" i="2" s="1"/>
  <c r="P410" i="2"/>
  <c r="Y410" i="2" s="1"/>
  <c r="P409" i="2"/>
  <c r="Y409" i="2" s="1"/>
  <c r="P408" i="2"/>
  <c r="Y408" i="2" s="1"/>
  <c r="P407" i="2"/>
  <c r="Y407" i="2" s="1"/>
  <c r="P406" i="2"/>
  <c r="Y406" i="2" s="1"/>
  <c r="P405" i="2"/>
  <c r="Y405" i="2" s="1"/>
  <c r="P404" i="2"/>
  <c r="Y404" i="2" s="1"/>
  <c r="P403" i="2"/>
  <c r="Y403" i="2" s="1"/>
  <c r="P402" i="2"/>
  <c r="Y402" i="2" s="1"/>
  <c r="P401" i="2"/>
  <c r="Y401" i="2" s="1"/>
  <c r="P400" i="2"/>
  <c r="Y400" i="2" s="1"/>
  <c r="P399" i="2"/>
  <c r="Y399" i="2" s="1"/>
  <c r="P398" i="2"/>
  <c r="Y398" i="2" s="1"/>
  <c r="P397" i="2"/>
  <c r="Y397" i="2" s="1"/>
  <c r="P396" i="2"/>
  <c r="Y396" i="2" s="1"/>
  <c r="P395" i="2"/>
  <c r="Y395" i="2" s="1"/>
  <c r="P394" i="2"/>
  <c r="Y394" i="2" s="1"/>
  <c r="P393" i="2"/>
  <c r="Y393" i="2" s="1"/>
  <c r="P392" i="2"/>
  <c r="Y392" i="2" s="1"/>
  <c r="P391" i="2"/>
  <c r="Y391" i="2" s="1"/>
  <c r="P390" i="2"/>
  <c r="Y390" i="2" s="1"/>
  <c r="P389" i="2"/>
  <c r="Y389" i="2" s="1"/>
  <c r="P388" i="2"/>
  <c r="Y388" i="2" s="1"/>
  <c r="P387" i="2"/>
  <c r="Y387" i="2" s="1"/>
  <c r="P386" i="2"/>
  <c r="Y386" i="2" s="1"/>
  <c r="P385" i="2"/>
  <c r="Y385" i="2" s="1"/>
  <c r="P384" i="2"/>
  <c r="Y384" i="2" s="1"/>
  <c r="P383" i="2"/>
  <c r="Y383" i="2" s="1"/>
  <c r="P382" i="2"/>
  <c r="Y382" i="2" s="1"/>
  <c r="P381" i="2"/>
  <c r="Y381" i="2" s="1"/>
  <c r="P380" i="2"/>
  <c r="Y380" i="2" s="1"/>
  <c r="P379" i="2"/>
  <c r="Y379" i="2" s="1"/>
  <c r="P378" i="2"/>
  <c r="Y378" i="2" s="1"/>
  <c r="P377" i="2"/>
  <c r="Y377" i="2" s="1"/>
  <c r="P376" i="2"/>
  <c r="Y376" i="2" s="1"/>
  <c r="P375" i="2"/>
  <c r="Y375" i="2" s="1"/>
  <c r="P374" i="2"/>
  <c r="Y374" i="2" s="1"/>
  <c r="P373" i="2"/>
  <c r="Y373" i="2" s="1"/>
  <c r="P372" i="2"/>
  <c r="Y372" i="2" s="1"/>
  <c r="P371" i="2"/>
  <c r="Y371" i="2" s="1"/>
  <c r="P370" i="2"/>
  <c r="Y370" i="2" s="1"/>
  <c r="P369" i="2"/>
  <c r="Y369" i="2" s="1"/>
  <c r="P368" i="2"/>
  <c r="Y368" i="2" s="1"/>
  <c r="P367" i="2"/>
  <c r="Y367" i="2" s="1"/>
  <c r="P366" i="2"/>
  <c r="Y366" i="2" s="1"/>
  <c r="P365" i="2"/>
  <c r="Y365" i="2" s="1"/>
  <c r="P364" i="2"/>
  <c r="Y364" i="2" s="1"/>
  <c r="P363" i="2"/>
  <c r="Y363" i="2" s="1"/>
  <c r="P362" i="2"/>
  <c r="Y362" i="2" s="1"/>
  <c r="P361" i="2"/>
  <c r="Y361" i="2" s="1"/>
  <c r="P360" i="2"/>
  <c r="Y360" i="2" s="1"/>
  <c r="P359" i="2"/>
  <c r="Y359" i="2" s="1"/>
  <c r="P358" i="2"/>
  <c r="Y358" i="2" s="1"/>
  <c r="P357" i="2"/>
  <c r="Y357" i="2" s="1"/>
  <c r="P356" i="2"/>
  <c r="Y356" i="2" s="1"/>
  <c r="P355" i="2"/>
  <c r="Y355" i="2" s="1"/>
  <c r="P354" i="2"/>
  <c r="Y354" i="2" s="1"/>
  <c r="P353" i="2"/>
  <c r="Y353" i="2" s="1"/>
  <c r="P352" i="2"/>
  <c r="Y352" i="2" s="1"/>
  <c r="P351" i="2"/>
  <c r="Y351" i="2" s="1"/>
  <c r="P350" i="2"/>
  <c r="Y350" i="2" s="1"/>
  <c r="P349" i="2"/>
  <c r="Y349" i="2" s="1"/>
  <c r="P348" i="2"/>
  <c r="Y348" i="2" s="1"/>
  <c r="P347" i="2"/>
  <c r="Y347" i="2" s="1"/>
  <c r="P346" i="2"/>
  <c r="Y346" i="2" s="1"/>
  <c r="P345" i="2"/>
  <c r="Y345" i="2" s="1"/>
  <c r="P344" i="2"/>
  <c r="Y344" i="2" s="1"/>
  <c r="P343" i="2"/>
  <c r="Y343" i="2" s="1"/>
  <c r="P342" i="2"/>
  <c r="Y342" i="2" s="1"/>
  <c r="P341" i="2"/>
  <c r="Y341" i="2" s="1"/>
  <c r="P340" i="2"/>
  <c r="Y340" i="2" s="1"/>
  <c r="P339" i="2"/>
  <c r="Y339" i="2" s="1"/>
  <c r="P338" i="2"/>
  <c r="Y338" i="2" s="1"/>
  <c r="P337" i="2"/>
  <c r="Y337" i="2" s="1"/>
  <c r="P336" i="2"/>
  <c r="Y336" i="2" s="1"/>
  <c r="P335" i="2"/>
  <c r="Y335" i="2" s="1"/>
  <c r="P334" i="2"/>
  <c r="Y334" i="2" s="1"/>
  <c r="P333" i="2"/>
  <c r="Y333" i="2" s="1"/>
  <c r="P332" i="2"/>
  <c r="Y332" i="2" s="1"/>
  <c r="P331" i="2"/>
  <c r="Y331" i="2" s="1"/>
  <c r="P330" i="2"/>
  <c r="Y330" i="2" s="1"/>
  <c r="P329" i="2"/>
  <c r="Y329" i="2" s="1"/>
  <c r="P328" i="2"/>
  <c r="Y328" i="2" s="1"/>
  <c r="P327" i="2"/>
  <c r="Y327" i="2" s="1"/>
  <c r="P326" i="2"/>
  <c r="Y326" i="2" s="1"/>
  <c r="P325" i="2"/>
  <c r="Y325" i="2" s="1"/>
  <c r="P324" i="2"/>
  <c r="Y324" i="2" s="1"/>
  <c r="P323" i="2"/>
  <c r="Y323" i="2" s="1"/>
  <c r="P322" i="2"/>
  <c r="Y322" i="2" s="1"/>
  <c r="P321" i="2"/>
  <c r="Y321" i="2" s="1"/>
  <c r="P320" i="2"/>
  <c r="Y320" i="2" s="1"/>
  <c r="P319" i="2"/>
  <c r="Y319" i="2" s="1"/>
  <c r="P318" i="2"/>
  <c r="Y318" i="2" s="1"/>
  <c r="P317" i="2"/>
  <c r="Y317" i="2" s="1"/>
  <c r="P316" i="2"/>
  <c r="Y316" i="2" s="1"/>
  <c r="P315" i="2"/>
  <c r="Y315" i="2" s="1"/>
  <c r="P314" i="2"/>
  <c r="Y314" i="2" s="1"/>
  <c r="P313" i="2"/>
  <c r="Y313" i="2" s="1"/>
  <c r="P312" i="2"/>
  <c r="Y312" i="2" s="1"/>
  <c r="P311" i="2"/>
  <c r="Y311" i="2" s="1"/>
  <c r="P310" i="2"/>
  <c r="Y310" i="2" s="1"/>
  <c r="P309" i="2"/>
  <c r="Y309" i="2" s="1"/>
  <c r="P308" i="2"/>
  <c r="Y308" i="2" s="1"/>
  <c r="P307" i="2"/>
  <c r="Y307" i="2" s="1"/>
  <c r="P306" i="2"/>
  <c r="Y306" i="2" s="1"/>
  <c r="P305" i="2"/>
  <c r="Y305" i="2" s="1"/>
  <c r="P304" i="2"/>
  <c r="Y304" i="2" s="1"/>
  <c r="P303" i="2"/>
  <c r="Y303" i="2" s="1"/>
  <c r="P302" i="2"/>
  <c r="Y302" i="2" s="1"/>
  <c r="P301" i="2"/>
  <c r="Y301" i="2" s="1"/>
  <c r="P300" i="2"/>
  <c r="Y300" i="2" s="1"/>
  <c r="P299" i="2"/>
  <c r="Y299" i="2" s="1"/>
  <c r="P298" i="2"/>
  <c r="Y298" i="2" s="1"/>
  <c r="P297" i="2"/>
  <c r="Y297" i="2" s="1"/>
  <c r="P296" i="2"/>
  <c r="Y296" i="2" s="1"/>
  <c r="P295" i="2"/>
  <c r="Y295" i="2" s="1"/>
  <c r="P294" i="2"/>
  <c r="Y294" i="2" s="1"/>
  <c r="P293" i="2"/>
  <c r="Y293" i="2" s="1"/>
  <c r="P292" i="2"/>
  <c r="Y292" i="2" s="1"/>
  <c r="P291" i="2"/>
  <c r="Y291" i="2" s="1"/>
  <c r="P290" i="2"/>
  <c r="Y290" i="2" s="1"/>
  <c r="P289" i="2"/>
  <c r="Y289" i="2" s="1"/>
  <c r="P288" i="2"/>
  <c r="Y288" i="2" s="1"/>
  <c r="P287" i="2"/>
  <c r="Y287" i="2" s="1"/>
  <c r="P286" i="2"/>
  <c r="Y286" i="2" s="1"/>
  <c r="P285" i="2"/>
  <c r="Y285" i="2" s="1"/>
  <c r="P284" i="2"/>
  <c r="Y284" i="2" s="1"/>
  <c r="P283" i="2"/>
  <c r="Y283" i="2" s="1"/>
  <c r="P282" i="2"/>
  <c r="Y282" i="2" s="1"/>
  <c r="P281" i="2"/>
  <c r="Y281" i="2" s="1"/>
  <c r="P280" i="2"/>
  <c r="Y280" i="2" s="1"/>
  <c r="P279" i="2"/>
  <c r="Y279" i="2" s="1"/>
  <c r="P278" i="2"/>
  <c r="Y278" i="2" s="1"/>
  <c r="P277" i="2"/>
  <c r="Y277" i="2" s="1"/>
  <c r="P276" i="2"/>
  <c r="Y276" i="2" s="1"/>
  <c r="P275" i="2"/>
  <c r="Y275" i="2" s="1"/>
  <c r="P274" i="2"/>
  <c r="Y274" i="2" s="1"/>
  <c r="P273" i="2"/>
  <c r="Y273" i="2" s="1"/>
  <c r="P272" i="2"/>
  <c r="Y272" i="2" s="1"/>
  <c r="P271" i="2"/>
  <c r="Y271" i="2" s="1"/>
  <c r="P270" i="2"/>
  <c r="Y270" i="2" s="1"/>
  <c r="P269" i="2"/>
  <c r="Y269" i="2" s="1"/>
  <c r="P268" i="2"/>
  <c r="Y268" i="2" s="1"/>
  <c r="P267" i="2"/>
  <c r="Y267" i="2" s="1"/>
  <c r="P266" i="2"/>
  <c r="Y266" i="2" s="1"/>
  <c r="P265" i="2"/>
  <c r="Y265" i="2" s="1"/>
  <c r="P264" i="2"/>
  <c r="Y264" i="2" s="1"/>
  <c r="P263" i="2"/>
  <c r="Y263" i="2" s="1"/>
  <c r="P262" i="2"/>
  <c r="Y262" i="2" s="1"/>
  <c r="P261" i="2"/>
  <c r="Y261" i="2" s="1"/>
  <c r="P260" i="2"/>
  <c r="Y260" i="2" s="1"/>
  <c r="P259" i="2"/>
  <c r="Y259" i="2" s="1"/>
  <c r="P258" i="2"/>
  <c r="Y258" i="2" s="1"/>
  <c r="P257" i="2"/>
  <c r="Y257" i="2" s="1"/>
  <c r="P256" i="2"/>
  <c r="Y256" i="2" s="1"/>
  <c r="P255" i="2"/>
  <c r="Y255" i="2" s="1"/>
  <c r="P254" i="2"/>
  <c r="Y254" i="2" s="1"/>
  <c r="P253" i="2"/>
  <c r="Y253" i="2" s="1"/>
  <c r="P252" i="2"/>
  <c r="Y252" i="2" s="1"/>
  <c r="P251" i="2"/>
  <c r="Y251" i="2" s="1"/>
  <c r="P250" i="2"/>
  <c r="Y250" i="2" s="1"/>
  <c r="P249" i="2"/>
  <c r="Y249" i="2" s="1"/>
  <c r="P248" i="2"/>
  <c r="Y248" i="2" s="1"/>
  <c r="P247" i="2"/>
  <c r="Y247" i="2" s="1"/>
  <c r="P246" i="2"/>
  <c r="Y246" i="2" s="1"/>
  <c r="P245" i="2"/>
  <c r="Y245" i="2" s="1"/>
  <c r="P244" i="2"/>
  <c r="Y244" i="2" s="1"/>
  <c r="P243" i="2"/>
  <c r="Y243" i="2" s="1"/>
  <c r="P242" i="2"/>
  <c r="Y242" i="2" s="1"/>
  <c r="P241" i="2"/>
  <c r="Y241" i="2" s="1"/>
  <c r="P240" i="2"/>
  <c r="Y240" i="2" s="1"/>
  <c r="P239" i="2"/>
  <c r="Y239" i="2" s="1"/>
  <c r="P238" i="2"/>
  <c r="Y238" i="2" s="1"/>
  <c r="P237" i="2"/>
  <c r="Y237" i="2" s="1"/>
  <c r="P236" i="2"/>
  <c r="Y236" i="2" s="1"/>
  <c r="P235" i="2"/>
  <c r="Y235" i="2" s="1"/>
  <c r="P234" i="2"/>
  <c r="Y234" i="2" s="1"/>
  <c r="P233" i="2"/>
  <c r="Y233" i="2" s="1"/>
  <c r="P232" i="2"/>
  <c r="Y232" i="2" s="1"/>
  <c r="P231" i="2"/>
  <c r="Y231" i="2" s="1"/>
  <c r="P230" i="2"/>
  <c r="Y230" i="2" s="1"/>
  <c r="P229" i="2"/>
  <c r="Y229" i="2" s="1"/>
  <c r="P228" i="2"/>
  <c r="Y228" i="2" s="1"/>
  <c r="P227" i="2"/>
  <c r="Y227" i="2" s="1"/>
  <c r="P226" i="2"/>
  <c r="Y226" i="2" s="1"/>
  <c r="P225" i="2"/>
  <c r="Y225" i="2" s="1"/>
  <c r="P224" i="2"/>
  <c r="Y224" i="2" s="1"/>
  <c r="P223" i="2"/>
  <c r="Y223" i="2" s="1"/>
  <c r="P222" i="2"/>
  <c r="Y222" i="2" s="1"/>
  <c r="P221" i="2"/>
  <c r="Y221" i="2" s="1"/>
  <c r="P220" i="2"/>
  <c r="Y220" i="2" s="1"/>
  <c r="P219" i="2"/>
  <c r="Y219" i="2" s="1"/>
  <c r="P218" i="2"/>
  <c r="Y218" i="2" s="1"/>
  <c r="P217" i="2"/>
  <c r="Y217" i="2" s="1"/>
  <c r="P216" i="2"/>
  <c r="Y216" i="2" s="1"/>
  <c r="P215" i="2"/>
  <c r="Y215" i="2" s="1"/>
  <c r="P214" i="2"/>
  <c r="Y214" i="2" s="1"/>
  <c r="P213" i="2"/>
  <c r="Y213" i="2" s="1"/>
  <c r="P212" i="2"/>
  <c r="Y212" i="2" s="1"/>
  <c r="P211" i="2"/>
  <c r="Y211" i="2" s="1"/>
  <c r="P210" i="2"/>
  <c r="Y210" i="2" s="1"/>
  <c r="P209" i="2"/>
  <c r="Y209" i="2" s="1"/>
  <c r="P208" i="2"/>
  <c r="Y208" i="2" s="1"/>
  <c r="P207" i="2"/>
  <c r="Y207" i="2" s="1"/>
  <c r="P206" i="2"/>
  <c r="Y206" i="2" s="1"/>
  <c r="P205" i="2"/>
  <c r="Y205" i="2" s="1"/>
  <c r="P204" i="2"/>
  <c r="Y204" i="2" s="1"/>
  <c r="P203" i="2"/>
  <c r="Y203" i="2" s="1"/>
  <c r="P202" i="2"/>
  <c r="Y202" i="2" s="1"/>
  <c r="P201" i="2"/>
  <c r="Y201" i="2" s="1"/>
  <c r="P200" i="2"/>
  <c r="Y200" i="2" s="1"/>
  <c r="P199" i="2"/>
  <c r="Y199" i="2" s="1"/>
  <c r="P198" i="2"/>
  <c r="Y198" i="2" s="1"/>
  <c r="P197" i="2"/>
  <c r="Y197" i="2" s="1"/>
  <c r="P196" i="2"/>
  <c r="Y196" i="2" s="1"/>
  <c r="P195" i="2"/>
  <c r="Y195" i="2" s="1"/>
  <c r="P194" i="2"/>
  <c r="Y194" i="2" s="1"/>
  <c r="P193" i="2"/>
  <c r="Y193" i="2" s="1"/>
  <c r="P192" i="2"/>
  <c r="Y192" i="2" s="1"/>
  <c r="P191" i="2"/>
  <c r="Y191" i="2" s="1"/>
  <c r="P190" i="2"/>
  <c r="Y190" i="2" s="1"/>
  <c r="P189" i="2"/>
  <c r="Y189" i="2" s="1"/>
  <c r="P188" i="2"/>
  <c r="Y188" i="2" s="1"/>
  <c r="P187" i="2"/>
  <c r="Y187" i="2" s="1"/>
  <c r="P186" i="2"/>
  <c r="Y186" i="2" s="1"/>
  <c r="P185" i="2"/>
  <c r="Y185" i="2" s="1"/>
  <c r="P184" i="2"/>
  <c r="Y184" i="2" s="1"/>
  <c r="P183" i="2"/>
  <c r="Y183" i="2" s="1"/>
  <c r="P182" i="2"/>
  <c r="Y182" i="2" s="1"/>
  <c r="P181" i="2"/>
  <c r="Y181" i="2" s="1"/>
  <c r="P180" i="2"/>
  <c r="Y180" i="2" s="1"/>
  <c r="P179" i="2"/>
  <c r="Y179" i="2" s="1"/>
  <c r="P178" i="2"/>
  <c r="Y178" i="2" s="1"/>
  <c r="P177" i="2"/>
  <c r="Y177" i="2" s="1"/>
  <c r="P176" i="2"/>
  <c r="Y176" i="2" s="1"/>
  <c r="P175" i="2"/>
  <c r="Y175" i="2" s="1"/>
  <c r="P174" i="2"/>
  <c r="Y174" i="2" s="1"/>
  <c r="P173" i="2"/>
  <c r="Y173" i="2" s="1"/>
  <c r="P172" i="2"/>
  <c r="Y172" i="2" s="1"/>
  <c r="P171" i="2"/>
  <c r="Y171" i="2" s="1"/>
  <c r="P170" i="2"/>
  <c r="Y170" i="2" s="1"/>
  <c r="P169" i="2"/>
  <c r="Y169" i="2" s="1"/>
  <c r="P168" i="2"/>
  <c r="Y168" i="2" s="1"/>
  <c r="P167" i="2"/>
  <c r="Y167" i="2" s="1"/>
  <c r="P166" i="2"/>
  <c r="Y166" i="2" s="1"/>
  <c r="P165" i="2"/>
  <c r="Y165" i="2" s="1"/>
  <c r="P164" i="2"/>
  <c r="Y164" i="2" s="1"/>
  <c r="P163" i="2"/>
  <c r="Y163" i="2" s="1"/>
  <c r="P162" i="2"/>
  <c r="Y162" i="2" s="1"/>
  <c r="P161" i="2"/>
  <c r="Y161" i="2" s="1"/>
  <c r="P160" i="2"/>
  <c r="Y160" i="2" s="1"/>
  <c r="P159" i="2"/>
  <c r="Y159" i="2" s="1"/>
  <c r="P158" i="2"/>
  <c r="Y158" i="2" s="1"/>
  <c r="P157" i="2"/>
  <c r="Y157" i="2" s="1"/>
  <c r="P156" i="2"/>
  <c r="Y156" i="2" s="1"/>
  <c r="P155" i="2"/>
  <c r="Y155" i="2" s="1"/>
  <c r="P154" i="2"/>
  <c r="Y154" i="2" s="1"/>
  <c r="P153" i="2"/>
  <c r="Y153" i="2" s="1"/>
  <c r="P152" i="2"/>
  <c r="Y152" i="2" s="1"/>
  <c r="P151" i="2"/>
  <c r="Y151" i="2" s="1"/>
  <c r="P150" i="2"/>
  <c r="Y150" i="2" s="1"/>
  <c r="P149" i="2"/>
  <c r="Y149" i="2" s="1"/>
  <c r="P148" i="2"/>
  <c r="Y148" i="2" s="1"/>
  <c r="P147" i="2"/>
  <c r="Y147" i="2" s="1"/>
  <c r="P146" i="2"/>
  <c r="Y146" i="2" s="1"/>
  <c r="P145" i="2"/>
  <c r="Y145" i="2" s="1"/>
  <c r="P144" i="2"/>
  <c r="Y144" i="2" s="1"/>
  <c r="P143" i="2"/>
  <c r="Y143" i="2" s="1"/>
  <c r="P142" i="2"/>
  <c r="Y142" i="2" s="1"/>
  <c r="P141" i="2"/>
  <c r="Y141" i="2" s="1"/>
  <c r="P140" i="2"/>
  <c r="Y140" i="2" s="1"/>
  <c r="P139" i="2"/>
  <c r="Y139" i="2" s="1"/>
  <c r="P138" i="2"/>
  <c r="Y138" i="2" s="1"/>
  <c r="P137" i="2"/>
  <c r="Y137" i="2" s="1"/>
  <c r="P136" i="2"/>
  <c r="Y136" i="2" s="1"/>
  <c r="P135" i="2"/>
  <c r="Y135" i="2" s="1"/>
  <c r="P134" i="2"/>
  <c r="Y134" i="2" s="1"/>
  <c r="P133" i="2"/>
  <c r="Y133" i="2" s="1"/>
  <c r="P132" i="2"/>
  <c r="Y132" i="2" s="1"/>
  <c r="P131" i="2"/>
  <c r="Y131" i="2" s="1"/>
  <c r="P130" i="2"/>
  <c r="Y130" i="2" s="1"/>
  <c r="P129" i="2"/>
  <c r="Y129" i="2" s="1"/>
  <c r="P128" i="2"/>
  <c r="Y128" i="2" s="1"/>
  <c r="P127" i="2"/>
  <c r="Y127" i="2" s="1"/>
  <c r="P126" i="2"/>
  <c r="Y126" i="2" s="1"/>
  <c r="P125" i="2"/>
  <c r="Y125" i="2" s="1"/>
  <c r="P124" i="2"/>
  <c r="Y124" i="2" s="1"/>
  <c r="P123" i="2"/>
  <c r="Y123" i="2" s="1"/>
  <c r="P122" i="2"/>
  <c r="Y122" i="2" s="1"/>
  <c r="P121" i="2"/>
  <c r="Y121" i="2" s="1"/>
  <c r="P120" i="2"/>
  <c r="Y120" i="2" s="1"/>
  <c r="P119" i="2"/>
  <c r="Y119" i="2" s="1"/>
  <c r="P118" i="2"/>
  <c r="Y118" i="2" s="1"/>
  <c r="P117" i="2"/>
  <c r="Y117" i="2" s="1"/>
  <c r="P116" i="2"/>
  <c r="Y116" i="2" s="1"/>
  <c r="P115" i="2"/>
  <c r="Y115" i="2" s="1"/>
  <c r="P114" i="2"/>
  <c r="Y114" i="2" s="1"/>
  <c r="P113" i="2"/>
  <c r="Y113" i="2" s="1"/>
  <c r="P112" i="2"/>
  <c r="Y112" i="2" s="1"/>
  <c r="P111" i="2"/>
  <c r="Y111" i="2" s="1"/>
  <c r="P110" i="2"/>
  <c r="Y110" i="2" s="1"/>
  <c r="P109" i="2"/>
  <c r="Y109" i="2" s="1"/>
  <c r="P108" i="2"/>
  <c r="Y108" i="2" s="1"/>
  <c r="P107" i="2"/>
  <c r="Y107" i="2" s="1"/>
  <c r="P106" i="2"/>
  <c r="Y106" i="2" s="1"/>
  <c r="P105" i="2"/>
  <c r="Y105" i="2" s="1"/>
  <c r="P104" i="2"/>
  <c r="Y104" i="2" s="1"/>
  <c r="P103" i="2"/>
  <c r="Y103" i="2" s="1"/>
  <c r="P102" i="2"/>
  <c r="Y102" i="2" s="1"/>
  <c r="P101" i="2"/>
  <c r="Y101" i="2" s="1"/>
  <c r="P100" i="2"/>
  <c r="Y100" i="2" s="1"/>
  <c r="P99" i="2"/>
  <c r="Y99" i="2" s="1"/>
  <c r="P98" i="2"/>
  <c r="Y98" i="2" s="1"/>
  <c r="P97" i="2"/>
  <c r="Y97" i="2" s="1"/>
  <c r="P96" i="2"/>
  <c r="Y96" i="2" s="1"/>
  <c r="P95" i="2"/>
  <c r="Y95" i="2" s="1"/>
  <c r="P94" i="2"/>
  <c r="Y94" i="2" s="1"/>
  <c r="P93" i="2"/>
  <c r="Y93" i="2" s="1"/>
  <c r="P92" i="2"/>
  <c r="Y92" i="2" s="1"/>
  <c r="P91" i="2"/>
  <c r="Y91" i="2" s="1"/>
  <c r="P90" i="2"/>
  <c r="Y90" i="2" s="1"/>
  <c r="P89" i="2"/>
  <c r="Y89" i="2" s="1"/>
  <c r="P88" i="2"/>
  <c r="Y88" i="2" s="1"/>
  <c r="P87" i="2"/>
  <c r="Y87" i="2" s="1"/>
  <c r="P86" i="2"/>
  <c r="Y86" i="2" s="1"/>
  <c r="P85" i="2"/>
  <c r="Y85" i="2" s="1"/>
  <c r="P84" i="2"/>
  <c r="Y84" i="2" s="1"/>
  <c r="P83" i="2"/>
  <c r="Y83" i="2" s="1"/>
  <c r="P82" i="2"/>
  <c r="Y82" i="2" s="1"/>
  <c r="P81" i="2"/>
  <c r="Y81" i="2" s="1"/>
  <c r="P80" i="2"/>
  <c r="Y80" i="2" s="1"/>
  <c r="P79" i="2"/>
  <c r="Y79" i="2" s="1"/>
  <c r="P78" i="2"/>
  <c r="Y78" i="2" s="1"/>
  <c r="P77" i="2"/>
  <c r="Y77" i="2" s="1"/>
  <c r="P76" i="2"/>
  <c r="Y76" i="2" s="1"/>
  <c r="P75" i="2"/>
  <c r="Y75" i="2" s="1"/>
  <c r="P74" i="2"/>
  <c r="Y74" i="2" s="1"/>
  <c r="P73" i="2"/>
  <c r="Y73" i="2" s="1"/>
  <c r="P72" i="2"/>
  <c r="Y72" i="2" s="1"/>
  <c r="P71" i="2"/>
  <c r="Y71" i="2" s="1"/>
  <c r="P70" i="2"/>
  <c r="Y70" i="2" s="1"/>
  <c r="P69" i="2"/>
  <c r="Y69" i="2" s="1"/>
  <c r="P68" i="2"/>
  <c r="Y68" i="2" s="1"/>
  <c r="P67" i="2"/>
  <c r="Y67" i="2" s="1"/>
  <c r="P66" i="2"/>
  <c r="Y66" i="2" s="1"/>
  <c r="P65" i="2"/>
  <c r="Y65" i="2" s="1"/>
  <c r="P64" i="2"/>
  <c r="Y64" i="2" s="1"/>
  <c r="P63" i="2"/>
  <c r="Y63" i="2" s="1"/>
  <c r="P62" i="2"/>
  <c r="Y62" i="2" s="1"/>
  <c r="P61" i="2"/>
  <c r="Y61" i="2" s="1"/>
  <c r="P60" i="2"/>
  <c r="Y60" i="2" s="1"/>
  <c r="P59" i="2"/>
  <c r="Y59" i="2" s="1"/>
  <c r="P58" i="2"/>
  <c r="Y58" i="2" s="1"/>
  <c r="P57" i="2"/>
  <c r="Y57" i="2" s="1"/>
  <c r="P56" i="2"/>
  <c r="Y56" i="2" s="1"/>
  <c r="P55" i="2"/>
  <c r="Y55" i="2" s="1"/>
  <c r="P54" i="2"/>
  <c r="Y54" i="2" s="1"/>
  <c r="P53" i="2"/>
  <c r="Y53" i="2" s="1"/>
  <c r="P52" i="2"/>
  <c r="Y52" i="2" s="1"/>
  <c r="P51" i="2"/>
  <c r="Y51" i="2" s="1"/>
  <c r="P50" i="2"/>
  <c r="Y50" i="2" s="1"/>
  <c r="P49" i="2"/>
  <c r="Y49" i="2" s="1"/>
  <c r="P48" i="2"/>
  <c r="Y48" i="2" s="1"/>
  <c r="P47" i="2"/>
  <c r="Y47" i="2" s="1"/>
  <c r="P46" i="2"/>
  <c r="Y46" i="2" s="1"/>
  <c r="P45" i="2"/>
  <c r="Y45" i="2" s="1"/>
  <c r="P44" i="2"/>
  <c r="Y44" i="2" s="1"/>
  <c r="P43" i="2"/>
  <c r="Y43" i="2" s="1"/>
  <c r="P42" i="2"/>
  <c r="Y42" i="2" s="1"/>
  <c r="P41" i="2"/>
  <c r="Y41" i="2" s="1"/>
  <c r="P40" i="2"/>
  <c r="Y40" i="2" s="1"/>
  <c r="P39" i="2"/>
  <c r="Y39" i="2" s="1"/>
  <c r="P38" i="2"/>
  <c r="Y38" i="2" s="1"/>
  <c r="P37" i="2"/>
  <c r="Y37" i="2" s="1"/>
  <c r="P36" i="2"/>
  <c r="Y36" i="2" s="1"/>
  <c r="P35" i="2"/>
  <c r="Y35" i="2" s="1"/>
  <c r="P34" i="2"/>
  <c r="Y34" i="2" s="1"/>
  <c r="P33" i="2"/>
  <c r="Y33" i="2" s="1"/>
  <c r="P32" i="2"/>
  <c r="Y32" i="2" s="1"/>
  <c r="P31" i="2"/>
  <c r="Y31" i="2" s="1"/>
  <c r="P30" i="2"/>
  <c r="Y30" i="2" s="1"/>
  <c r="P29" i="2"/>
  <c r="Y29" i="2" s="1"/>
  <c r="P28" i="2"/>
  <c r="Y28" i="2" s="1"/>
  <c r="P27" i="2"/>
  <c r="Y27" i="2" s="1"/>
  <c r="P26" i="2"/>
  <c r="Y26" i="2" s="1"/>
  <c r="P25" i="2"/>
  <c r="Y25" i="2" s="1"/>
  <c r="P24" i="2"/>
  <c r="Y24" i="2" s="1"/>
  <c r="P23" i="2"/>
  <c r="Y23" i="2" s="1"/>
  <c r="P22" i="2"/>
  <c r="Y22" i="2" s="1"/>
  <c r="P21" i="2"/>
  <c r="Y21" i="2" s="1"/>
  <c r="P20" i="2"/>
  <c r="Y20" i="2" s="1"/>
  <c r="P19" i="2"/>
  <c r="Y19" i="2" s="1"/>
  <c r="P18" i="2"/>
  <c r="Y18" i="2" s="1"/>
  <c r="P17" i="2"/>
  <c r="Y17" i="2" s="1"/>
  <c r="P16" i="2"/>
  <c r="Y16" i="2" s="1"/>
  <c r="P15" i="2"/>
  <c r="Y15" i="2" s="1"/>
  <c r="P14" i="2"/>
  <c r="Y14" i="2" s="1"/>
  <c r="P13" i="2"/>
  <c r="Y13" i="2" s="1"/>
  <c r="P12" i="2"/>
  <c r="Y12" i="2" s="1"/>
  <c r="P11" i="2"/>
  <c r="Y11" i="2" s="1"/>
  <c r="P10" i="2"/>
  <c r="Y10" i="2" s="1"/>
  <c r="X1000" i="3"/>
  <c r="W1000" i="3"/>
  <c r="V1000" i="3"/>
  <c r="U1000" i="3"/>
  <c r="T1000" i="3"/>
  <c r="S1000" i="3"/>
  <c r="R1000" i="3"/>
  <c r="Q1000" i="3"/>
  <c r="O1000" i="3"/>
  <c r="N1000" i="3"/>
  <c r="M1000" i="3"/>
  <c r="L1000" i="3"/>
  <c r="K1000" i="3"/>
  <c r="Z999" i="3"/>
  <c r="X998" i="3"/>
  <c r="W998" i="3"/>
  <c r="V998" i="3"/>
  <c r="U998" i="3"/>
  <c r="T998" i="3"/>
  <c r="S998" i="3"/>
  <c r="R998" i="3"/>
  <c r="Q998" i="3"/>
  <c r="O998" i="3"/>
  <c r="N998" i="3"/>
  <c r="M998" i="3"/>
  <c r="L998" i="3"/>
  <c r="K998" i="3"/>
  <c r="AA997" i="3"/>
  <c r="Z997" i="3"/>
  <c r="Z996" i="3"/>
  <c r="X995" i="3"/>
  <c r="W995" i="3"/>
  <c r="V995" i="3"/>
  <c r="U995" i="3"/>
  <c r="T995" i="3"/>
  <c r="S995" i="3"/>
  <c r="R995" i="3"/>
  <c r="Q995" i="3"/>
  <c r="O995" i="3"/>
  <c r="N995" i="3"/>
  <c r="M995" i="3"/>
  <c r="L995" i="3"/>
  <c r="K995" i="3"/>
  <c r="Z994" i="3"/>
  <c r="X993" i="3"/>
  <c r="W993" i="3"/>
  <c r="V993" i="3"/>
  <c r="U993" i="3"/>
  <c r="T993" i="3"/>
  <c r="S993" i="3"/>
  <c r="R993" i="3"/>
  <c r="Q993" i="3"/>
  <c r="O993" i="3"/>
  <c r="N993" i="3"/>
  <c r="M993" i="3"/>
  <c r="L993" i="3"/>
  <c r="K993" i="3"/>
  <c r="Z992" i="3"/>
  <c r="Z991" i="3"/>
  <c r="Z990" i="3"/>
  <c r="Z989" i="3"/>
  <c r="Z988" i="3"/>
  <c r="Z987" i="3"/>
  <c r="Z986" i="3"/>
  <c r="Z985" i="3"/>
  <c r="X984" i="3"/>
  <c r="W984" i="3"/>
  <c r="V984" i="3"/>
  <c r="U984" i="3"/>
  <c r="T984" i="3"/>
  <c r="S984" i="3"/>
  <c r="R984" i="3"/>
  <c r="Q984" i="3"/>
  <c r="O984" i="3"/>
  <c r="N984" i="3"/>
  <c r="M984" i="3"/>
  <c r="L984" i="3"/>
  <c r="K984" i="3"/>
  <c r="Z983" i="3"/>
  <c r="X982" i="3"/>
  <c r="W982" i="3"/>
  <c r="V982" i="3"/>
  <c r="U982" i="3"/>
  <c r="T982" i="3"/>
  <c r="S982" i="3"/>
  <c r="R982" i="3"/>
  <c r="Q982" i="3"/>
  <c r="O982" i="3"/>
  <c r="N982" i="3"/>
  <c r="M982" i="3"/>
  <c r="L982" i="3"/>
  <c r="K982" i="3"/>
  <c r="Z981" i="3"/>
  <c r="Z980" i="3"/>
  <c r="Z979" i="3"/>
  <c r="Z978" i="3"/>
  <c r="Z977" i="3"/>
  <c r="Z976" i="3"/>
  <c r="Z975" i="3"/>
  <c r="Z974" i="3"/>
  <c r="Z973" i="3"/>
  <c r="X972" i="3"/>
  <c r="W972" i="3"/>
  <c r="V972" i="3"/>
  <c r="U972" i="3"/>
  <c r="T972" i="3"/>
  <c r="S972" i="3"/>
  <c r="R972" i="3"/>
  <c r="Q972" i="3"/>
  <c r="O972" i="3"/>
  <c r="N972" i="3"/>
  <c r="M972" i="3"/>
  <c r="L972" i="3"/>
  <c r="K972" i="3"/>
  <c r="Z971" i="3"/>
  <c r="Z970" i="3"/>
  <c r="Z969" i="3"/>
  <c r="AB968" i="3"/>
  <c r="Z968" i="3"/>
  <c r="Z967" i="3"/>
  <c r="X965" i="3"/>
  <c r="W965" i="3"/>
  <c r="V965" i="3"/>
  <c r="U965" i="3"/>
  <c r="T965" i="3"/>
  <c r="S965" i="3"/>
  <c r="R965" i="3"/>
  <c r="Q965" i="3"/>
  <c r="O965" i="3"/>
  <c r="N965" i="3"/>
  <c r="M965" i="3"/>
  <c r="L965" i="3"/>
  <c r="K965" i="3"/>
  <c r="Z964" i="3"/>
  <c r="Z962" i="3"/>
  <c r="X961" i="3"/>
  <c r="W961" i="3"/>
  <c r="V961" i="3"/>
  <c r="U961" i="3"/>
  <c r="T961" i="3"/>
  <c r="S961" i="3"/>
  <c r="R961" i="3"/>
  <c r="Q961" i="3"/>
  <c r="O961" i="3"/>
  <c r="N961" i="3"/>
  <c r="M961" i="3"/>
  <c r="L961" i="3"/>
  <c r="K961" i="3"/>
  <c r="Z960" i="3"/>
  <c r="Z959" i="3"/>
  <c r="Z958" i="3"/>
  <c r="Z957" i="3"/>
  <c r="Z956" i="3"/>
  <c r="Z955" i="3"/>
  <c r="AA954" i="3"/>
  <c r="Z954" i="3"/>
  <c r="Z953" i="3"/>
  <c r="Z952" i="3"/>
  <c r="X951" i="3"/>
  <c r="W951" i="3"/>
  <c r="V951" i="3"/>
  <c r="U951" i="3"/>
  <c r="T951" i="3"/>
  <c r="S951" i="3"/>
  <c r="R951" i="3"/>
  <c r="Q951" i="3"/>
  <c r="O951" i="3"/>
  <c r="N951" i="3"/>
  <c r="M951" i="3"/>
  <c r="L951" i="3"/>
  <c r="K951" i="3"/>
  <c r="Z950" i="3"/>
  <c r="Z949" i="3"/>
  <c r="Z948" i="3"/>
  <c r="Z947" i="3"/>
  <c r="Z946" i="3"/>
  <c r="Z945" i="3"/>
  <c r="Z944" i="3"/>
  <c r="Z943" i="3"/>
  <c r="X942" i="3"/>
  <c r="W942" i="3"/>
  <c r="V942" i="3"/>
  <c r="U942" i="3"/>
  <c r="T942" i="3"/>
  <c r="S942" i="3"/>
  <c r="R942" i="3"/>
  <c r="Q942" i="3"/>
  <c r="O942" i="3"/>
  <c r="N942" i="3"/>
  <c r="M942" i="3"/>
  <c r="L942" i="3"/>
  <c r="K942" i="3"/>
  <c r="Z941" i="3"/>
  <c r="AB940" i="3"/>
  <c r="Z940" i="3"/>
  <c r="Z939" i="3"/>
  <c r="X938" i="3"/>
  <c r="W938" i="3"/>
  <c r="V938" i="3"/>
  <c r="U938" i="3"/>
  <c r="T938" i="3"/>
  <c r="S938" i="3"/>
  <c r="R938" i="3"/>
  <c r="Q938" i="3"/>
  <c r="O938" i="3"/>
  <c r="N938" i="3"/>
  <c r="M938" i="3"/>
  <c r="L938" i="3"/>
  <c r="K938" i="3"/>
  <c r="Z936" i="3"/>
  <c r="Z934" i="3"/>
  <c r="Z932" i="3"/>
  <c r="Z930" i="3"/>
  <c r="Z928" i="3"/>
  <c r="Z926" i="3"/>
  <c r="Z924" i="3"/>
  <c r="Z922" i="3"/>
  <c r="Z920" i="3"/>
  <c r="Z918" i="3"/>
  <c r="Z916" i="3"/>
  <c r="Z914" i="3"/>
  <c r="Z912" i="3"/>
  <c r="Z910" i="3"/>
  <c r="Z908" i="3"/>
  <c r="X907" i="3"/>
  <c r="W907" i="3"/>
  <c r="V907" i="3"/>
  <c r="U907" i="3"/>
  <c r="T907" i="3"/>
  <c r="S907" i="3"/>
  <c r="R907" i="3"/>
  <c r="Q907" i="3"/>
  <c r="O907" i="3"/>
  <c r="N907" i="3"/>
  <c r="M907" i="3"/>
  <c r="L907" i="3"/>
  <c r="K907" i="3"/>
  <c r="Z905" i="3"/>
  <c r="X904" i="3"/>
  <c r="W904" i="3"/>
  <c r="V904" i="3"/>
  <c r="U904" i="3"/>
  <c r="T904" i="3"/>
  <c r="S904" i="3"/>
  <c r="R904" i="3"/>
  <c r="Q904" i="3"/>
  <c r="O904" i="3"/>
  <c r="N904" i="3"/>
  <c r="M904" i="3"/>
  <c r="L904" i="3"/>
  <c r="K904" i="3"/>
  <c r="Z903" i="3"/>
  <c r="X902" i="3"/>
  <c r="W902" i="3"/>
  <c r="V902" i="3"/>
  <c r="U902" i="3"/>
  <c r="T902" i="3"/>
  <c r="S902" i="3"/>
  <c r="R902" i="3"/>
  <c r="Q902" i="3"/>
  <c r="O902" i="3"/>
  <c r="N902" i="3"/>
  <c r="M902" i="3"/>
  <c r="L902" i="3"/>
  <c r="K902" i="3"/>
  <c r="Z901" i="3"/>
  <c r="X900" i="3"/>
  <c r="W900" i="3"/>
  <c r="V900" i="3"/>
  <c r="U900" i="3"/>
  <c r="T900" i="3"/>
  <c r="S900" i="3"/>
  <c r="R900" i="3"/>
  <c r="Q900" i="3"/>
  <c r="O900" i="3"/>
  <c r="N900" i="3"/>
  <c r="M900" i="3"/>
  <c r="L900" i="3"/>
  <c r="K900" i="3"/>
  <c r="Z899" i="3"/>
  <c r="Z898" i="3"/>
  <c r="Z896" i="3"/>
  <c r="Z894" i="3"/>
  <c r="Z892" i="3"/>
  <c r="Z891" i="3"/>
  <c r="Z890" i="3"/>
  <c r="Z889" i="3"/>
  <c r="Z888" i="3"/>
  <c r="Z886" i="3"/>
  <c r="Z884" i="3"/>
  <c r="Z883" i="3"/>
  <c r="Z881" i="3"/>
  <c r="Z880" i="3"/>
  <c r="Z878" i="3"/>
  <c r="Z876" i="3"/>
  <c r="Z874" i="3"/>
  <c r="Z873" i="3"/>
  <c r="Z872" i="3"/>
  <c r="Z871" i="3"/>
  <c r="Z870" i="3"/>
  <c r="Z869" i="3"/>
  <c r="Z868" i="3"/>
  <c r="Z867" i="3"/>
  <c r="Z866" i="3"/>
  <c r="Z865" i="3"/>
  <c r="Z864" i="3"/>
  <c r="AB863" i="3"/>
  <c r="Z863" i="3"/>
  <c r="Z862" i="3"/>
  <c r="Z861" i="3"/>
  <c r="Z860" i="3"/>
  <c r="Z859" i="3"/>
  <c r="Z858" i="3"/>
  <c r="Z857" i="3"/>
  <c r="Z856" i="3"/>
  <c r="Z855" i="3"/>
  <c r="Z854" i="3"/>
  <c r="Z853" i="3"/>
  <c r="Z852" i="3"/>
  <c r="Z851" i="3"/>
  <c r="Z849" i="3"/>
  <c r="Z847" i="3"/>
  <c r="AB845" i="3"/>
  <c r="Z845" i="3"/>
  <c r="Z844" i="3"/>
  <c r="Z842" i="3"/>
  <c r="Z840" i="3"/>
  <c r="Z838" i="3"/>
  <c r="Z837" i="3"/>
  <c r="Z836" i="3"/>
  <c r="Z835" i="3"/>
  <c r="Z834" i="3"/>
  <c r="AA833" i="3"/>
  <c r="Z833" i="3"/>
  <c r="Z832" i="3"/>
  <c r="Z831" i="3"/>
  <c r="Z830" i="3"/>
  <c r="Z829" i="3"/>
  <c r="Z828" i="3"/>
  <c r="Z827" i="3"/>
  <c r="Z826" i="3"/>
  <c r="Z825" i="3"/>
  <c r="Z824" i="3"/>
  <c r="Z822" i="3"/>
  <c r="Z820" i="3"/>
  <c r="Z818" i="3"/>
  <c r="Z817" i="3"/>
  <c r="Z815" i="3"/>
  <c r="Z814" i="3"/>
  <c r="Z812" i="3"/>
  <c r="Z810" i="3"/>
  <c r="Z808" i="3"/>
  <c r="Z806" i="3"/>
  <c r="Z804" i="3"/>
  <c r="Z802" i="3"/>
  <c r="Z800" i="3"/>
  <c r="Z798" i="3"/>
  <c r="Z796" i="3"/>
  <c r="Z794" i="3"/>
  <c r="Z792" i="3"/>
  <c r="Z790" i="3"/>
  <c r="Z788" i="3"/>
  <c r="Z786" i="3"/>
  <c r="Z783" i="3"/>
  <c r="Z782" i="3"/>
  <c r="Z781" i="3"/>
  <c r="Z780" i="3"/>
  <c r="Z779" i="3"/>
  <c r="Z777" i="3"/>
  <c r="Z776" i="3"/>
  <c r="Z774" i="3"/>
  <c r="Z772" i="3"/>
  <c r="Z770" i="3"/>
  <c r="Z768" i="3"/>
  <c r="Z766" i="3"/>
  <c r="Z764" i="3"/>
  <c r="Z762" i="3"/>
  <c r="Z760" i="3"/>
  <c r="Z759" i="3"/>
  <c r="Z758" i="3"/>
  <c r="Z757" i="3"/>
  <c r="Z756" i="3"/>
  <c r="AB755" i="3"/>
  <c r="AA755" i="3"/>
  <c r="Z755" i="3"/>
  <c r="Z754" i="3"/>
  <c r="Z753" i="3"/>
  <c r="Z752" i="3"/>
  <c r="Z751" i="3"/>
  <c r="Z750" i="3"/>
  <c r="Z749" i="3"/>
  <c r="Z748" i="3"/>
  <c r="Z747" i="3"/>
  <c r="Z746" i="3"/>
  <c r="Z745" i="3"/>
  <c r="Z743" i="3"/>
  <c r="Z741" i="3"/>
  <c r="Z739" i="3"/>
  <c r="X738" i="3"/>
  <c r="W738" i="3"/>
  <c r="V738" i="3"/>
  <c r="U738" i="3"/>
  <c r="T738" i="3"/>
  <c r="S738" i="3"/>
  <c r="R738" i="3"/>
  <c r="Q738" i="3"/>
  <c r="O738" i="3"/>
  <c r="N738" i="3"/>
  <c r="M738" i="3"/>
  <c r="L738" i="3"/>
  <c r="K738" i="3"/>
  <c r="Z737" i="3"/>
  <c r="Z735" i="3"/>
  <c r="Z734" i="3"/>
  <c r="Z733" i="3"/>
  <c r="Z732" i="3"/>
  <c r="Z731" i="3"/>
  <c r="Z730" i="3"/>
  <c r="Z729" i="3"/>
  <c r="X728" i="3"/>
  <c r="W728" i="3"/>
  <c r="V728" i="3"/>
  <c r="U728" i="3"/>
  <c r="T728" i="3"/>
  <c r="S728" i="3"/>
  <c r="R728" i="3"/>
  <c r="Q728" i="3"/>
  <c r="O728" i="3"/>
  <c r="N728" i="3"/>
  <c r="M728" i="3"/>
  <c r="L728" i="3"/>
  <c r="K728" i="3"/>
  <c r="Z727" i="3"/>
  <c r="X726" i="3"/>
  <c r="W726" i="3"/>
  <c r="V726" i="3"/>
  <c r="U726" i="3"/>
  <c r="T726" i="3"/>
  <c r="S726" i="3"/>
  <c r="R726" i="3"/>
  <c r="Q726" i="3"/>
  <c r="O726" i="3"/>
  <c r="N726" i="3"/>
  <c r="M726" i="3"/>
  <c r="L726" i="3"/>
  <c r="K726" i="3"/>
  <c r="Z725" i="3"/>
  <c r="Z724" i="3"/>
  <c r="X723" i="3"/>
  <c r="W723" i="3"/>
  <c r="V723" i="3"/>
  <c r="U723" i="3"/>
  <c r="T723" i="3"/>
  <c r="S723" i="3"/>
  <c r="R723" i="3"/>
  <c r="Q723" i="3"/>
  <c r="O723" i="3"/>
  <c r="N723" i="3"/>
  <c r="M723" i="3"/>
  <c r="L723" i="3"/>
  <c r="K723" i="3"/>
  <c r="Z722" i="3"/>
  <c r="Z721" i="3"/>
  <c r="Z720" i="3"/>
  <c r="Z719" i="3"/>
  <c r="Z718" i="3"/>
  <c r="Z717" i="3"/>
  <c r="X716" i="3"/>
  <c r="W716" i="3"/>
  <c r="V716" i="3"/>
  <c r="U716" i="3"/>
  <c r="T716" i="3"/>
  <c r="S716" i="3"/>
  <c r="R716" i="3"/>
  <c r="Q716" i="3"/>
  <c r="O716" i="3"/>
  <c r="N716" i="3"/>
  <c r="M716" i="3"/>
  <c r="L716" i="3"/>
  <c r="K716" i="3"/>
  <c r="Z715" i="3"/>
  <c r="Z713" i="3"/>
  <c r="Z712" i="3"/>
  <c r="Z711" i="3"/>
  <c r="Z710" i="3"/>
  <c r="X709" i="3"/>
  <c r="W709" i="3"/>
  <c r="V709" i="3"/>
  <c r="U709" i="3"/>
  <c r="T709" i="3"/>
  <c r="S709" i="3"/>
  <c r="R709" i="3"/>
  <c r="Q709" i="3"/>
  <c r="O709" i="3"/>
  <c r="N709" i="3"/>
  <c r="M709" i="3"/>
  <c r="L709" i="3"/>
  <c r="K709" i="3"/>
  <c r="Z708" i="3"/>
  <c r="Z707" i="3"/>
  <c r="X706" i="3"/>
  <c r="W706" i="3"/>
  <c r="V706" i="3"/>
  <c r="U706" i="3"/>
  <c r="T706" i="3"/>
  <c r="S706" i="3"/>
  <c r="R706" i="3"/>
  <c r="Q706" i="3"/>
  <c r="O706" i="3"/>
  <c r="N706" i="3"/>
  <c r="M706" i="3"/>
  <c r="L706" i="3"/>
  <c r="K706" i="3"/>
  <c r="Z705" i="3"/>
  <c r="Z704" i="3"/>
  <c r="Z703" i="3"/>
  <c r="Z702" i="3"/>
  <c r="Z701" i="3"/>
  <c r="Z700" i="3"/>
  <c r="Z699" i="3"/>
  <c r="Z698" i="3"/>
  <c r="X697" i="3"/>
  <c r="W697" i="3"/>
  <c r="V697" i="3"/>
  <c r="U697" i="3"/>
  <c r="T697" i="3"/>
  <c r="S697" i="3"/>
  <c r="R697" i="3"/>
  <c r="Q697" i="3"/>
  <c r="O697" i="3"/>
  <c r="N697" i="3"/>
  <c r="M697" i="3"/>
  <c r="L697" i="3"/>
  <c r="K697" i="3"/>
  <c r="Z696" i="3"/>
  <c r="Z695" i="3"/>
  <c r="Z694" i="3"/>
  <c r="Z693" i="3"/>
  <c r="Z692" i="3"/>
  <c r="X691" i="3"/>
  <c r="W691" i="3"/>
  <c r="V691" i="3"/>
  <c r="U691" i="3"/>
  <c r="T691" i="3"/>
  <c r="S691" i="3"/>
  <c r="R691" i="3"/>
  <c r="Q691" i="3"/>
  <c r="O691" i="3"/>
  <c r="N691" i="3"/>
  <c r="M691" i="3"/>
  <c r="L691" i="3"/>
  <c r="K691" i="3"/>
  <c r="Z690" i="3"/>
  <c r="Z689" i="3"/>
  <c r="Z688" i="3"/>
  <c r="Z687" i="3"/>
  <c r="Z686" i="3"/>
  <c r="Z685" i="3"/>
  <c r="Z684" i="3"/>
  <c r="X683" i="3"/>
  <c r="W683" i="3"/>
  <c r="V683" i="3"/>
  <c r="U683" i="3"/>
  <c r="T683" i="3"/>
  <c r="S683" i="3"/>
  <c r="R683" i="3"/>
  <c r="Q683" i="3"/>
  <c r="O683" i="3"/>
  <c r="N683" i="3"/>
  <c r="M683" i="3"/>
  <c r="L683" i="3"/>
  <c r="K683" i="3"/>
  <c r="Z682" i="3"/>
  <c r="Z681" i="3"/>
  <c r="X680" i="3"/>
  <c r="W680" i="3"/>
  <c r="V680" i="3"/>
  <c r="U680" i="3"/>
  <c r="T680" i="3"/>
  <c r="S680" i="3"/>
  <c r="R680" i="3"/>
  <c r="Q680" i="3"/>
  <c r="O680" i="3"/>
  <c r="N680" i="3"/>
  <c r="M680" i="3"/>
  <c r="L680" i="3"/>
  <c r="K680" i="3"/>
  <c r="Z679" i="3"/>
  <c r="AB678" i="3"/>
  <c r="Z678" i="3"/>
  <c r="Z677" i="3"/>
  <c r="X676" i="3"/>
  <c r="W676" i="3"/>
  <c r="V676" i="3"/>
  <c r="U676" i="3"/>
  <c r="T676" i="3"/>
  <c r="S676" i="3"/>
  <c r="R676" i="3"/>
  <c r="Q676" i="3"/>
  <c r="O676" i="3"/>
  <c r="N676" i="3"/>
  <c r="M676" i="3"/>
  <c r="L676" i="3"/>
  <c r="K676" i="3"/>
  <c r="Z675" i="3"/>
  <c r="Z674" i="3"/>
  <c r="Z673" i="3"/>
  <c r="X672" i="3"/>
  <c r="W672" i="3"/>
  <c r="V672" i="3"/>
  <c r="U672" i="3"/>
  <c r="T672" i="3"/>
  <c r="S672" i="3"/>
  <c r="R672" i="3"/>
  <c r="Q672" i="3"/>
  <c r="O672" i="3"/>
  <c r="N672" i="3"/>
  <c r="M672" i="3"/>
  <c r="L672" i="3"/>
  <c r="K672" i="3"/>
  <c r="Z671" i="3"/>
  <c r="AB670" i="3"/>
  <c r="AA670" i="3"/>
  <c r="Z670" i="3"/>
  <c r="X669" i="3"/>
  <c r="W669" i="3"/>
  <c r="V669" i="3"/>
  <c r="U669" i="3"/>
  <c r="T669" i="3"/>
  <c r="S669" i="3"/>
  <c r="R669" i="3"/>
  <c r="Q669" i="3"/>
  <c r="O669" i="3"/>
  <c r="N669" i="3"/>
  <c r="M669" i="3"/>
  <c r="L669" i="3"/>
  <c r="K669" i="3"/>
  <c r="Z668" i="3"/>
  <c r="Z667" i="3"/>
  <c r="Z666" i="3"/>
  <c r="X665" i="3"/>
  <c r="W665" i="3"/>
  <c r="V665" i="3"/>
  <c r="U665" i="3"/>
  <c r="T665" i="3"/>
  <c r="S665" i="3"/>
  <c r="R665" i="3"/>
  <c r="Q665" i="3"/>
  <c r="O665" i="3"/>
  <c r="N665" i="3"/>
  <c r="M665" i="3"/>
  <c r="L665" i="3"/>
  <c r="K665" i="3"/>
  <c r="Z664" i="3"/>
  <c r="Z663" i="3"/>
  <c r="AA662" i="3"/>
  <c r="Z662" i="3"/>
  <c r="X661" i="3"/>
  <c r="W661" i="3"/>
  <c r="V661" i="3"/>
  <c r="U661" i="3"/>
  <c r="T661" i="3"/>
  <c r="S661" i="3"/>
  <c r="R661" i="3"/>
  <c r="Q661" i="3"/>
  <c r="O661" i="3"/>
  <c r="N661" i="3"/>
  <c r="M661" i="3"/>
  <c r="L661" i="3"/>
  <c r="K661" i="3"/>
  <c r="Z660" i="3"/>
  <c r="Z659" i="3"/>
  <c r="Z658" i="3"/>
  <c r="X657" i="3"/>
  <c r="W657" i="3"/>
  <c r="V657" i="3"/>
  <c r="U657" i="3"/>
  <c r="T657" i="3"/>
  <c r="S657" i="3"/>
  <c r="R657" i="3"/>
  <c r="Q657" i="3"/>
  <c r="O657" i="3"/>
  <c r="N657" i="3"/>
  <c r="M657" i="3"/>
  <c r="L657" i="3"/>
  <c r="K657" i="3"/>
  <c r="Z656" i="3"/>
  <c r="Z655" i="3"/>
  <c r="Z654" i="3"/>
  <c r="Z653" i="3"/>
  <c r="Z652" i="3"/>
  <c r="Z651" i="3"/>
  <c r="Z650" i="3"/>
  <c r="Z649" i="3"/>
  <c r="Z648" i="3"/>
  <c r="Z647" i="3"/>
  <c r="X646" i="3"/>
  <c r="W646" i="3"/>
  <c r="V646" i="3"/>
  <c r="U646" i="3"/>
  <c r="T646" i="3"/>
  <c r="S646" i="3"/>
  <c r="R646" i="3"/>
  <c r="Q646" i="3"/>
  <c r="O646" i="3"/>
  <c r="N646" i="3"/>
  <c r="M646" i="3"/>
  <c r="L646" i="3"/>
  <c r="K646" i="3"/>
  <c r="Z645" i="3"/>
  <c r="Z644" i="3"/>
  <c r="X643" i="3"/>
  <c r="W643" i="3"/>
  <c r="V643" i="3"/>
  <c r="U643" i="3"/>
  <c r="T643" i="3"/>
  <c r="S643" i="3"/>
  <c r="R643" i="3"/>
  <c r="Q643" i="3"/>
  <c r="O643" i="3"/>
  <c r="N643" i="3"/>
  <c r="M643" i="3"/>
  <c r="L643" i="3"/>
  <c r="K643" i="3"/>
  <c r="Z642" i="3"/>
  <c r="Z641" i="3"/>
  <c r="Z640" i="3"/>
  <c r="X639" i="3"/>
  <c r="W639" i="3"/>
  <c r="V639" i="3"/>
  <c r="U639" i="3"/>
  <c r="T639" i="3"/>
  <c r="S639" i="3"/>
  <c r="R639" i="3"/>
  <c r="Q639" i="3"/>
  <c r="O639" i="3"/>
  <c r="N639" i="3"/>
  <c r="M639" i="3"/>
  <c r="L639" i="3"/>
  <c r="K639" i="3"/>
  <c r="Z638" i="3"/>
  <c r="Z637" i="3"/>
  <c r="X636" i="3"/>
  <c r="W636" i="3"/>
  <c r="V636" i="3"/>
  <c r="U636" i="3"/>
  <c r="T636" i="3"/>
  <c r="S636" i="3"/>
  <c r="R636" i="3"/>
  <c r="Q636" i="3"/>
  <c r="O636" i="3"/>
  <c r="N636" i="3"/>
  <c r="M636" i="3"/>
  <c r="L636" i="3"/>
  <c r="K636" i="3"/>
  <c r="Z635" i="3"/>
  <c r="Z634" i="3"/>
  <c r="Z633" i="3"/>
  <c r="X632" i="3"/>
  <c r="W632" i="3"/>
  <c r="V632" i="3"/>
  <c r="U632" i="3"/>
  <c r="T632" i="3"/>
  <c r="S632" i="3"/>
  <c r="R632" i="3"/>
  <c r="Q632" i="3"/>
  <c r="O632" i="3"/>
  <c r="N632" i="3"/>
  <c r="M632" i="3"/>
  <c r="L632" i="3"/>
  <c r="K632" i="3"/>
  <c r="Z631" i="3"/>
  <c r="Z630" i="3"/>
  <c r="X629" i="3"/>
  <c r="W629" i="3"/>
  <c r="V629" i="3"/>
  <c r="U629" i="3"/>
  <c r="T629" i="3"/>
  <c r="S629" i="3"/>
  <c r="R629" i="3"/>
  <c r="Q629" i="3"/>
  <c r="O629" i="3"/>
  <c r="N629" i="3"/>
  <c r="M629" i="3"/>
  <c r="L629" i="3"/>
  <c r="K629" i="3"/>
  <c r="Z628" i="3"/>
  <c r="Z627" i="3"/>
  <c r="X626" i="3"/>
  <c r="W626" i="3"/>
  <c r="V626" i="3"/>
  <c r="U626" i="3"/>
  <c r="T626" i="3"/>
  <c r="S626" i="3"/>
  <c r="R626" i="3"/>
  <c r="Q626" i="3"/>
  <c r="O626" i="3"/>
  <c r="N626" i="3"/>
  <c r="M626" i="3"/>
  <c r="L626" i="3"/>
  <c r="K626" i="3"/>
  <c r="Z625" i="3"/>
  <c r="Z624" i="3"/>
  <c r="AB623" i="3"/>
  <c r="Z623" i="3"/>
  <c r="Z622" i="3"/>
  <c r="Z621" i="3"/>
  <c r="Z620" i="3"/>
  <c r="X619" i="3"/>
  <c r="W619" i="3"/>
  <c r="V619" i="3"/>
  <c r="U619" i="3"/>
  <c r="T619" i="3"/>
  <c r="S619" i="3"/>
  <c r="R619" i="3"/>
  <c r="Q619" i="3"/>
  <c r="O619" i="3"/>
  <c r="N619" i="3"/>
  <c r="M619" i="3"/>
  <c r="L619" i="3"/>
  <c r="K619" i="3"/>
  <c r="Z618" i="3"/>
  <c r="X617" i="3"/>
  <c r="W617" i="3"/>
  <c r="V617" i="3"/>
  <c r="U617" i="3"/>
  <c r="T617" i="3"/>
  <c r="S617" i="3"/>
  <c r="R617" i="3"/>
  <c r="Q617" i="3"/>
  <c r="O617" i="3"/>
  <c r="N617" i="3"/>
  <c r="M617" i="3"/>
  <c r="L617" i="3"/>
  <c r="K617" i="3"/>
  <c r="Z616" i="3"/>
  <c r="AA615" i="3"/>
  <c r="Z615" i="3"/>
  <c r="X614" i="3"/>
  <c r="W614" i="3"/>
  <c r="V614" i="3"/>
  <c r="U614" i="3"/>
  <c r="T614" i="3"/>
  <c r="S614" i="3"/>
  <c r="R614" i="3"/>
  <c r="Q614" i="3"/>
  <c r="O614" i="3"/>
  <c r="N614" i="3"/>
  <c r="M614" i="3"/>
  <c r="L614" i="3"/>
  <c r="K614" i="3"/>
  <c r="Z613" i="3"/>
  <c r="Z612" i="3"/>
  <c r="X611" i="3"/>
  <c r="W611" i="3"/>
  <c r="V611" i="3"/>
  <c r="U611" i="3"/>
  <c r="T611" i="3"/>
  <c r="S611" i="3"/>
  <c r="R611" i="3"/>
  <c r="Q611" i="3"/>
  <c r="O611" i="3"/>
  <c r="N611" i="3"/>
  <c r="M611" i="3"/>
  <c r="L611" i="3"/>
  <c r="K611" i="3"/>
  <c r="Z610" i="3"/>
  <c r="X609" i="3"/>
  <c r="W609" i="3"/>
  <c r="V609" i="3"/>
  <c r="U609" i="3"/>
  <c r="T609" i="3"/>
  <c r="S609" i="3"/>
  <c r="R609" i="3"/>
  <c r="Q609" i="3"/>
  <c r="O609" i="3"/>
  <c r="N609" i="3"/>
  <c r="M609" i="3"/>
  <c r="L609" i="3"/>
  <c r="K609" i="3"/>
  <c r="Z608" i="3"/>
  <c r="X607" i="3"/>
  <c r="W607" i="3"/>
  <c r="V607" i="3"/>
  <c r="U607" i="3"/>
  <c r="T607" i="3"/>
  <c r="S607" i="3"/>
  <c r="R607" i="3"/>
  <c r="Q607" i="3"/>
  <c r="O607" i="3"/>
  <c r="N607" i="3"/>
  <c r="M607" i="3"/>
  <c r="L607" i="3"/>
  <c r="K607" i="3"/>
  <c r="Z606" i="3"/>
  <c r="AB605" i="3"/>
  <c r="AA605" i="3"/>
  <c r="Z605" i="3"/>
  <c r="Z604" i="3"/>
  <c r="X603" i="3"/>
  <c r="W603" i="3"/>
  <c r="V603" i="3"/>
  <c r="U603" i="3"/>
  <c r="T603" i="3"/>
  <c r="S603" i="3"/>
  <c r="R603" i="3"/>
  <c r="Q603" i="3"/>
  <c r="P603" i="3"/>
  <c r="O603" i="3"/>
  <c r="N603" i="3"/>
  <c r="M603" i="3"/>
  <c r="L603" i="3"/>
  <c r="K603" i="3"/>
  <c r="Z602" i="3"/>
  <c r="X601" i="3"/>
  <c r="W601" i="3"/>
  <c r="V601" i="3"/>
  <c r="U601" i="3"/>
  <c r="T601" i="3"/>
  <c r="S601" i="3"/>
  <c r="R601" i="3"/>
  <c r="Q601" i="3"/>
  <c r="O601" i="3"/>
  <c r="N601" i="3"/>
  <c r="M601" i="3"/>
  <c r="L601" i="3"/>
  <c r="K601" i="3"/>
  <c r="Z599" i="3"/>
  <c r="X598" i="3"/>
  <c r="W598" i="3"/>
  <c r="V598" i="3"/>
  <c r="U598" i="3"/>
  <c r="T598" i="3"/>
  <c r="S598" i="3"/>
  <c r="R598" i="3"/>
  <c r="Q598" i="3"/>
  <c r="O598" i="3"/>
  <c r="N598" i="3"/>
  <c r="M598" i="3"/>
  <c r="L598" i="3"/>
  <c r="K598" i="3"/>
  <c r="Z597" i="3"/>
  <c r="X596" i="3"/>
  <c r="W596" i="3"/>
  <c r="V596" i="3"/>
  <c r="U596" i="3"/>
  <c r="T596" i="3"/>
  <c r="S596" i="3"/>
  <c r="R596" i="3"/>
  <c r="Q596" i="3"/>
  <c r="O596" i="3"/>
  <c r="N596" i="3"/>
  <c r="M596" i="3"/>
  <c r="L596" i="3"/>
  <c r="K596" i="3"/>
  <c r="AB595" i="3"/>
  <c r="Z595" i="3"/>
  <c r="X594" i="3"/>
  <c r="W594" i="3"/>
  <c r="V594" i="3"/>
  <c r="U594" i="3"/>
  <c r="T594" i="3"/>
  <c r="S594" i="3"/>
  <c r="R594" i="3"/>
  <c r="Q594" i="3"/>
  <c r="O594" i="3"/>
  <c r="N594" i="3"/>
  <c r="M594" i="3"/>
  <c r="L594" i="3"/>
  <c r="K594" i="3"/>
  <c r="Z583" i="3"/>
  <c r="Z581" i="3"/>
  <c r="X579" i="3"/>
  <c r="W579" i="3"/>
  <c r="V579" i="3"/>
  <c r="U579" i="3"/>
  <c r="T579" i="3"/>
  <c r="S579" i="3"/>
  <c r="R579" i="3"/>
  <c r="Q579" i="3"/>
  <c r="O579" i="3"/>
  <c r="N579" i="3"/>
  <c r="M579" i="3"/>
  <c r="L579" i="3"/>
  <c r="K579" i="3"/>
  <c r="Z578" i="3"/>
  <c r="Z577" i="3"/>
  <c r="X576" i="3"/>
  <c r="W576" i="3"/>
  <c r="V576" i="3"/>
  <c r="U576" i="3"/>
  <c r="T576" i="3"/>
  <c r="S576" i="3"/>
  <c r="R576" i="3"/>
  <c r="Q576" i="3"/>
  <c r="O576" i="3"/>
  <c r="N576" i="3"/>
  <c r="M576" i="3"/>
  <c r="L576" i="3"/>
  <c r="K576" i="3"/>
  <c r="Z575" i="3"/>
  <c r="X574" i="3"/>
  <c r="W574" i="3"/>
  <c r="V574" i="3"/>
  <c r="U574" i="3"/>
  <c r="T574" i="3"/>
  <c r="S574" i="3"/>
  <c r="R574" i="3"/>
  <c r="Q574" i="3"/>
  <c r="O574" i="3"/>
  <c r="N574" i="3"/>
  <c r="M574" i="3"/>
  <c r="L574" i="3"/>
  <c r="K574" i="3"/>
  <c r="Z573" i="3"/>
  <c r="Z572" i="3"/>
  <c r="Z571" i="3"/>
  <c r="Z570" i="3"/>
  <c r="Z569" i="3"/>
  <c r="Z568" i="3"/>
  <c r="X567" i="3"/>
  <c r="W567" i="3"/>
  <c r="V567" i="3"/>
  <c r="U567" i="3"/>
  <c r="T567" i="3"/>
  <c r="S567" i="3"/>
  <c r="R567" i="3"/>
  <c r="Q567" i="3"/>
  <c r="O567" i="3"/>
  <c r="N567" i="3"/>
  <c r="M567" i="3"/>
  <c r="L567" i="3"/>
  <c r="K567" i="3"/>
  <c r="Z566" i="3"/>
  <c r="Z565" i="3"/>
  <c r="Z564" i="3"/>
  <c r="Z563" i="3"/>
  <c r="X562" i="3"/>
  <c r="W562" i="3"/>
  <c r="V562" i="3"/>
  <c r="U562" i="3"/>
  <c r="T562" i="3"/>
  <c r="S562" i="3"/>
  <c r="R562" i="3"/>
  <c r="Q562" i="3"/>
  <c r="O562" i="3"/>
  <c r="N562" i="3"/>
  <c r="M562" i="3"/>
  <c r="L562" i="3"/>
  <c r="K562" i="3"/>
  <c r="Z561" i="3"/>
  <c r="Z560" i="3"/>
  <c r="Z559" i="3"/>
  <c r="X558" i="3"/>
  <c r="W558" i="3"/>
  <c r="V558" i="3"/>
  <c r="U558" i="3"/>
  <c r="T558" i="3"/>
  <c r="S558" i="3"/>
  <c r="R558" i="3"/>
  <c r="Q558" i="3"/>
  <c r="O558" i="3"/>
  <c r="N558" i="3"/>
  <c r="M558" i="3"/>
  <c r="L558" i="3"/>
  <c r="K558" i="3"/>
  <c r="Z557" i="3"/>
  <c r="X556" i="3"/>
  <c r="W556" i="3"/>
  <c r="V556" i="3"/>
  <c r="U556" i="3"/>
  <c r="T556" i="3"/>
  <c r="S556" i="3"/>
  <c r="R556" i="3"/>
  <c r="Q556" i="3"/>
  <c r="O556" i="3"/>
  <c r="N556" i="3"/>
  <c r="M556" i="3"/>
  <c r="L556" i="3"/>
  <c r="K556" i="3"/>
  <c r="Z555" i="3"/>
  <c r="X554" i="3"/>
  <c r="W554" i="3"/>
  <c r="V554" i="3"/>
  <c r="U554" i="3"/>
  <c r="T554" i="3"/>
  <c r="S554" i="3"/>
  <c r="R554" i="3"/>
  <c r="Q554" i="3"/>
  <c r="O554" i="3"/>
  <c r="N554" i="3"/>
  <c r="M554" i="3"/>
  <c r="L554" i="3"/>
  <c r="K554" i="3"/>
  <c r="Z553" i="3"/>
  <c r="Z552" i="3"/>
  <c r="X551" i="3"/>
  <c r="W551" i="3"/>
  <c r="V551" i="3"/>
  <c r="U551" i="3"/>
  <c r="T551" i="3"/>
  <c r="S551" i="3"/>
  <c r="R551" i="3"/>
  <c r="Q551" i="3"/>
  <c r="O551" i="3"/>
  <c r="N551" i="3"/>
  <c r="M551" i="3"/>
  <c r="L551" i="3"/>
  <c r="K551" i="3"/>
  <c r="Z550" i="3"/>
  <c r="Z549" i="3"/>
  <c r="Z548" i="3"/>
  <c r="Z547" i="3"/>
  <c r="Z546" i="3"/>
  <c r="X545" i="3"/>
  <c r="W545" i="3"/>
  <c r="V545" i="3"/>
  <c r="U545" i="3"/>
  <c r="T545" i="3"/>
  <c r="S545" i="3"/>
  <c r="R545" i="3"/>
  <c r="Q545" i="3"/>
  <c r="O545" i="3"/>
  <c r="N545" i="3"/>
  <c r="M545" i="3"/>
  <c r="L545" i="3"/>
  <c r="K545" i="3"/>
  <c r="Z543" i="3"/>
  <c r="AB542" i="3"/>
  <c r="Z542" i="3"/>
  <c r="Z540" i="3"/>
  <c r="Z539" i="3"/>
  <c r="X538" i="3"/>
  <c r="W538" i="3"/>
  <c r="V538" i="3"/>
  <c r="U538" i="3"/>
  <c r="T538" i="3"/>
  <c r="S538" i="3"/>
  <c r="R538" i="3"/>
  <c r="Q538" i="3"/>
  <c r="O538" i="3"/>
  <c r="N538" i="3"/>
  <c r="M538" i="3"/>
  <c r="L538" i="3"/>
  <c r="K538" i="3"/>
  <c r="Z537" i="3"/>
  <c r="Z536" i="3"/>
  <c r="X535" i="3"/>
  <c r="W535" i="3"/>
  <c r="V535" i="3"/>
  <c r="U535" i="3"/>
  <c r="T535" i="3"/>
  <c r="S535" i="3"/>
  <c r="R535" i="3"/>
  <c r="Q535" i="3"/>
  <c r="O535" i="3"/>
  <c r="N535" i="3"/>
  <c r="M535" i="3"/>
  <c r="L535" i="3"/>
  <c r="K535" i="3"/>
  <c r="Z534" i="3"/>
  <c r="Z533" i="3"/>
  <c r="X532" i="3"/>
  <c r="W532" i="3"/>
  <c r="V532" i="3"/>
  <c r="U532" i="3"/>
  <c r="T532" i="3"/>
  <c r="S532" i="3"/>
  <c r="R532" i="3"/>
  <c r="Q532" i="3"/>
  <c r="O532" i="3"/>
  <c r="N532" i="3"/>
  <c r="M532" i="3"/>
  <c r="L532" i="3"/>
  <c r="K532" i="3"/>
  <c r="Z531" i="3"/>
  <c r="Z530" i="3"/>
  <c r="Z529" i="3"/>
  <c r="Z528" i="3"/>
  <c r="AB527" i="3"/>
  <c r="Z527" i="3"/>
  <c r="Z526" i="3"/>
  <c r="Z525" i="3"/>
  <c r="Z524" i="3"/>
  <c r="Z523" i="3"/>
  <c r="Z522" i="3"/>
  <c r="Z521" i="3"/>
  <c r="X520" i="3"/>
  <c r="W520" i="3"/>
  <c r="V520" i="3"/>
  <c r="U520" i="3"/>
  <c r="T520" i="3"/>
  <c r="S520" i="3"/>
  <c r="R520" i="3"/>
  <c r="Q520" i="3"/>
  <c r="O520" i="3"/>
  <c r="N520" i="3"/>
  <c r="M520" i="3"/>
  <c r="L520" i="3"/>
  <c r="K520" i="3"/>
  <c r="Z518" i="3"/>
  <c r="Z517" i="3"/>
  <c r="Z516" i="3"/>
  <c r="Z515" i="3"/>
  <c r="Z514" i="3"/>
  <c r="Z513" i="3"/>
  <c r="Z512" i="3"/>
  <c r="Z511" i="3"/>
  <c r="Z510" i="3"/>
  <c r="X509" i="3"/>
  <c r="W509" i="3"/>
  <c r="V509" i="3"/>
  <c r="U509" i="3"/>
  <c r="T509" i="3"/>
  <c r="S509" i="3"/>
  <c r="R509" i="3"/>
  <c r="Q509" i="3"/>
  <c r="O509" i="3"/>
  <c r="N509" i="3"/>
  <c r="M509" i="3"/>
  <c r="L509" i="3"/>
  <c r="K509" i="3"/>
  <c r="Z508" i="3"/>
  <c r="Z507" i="3"/>
  <c r="Z506" i="3"/>
  <c r="Z505" i="3"/>
  <c r="Z504" i="3"/>
  <c r="Z503" i="3"/>
  <c r="X502" i="3"/>
  <c r="W502" i="3"/>
  <c r="V502" i="3"/>
  <c r="U502" i="3"/>
  <c r="T502" i="3"/>
  <c r="S502" i="3"/>
  <c r="R502" i="3"/>
  <c r="Q502" i="3"/>
  <c r="P502" i="3"/>
  <c r="O502" i="3"/>
  <c r="N502" i="3"/>
  <c r="M502" i="3"/>
  <c r="L502" i="3"/>
  <c r="K502" i="3"/>
  <c r="Z501" i="3"/>
  <c r="Z500" i="3"/>
  <c r="X499" i="3"/>
  <c r="W499" i="3"/>
  <c r="V499" i="3"/>
  <c r="U499" i="3"/>
  <c r="T499" i="3"/>
  <c r="S499" i="3"/>
  <c r="R499" i="3"/>
  <c r="Q499" i="3"/>
  <c r="O499" i="3"/>
  <c r="N499" i="3"/>
  <c r="M499" i="3"/>
  <c r="L499" i="3"/>
  <c r="K499" i="3"/>
  <c r="Z498" i="3"/>
  <c r="X497" i="3"/>
  <c r="W497" i="3"/>
  <c r="V497" i="3"/>
  <c r="U497" i="3"/>
  <c r="T497" i="3"/>
  <c r="S497" i="3"/>
  <c r="R497" i="3"/>
  <c r="Q497" i="3"/>
  <c r="O497" i="3"/>
  <c r="N497" i="3"/>
  <c r="M497" i="3"/>
  <c r="L497" i="3"/>
  <c r="K497" i="3"/>
  <c r="Z496" i="3"/>
  <c r="Z495" i="3"/>
  <c r="X494" i="3"/>
  <c r="W494" i="3"/>
  <c r="V494" i="3"/>
  <c r="U494" i="3"/>
  <c r="T494" i="3"/>
  <c r="S494" i="3"/>
  <c r="R494" i="3"/>
  <c r="Q494" i="3"/>
  <c r="O494" i="3"/>
  <c r="N494" i="3"/>
  <c r="M494" i="3"/>
  <c r="L494" i="3"/>
  <c r="K494" i="3"/>
  <c r="Z493" i="3"/>
  <c r="X492" i="3"/>
  <c r="W492" i="3"/>
  <c r="V492" i="3"/>
  <c r="U492" i="3"/>
  <c r="T492" i="3"/>
  <c r="S492" i="3"/>
  <c r="R492" i="3"/>
  <c r="Q492" i="3"/>
  <c r="O492" i="3"/>
  <c r="N492" i="3"/>
  <c r="M492" i="3"/>
  <c r="L492" i="3"/>
  <c r="K492" i="3"/>
  <c r="Z491" i="3"/>
  <c r="Z490" i="3"/>
  <c r="Z488" i="3"/>
  <c r="Z487" i="3"/>
  <c r="X486" i="3"/>
  <c r="W486" i="3"/>
  <c r="V486" i="3"/>
  <c r="U486" i="3"/>
  <c r="T486" i="3"/>
  <c r="S486" i="3"/>
  <c r="R486" i="3"/>
  <c r="Q486" i="3"/>
  <c r="O486" i="3"/>
  <c r="N486" i="3"/>
  <c r="M486" i="3"/>
  <c r="L486" i="3"/>
  <c r="K486" i="3"/>
  <c r="Z485" i="3"/>
  <c r="Z484" i="3"/>
  <c r="Z483" i="3"/>
  <c r="X482" i="3"/>
  <c r="W482" i="3"/>
  <c r="V482" i="3"/>
  <c r="U482" i="3"/>
  <c r="T482" i="3"/>
  <c r="S482" i="3"/>
  <c r="R482" i="3"/>
  <c r="Q482" i="3"/>
  <c r="O482" i="3"/>
  <c r="N482" i="3"/>
  <c r="M482" i="3"/>
  <c r="L482" i="3"/>
  <c r="K482" i="3"/>
  <c r="Z481" i="3"/>
  <c r="X480" i="3"/>
  <c r="W480" i="3"/>
  <c r="V480" i="3"/>
  <c r="U480" i="3"/>
  <c r="T480" i="3"/>
  <c r="S480" i="3"/>
  <c r="R480" i="3"/>
  <c r="Q480" i="3"/>
  <c r="O480" i="3"/>
  <c r="N480" i="3"/>
  <c r="M480" i="3"/>
  <c r="L480" i="3"/>
  <c r="K480" i="3"/>
  <c r="Z479" i="3"/>
  <c r="Z478" i="3"/>
  <c r="Z477" i="3"/>
  <c r="Z476" i="3"/>
  <c r="Z475" i="3"/>
  <c r="X474" i="3"/>
  <c r="W474" i="3"/>
  <c r="V474" i="3"/>
  <c r="U474" i="3"/>
  <c r="T474" i="3"/>
  <c r="S474" i="3"/>
  <c r="R474" i="3"/>
  <c r="Q474" i="3"/>
  <c r="O474" i="3"/>
  <c r="N474" i="3"/>
  <c r="M474" i="3"/>
  <c r="L474" i="3"/>
  <c r="K474" i="3"/>
  <c r="Z473" i="3"/>
  <c r="X472" i="3"/>
  <c r="W472" i="3"/>
  <c r="V472" i="3"/>
  <c r="U472" i="3"/>
  <c r="T472" i="3"/>
  <c r="S472" i="3"/>
  <c r="R472" i="3"/>
  <c r="Q472" i="3"/>
  <c r="O472" i="3"/>
  <c r="N472" i="3"/>
  <c r="M472" i="3"/>
  <c r="L472" i="3"/>
  <c r="K472" i="3"/>
  <c r="Z471" i="3"/>
  <c r="Z470" i="3"/>
  <c r="X469" i="3"/>
  <c r="W469" i="3"/>
  <c r="V469" i="3"/>
  <c r="U469" i="3"/>
  <c r="T469" i="3"/>
  <c r="S469" i="3"/>
  <c r="R469" i="3"/>
  <c r="Q469" i="3"/>
  <c r="O469" i="3"/>
  <c r="N469" i="3"/>
  <c r="M469" i="3"/>
  <c r="L469" i="3"/>
  <c r="K469" i="3"/>
  <c r="Z468" i="3"/>
  <c r="Z467" i="3"/>
  <c r="X466" i="3"/>
  <c r="W466" i="3"/>
  <c r="V466" i="3"/>
  <c r="U466" i="3"/>
  <c r="T466" i="3"/>
  <c r="S466" i="3"/>
  <c r="R466" i="3"/>
  <c r="Q466" i="3"/>
  <c r="O466" i="3"/>
  <c r="N466" i="3"/>
  <c r="M466" i="3"/>
  <c r="L466" i="3"/>
  <c r="K466" i="3"/>
  <c r="AB465" i="3"/>
  <c r="Z465" i="3"/>
  <c r="Z464" i="3"/>
  <c r="X463" i="3"/>
  <c r="W463" i="3"/>
  <c r="V463" i="3"/>
  <c r="U463" i="3"/>
  <c r="T463" i="3"/>
  <c r="S463" i="3"/>
  <c r="R463" i="3"/>
  <c r="Q463" i="3"/>
  <c r="O463" i="3"/>
  <c r="N463" i="3"/>
  <c r="M463" i="3"/>
  <c r="L463" i="3"/>
  <c r="K463" i="3"/>
  <c r="Z462" i="3"/>
  <c r="X461" i="3"/>
  <c r="W461" i="3"/>
  <c r="V461" i="3"/>
  <c r="U461" i="3"/>
  <c r="T461" i="3"/>
  <c r="S461" i="3"/>
  <c r="R461" i="3"/>
  <c r="Q461" i="3"/>
  <c r="O461" i="3"/>
  <c r="N461" i="3"/>
  <c r="M461" i="3"/>
  <c r="L461" i="3"/>
  <c r="K461" i="3"/>
  <c r="Z460" i="3"/>
  <c r="X459" i="3"/>
  <c r="W459" i="3"/>
  <c r="V459" i="3"/>
  <c r="U459" i="3"/>
  <c r="T459" i="3"/>
  <c r="S459" i="3"/>
  <c r="R459" i="3"/>
  <c r="Q459" i="3"/>
  <c r="O459" i="3"/>
  <c r="N459" i="3"/>
  <c r="M459" i="3"/>
  <c r="L459" i="3"/>
  <c r="K459" i="3"/>
  <c r="Z458" i="3"/>
  <c r="X457" i="3"/>
  <c r="W457" i="3"/>
  <c r="V457" i="3"/>
  <c r="U457" i="3"/>
  <c r="T457" i="3"/>
  <c r="S457" i="3"/>
  <c r="R457" i="3"/>
  <c r="Q457" i="3"/>
  <c r="O457" i="3"/>
  <c r="N457" i="3"/>
  <c r="M457" i="3"/>
  <c r="L457" i="3"/>
  <c r="K457" i="3"/>
  <c r="Z456" i="3"/>
  <c r="X455" i="3"/>
  <c r="W455" i="3"/>
  <c r="V455" i="3"/>
  <c r="U455" i="3"/>
  <c r="T455" i="3"/>
  <c r="S455" i="3"/>
  <c r="R455" i="3"/>
  <c r="Q455" i="3"/>
  <c r="O455" i="3"/>
  <c r="N455" i="3"/>
  <c r="M455" i="3"/>
  <c r="L455" i="3"/>
  <c r="K455" i="3"/>
  <c r="Z454" i="3"/>
  <c r="Z453" i="3"/>
  <c r="X452" i="3"/>
  <c r="W452" i="3"/>
  <c r="V452" i="3"/>
  <c r="U452" i="3"/>
  <c r="T452" i="3"/>
  <c r="S452" i="3"/>
  <c r="R452" i="3"/>
  <c r="Q452" i="3"/>
  <c r="O452" i="3"/>
  <c r="N452" i="3"/>
  <c r="M452" i="3"/>
  <c r="L452" i="3"/>
  <c r="K452" i="3"/>
  <c r="Z451" i="3"/>
  <c r="X450" i="3"/>
  <c r="W450" i="3"/>
  <c r="V450" i="3"/>
  <c r="U450" i="3"/>
  <c r="T450" i="3"/>
  <c r="S450" i="3"/>
  <c r="R450" i="3"/>
  <c r="Q450" i="3"/>
  <c r="O450" i="3"/>
  <c r="N450" i="3"/>
  <c r="M450" i="3"/>
  <c r="L450" i="3"/>
  <c r="K450" i="3"/>
  <c r="Z448" i="3"/>
  <c r="Z446" i="3"/>
  <c r="Z444" i="3"/>
  <c r="Z442" i="3"/>
  <c r="AB440" i="3"/>
  <c r="Z440" i="3"/>
  <c r="Z438" i="3"/>
  <c r="Z436" i="3"/>
  <c r="AA434" i="3"/>
  <c r="Z434" i="3"/>
  <c r="Z432" i="3"/>
  <c r="Z430" i="3"/>
  <c r="AB428" i="3"/>
  <c r="AA428" i="3"/>
  <c r="Z428" i="3"/>
  <c r="Z426" i="3"/>
  <c r="Z424" i="3"/>
  <c r="AB422" i="3"/>
  <c r="AA422" i="3"/>
  <c r="Z422" i="3"/>
  <c r="Z420" i="3"/>
  <c r="X419" i="3"/>
  <c r="W419" i="3"/>
  <c r="V419" i="3"/>
  <c r="U419" i="3"/>
  <c r="T419" i="3"/>
  <c r="S419" i="3"/>
  <c r="R419" i="3"/>
  <c r="Q419" i="3"/>
  <c r="O419" i="3"/>
  <c r="N419" i="3"/>
  <c r="M419" i="3"/>
  <c r="L419" i="3"/>
  <c r="K419" i="3"/>
  <c r="Z417" i="3"/>
  <c r="Z415" i="3"/>
  <c r="Z413" i="3"/>
  <c r="Z411" i="3"/>
  <c r="AB409" i="3"/>
  <c r="Z409" i="3"/>
  <c r="Z407" i="3"/>
  <c r="Z405" i="3"/>
  <c r="Z403" i="3"/>
  <c r="Z401" i="3"/>
  <c r="Z399" i="3"/>
  <c r="AB397" i="3"/>
  <c r="Z397" i="3"/>
  <c r="AB395" i="3"/>
  <c r="Z395" i="3"/>
  <c r="Z393" i="3"/>
  <c r="Z391" i="3"/>
  <c r="Z389" i="3"/>
  <c r="X388" i="3"/>
  <c r="W388" i="3"/>
  <c r="V388" i="3"/>
  <c r="U388" i="3"/>
  <c r="T388" i="3"/>
  <c r="S388" i="3"/>
  <c r="R388" i="3"/>
  <c r="Q388" i="3"/>
  <c r="O388" i="3"/>
  <c r="N388" i="3"/>
  <c r="M388" i="3"/>
  <c r="L388" i="3"/>
  <c r="K388" i="3"/>
  <c r="Z386" i="3"/>
  <c r="Z384" i="3"/>
  <c r="Z382" i="3"/>
  <c r="Z380" i="3"/>
  <c r="Z378" i="3"/>
  <c r="Z376" i="3"/>
  <c r="Z374" i="3"/>
  <c r="AA372" i="3"/>
  <c r="Z372" i="3"/>
  <c r="Z370" i="3"/>
  <c r="Z368" i="3"/>
  <c r="Z366" i="3"/>
  <c r="Z364" i="3"/>
  <c r="Z362" i="3"/>
  <c r="AA360" i="3"/>
  <c r="Z360" i="3"/>
  <c r="Z358" i="3"/>
  <c r="X357" i="3"/>
  <c r="W357" i="3"/>
  <c r="V357" i="3"/>
  <c r="U357" i="3"/>
  <c r="T357" i="3"/>
  <c r="S357" i="3"/>
  <c r="R357" i="3"/>
  <c r="Q357" i="3"/>
  <c r="O357" i="3"/>
  <c r="N357" i="3"/>
  <c r="M357" i="3"/>
  <c r="L357" i="3"/>
  <c r="K357" i="3"/>
  <c r="Z355" i="3"/>
  <c r="Z353" i="3"/>
  <c r="Z351" i="3"/>
  <c r="Z349" i="3"/>
  <c r="Z347" i="3"/>
  <c r="Z345" i="3"/>
  <c r="Z343" i="3"/>
  <c r="Z341" i="3"/>
  <c r="Z339" i="3"/>
  <c r="Z337" i="3"/>
  <c r="AA335" i="3"/>
  <c r="Z335" i="3"/>
  <c r="Z333" i="3"/>
  <c r="Z331" i="3"/>
  <c r="AA329" i="3"/>
  <c r="Z329" i="3"/>
  <c r="Z327" i="3"/>
  <c r="X326" i="3"/>
  <c r="W326" i="3"/>
  <c r="V326" i="3"/>
  <c r="U326" i="3"/>
  <c r="T326" i="3"/>
  <c r="S326" i="3"/>
  <c r="R326" i="3"/>
  <c r="Q326" i="3"/>
  <c r="O326" i="3"/>
  <c r="N326" i="3"/>
  <c r="M326" i="3"/>
  <c r="L326" i="3"/>
  <c r="K326" i="3"/>
  <c r="Z324" i="3"/>
  <c r="Z322" i="3"/>
  <c r="Z320" i="3"/>
  <c r="Z318" i="3"/>
  <c r="Z316" i="3"/>
  <c r="Z314" i="3"/>
  <c r="Z312" i="3"/>
  <c r="Z310" i="3"/>
  <c r="Z308" i="3"/>
  <c r="Z306" i="3"/>
  <c r="Z304" i="3"/>
  <c r="Z302" i="3"/>
  <c r="Z300" i="3"/>
  <c r="AB298" i="3"/>
  <c r="Z298" i="3"/>
  <c r="Z296" i="3"/>
  <c r="X295" i="3"/>
  <c r="W295" i="3"/>
  <c r="V295" i="3"/>
  <c r="U295" i="3"/>
  <c r="T295" i="3"/>
  <c r="S295" i="3"/>
  <c r="R295" i="3"/>
  <c r="Q295" i="3"/>
  <c r="O295" i="3"/>
  <c r="N295" i="3"/>
  <c r="M295" i="3"/>
  <c r="L295" i="3"/>
  <c r="K295" i="3"/>
  <c r="Z293" i="3"/>
  <c r="Z291" i="3"/>
  <c r="Z289" i="3"/>
  <c r="Z287" i="3"/>
  <c r="AB285" i="3"/>
  <c r="AA285" i="3"/>
  <c r="Z285" i="3"/>
  <c r="Z283" i="3"/>
  <c r="Z281" i="3"/>
  <c r="Z279" i="3"/>
  <c r="Z277" i="3"/>
  <c r="Z275" i="3"/>
  <c r="AA273" i="3"/>
  <c r="Z273" i="3"/>
  <c r="Z271" i="3"/>
  <c r="Z269" i="3"/>
  <c r="Z267" i="3"/>
  <c r="Z265" i="3"/>
  <c r="X264" i="3"/>
  <c r="W264" i="3"/>
  <c r="V264" i="3"/>
  <c r="U264" i="3"/>
  <c r="T264" i="3"/>
  <c r="S264" i="3"/>
  <c r="R264" i="3"/>
  <c r="Q264" i="3"/>
  <c r="O264" i="3"/>
  <c r="N264" i="3"/>
  <c r="M264" i="3"/>
  <c r="L264" i="3"/>
  <c r="K264" i="3"/>
  <c r="Z261" i="3"/>
  <c r="Z258" i="3"/>
  <c r="Z255" i="3"/>
  <c r="Z252" i="3"/>
  <c r="AA249" i="3"/>
  <c r="Z249" i="3"/>
  <c r="Z247" i="3"/>
  <c r="Z245" i="3"/>
  <c r="Z243" i="3"/>
  <c r="Z241" i="3"/>
  <c r="Z239" i="3"/>
  <c r="Z237" i="3"/>
  <c r="Z235" i="3"/>
  <c r="Z234" i="3"/>
  <c r="Z232" i="3"/>
  <c r="AA230" i="3"/>
  <c r="Z230" i="3"/>
  <c r="X229" i="3"/>
  <c r="W229" i="3"/>
  <c r="V229" i="3"/>
  <c r="U229" i="3"/>
  <c r="T229" i="3"/>
  <c r="S229" i="3"/>
  <c r="R229" i="3"/>
  <c r="Q229" i="3"/>
  <c r="O229" i="3"/>
  <c r="N229" i="3"/>
  <c r="M229" i="3"/>
  <c r="L229" i="3"/>
  <c r="K229" i="3"/>
  <c r="Z226" i="3"/>
  <c r="Z223" i="3"/>
  <c r="Z220" i="3"/>
  <c r="Z217" i="3"/>
  <c r="Z214" i="3"/>
  <c r="Z212" i="3"/>
  <c r="Z210" i="3"/>
  <c r="Z208" i="3"/>
  <c r="AB206" i="3"/>
  <c r="Z206" i="3"/>
  <c r="Z204" i="3"/>
  <c r="Z202" i="3"/>
  <c r="Z200" i="3"/>
  <c r="Z198" i="3"/>
  <c r="Z196" i="3"/>
  <c r="Z194" i="3"/>
  <c r="X193" i="3"/>
  <c r="W193" i="3"/>
  <c r="V193" i="3"/>
  <c r="U193" i="3"/>
  <c r="T193" i="3"/>
  <c r="S193" i="3"/>
  <c r="R193" i="3"/>
  <c r="Q193" i="3"/>
  <c r="O193" i="3"/>
  <c r="N193" i="3"/>
  <c r="M193" i="3"/>
  <c r="L193" i="3"/>
  <c r="K193" i="3"/>
  <c r="Z190" i="3"/>
  <c r="AB187" i="3"/>
  <c r="Z187" i="3"/>
  <c r="Z184" i="3"/>
  <c r="Z181" i="3"/>
  <c r="Z178" i="3"/>
  <c r="Z176" i="3"/>
  <c r="AB174" i="3"/>
  <c r="Z174" i="3"/>
  <c r="Z172" i="3"/>
  <c r="Z170" i="3"/>
  <c r="Z168" i="3"/>
  <c r="Z166" i="3"/>
  <c r="Z164" i="3"/>
  <c r="Z162" i="3"/>
  <c r="Z160" i="3"/>
  <c r="Z158" i="3"/>
  <c r="X157" i="3"/>
  <c r="W157" i="3"/>
  <c r="V157" i="3"/>
  <c r="U157" i="3"/>
  <c r="T157" i="3"/>
  <c r="S157" i="3"/>
  <c r="R157" i="3"/>
  <c r="Q157" i="3"/>
  <c r="O157" i="3"/>
  <c r="N157" i="3"/>
  <c r="M157" i="3"/>
  <c r="L157" i="3"/>
  <c r="K157" i="3"/>
  <c r="Z155" i="3"/>
  <c r="Z153" i="3"/>
  <c r="Z151" i="3"/>
  <c r="Z149" i="3"/>
  <c r="Z147" i="3"/>
  <c r="Z145" i="3"/>
  <c r="Z143" i="3"/>
  <c r="Z141" i="3"/>
  <c r="Z139" i="3"/>
  <c r="AA137" i="3"/>
  <c r="Z137" i="3"/>
  <c r="Z135" i="3"/>
  <c r="Z133" i="3"/>
  <c r="Z132" i="3"/>
  <c r="Z130" i="3"/>
  <c r="Z128" i="3"/>
  <c r="X127" i="3"/>
  <c r="W127" i="3"/>
  <c r="V127" i="3"/>
  <c r="U127" i="3"/>
  <c r="T127" i="3"/>
  <c r="S127" i="3"/>
  <c r="R127" i="3"/>
  <c r="Q127" i="3"/>
  <c r="O127" i="3"/>
  <c r="N127" i="3"/>
  <c r="M127" i="3"/>
  <c r="L127" i="3"/>
  <c r="K127" i="3"/>
  <c r="AB125" i="3"/>
  <c r="Z125" i="3"/>
  <c r="Z123" i="3"/>
  <c r="Z121" i="3"/>
  <c r="Z118" i="3"/>
  <c r="Z116" i="3"/>
  <c r="Z115" i="3"/>
  <c r="Z113" i="3"/>
  <c r="AB112" i="3"/>
  <c r="AA112" i="3"/>
  <c r="Z112" i="3"/>
  <c r="Z111" i="3"/>
  <c r="Z110" i="3"/>
  <c r="Z109" i="3"/>
  <c r="AA108" i="3"/>
  <c r="Z108" i="3"/>
  <c r="Z107" i="3"/>
  <c r="Z105" i="3"/>
  <c r="Z104" i="3"/>
  <c r="X103" i="3"/>
  <c r="W103" i="3"/>
  <c r="V103" i="3"/>
  <c r="U103" i="3"/>
  <c r="T103" i="3"/>
  <c r="S103" i="3"/>
  <c r="R103" i="3"/>
  <c r="Q103" i="3"/>
  <c r="O103" i="3"/>
  <c r="N103" i="3"/>
  <c r="M103" i="3"/>
  <c r="L103" i="3"/>
  <c r="K103" i="3"/>
  <c r="Z102" i="3"/>
  <c r="Z101" i="3"/>
  <c r="X100" i="3"/>
  <c r="W100" i="3"/>
  <c r="V100" i="3"/>
  <c r="U100" i="3"/>
  <c r="T100" i="3"/>
  <c r="S100" i="3"/>
  <c r="R100" i="3"/>
  <c r="Q100" i="3"/>
  <c r="O100" i="3"/>
  <c r="N100" i="3"/>
  <c r="M100" i="3"/>
  <c r="L100" i="3"/>
  <c r="K100" i="3"/>
  <c r="AB98" i="3"/>
  <c r="AA98" i="3"/>
  <c r="Z98" i="3"/>
  <c r="AB96" i="3"/>
  <c r="Z96" i="3"/>
  <c r="Z94" i="3"/>
  <c r="AA92" i="3"/>
  <c r="Z92" i="3"/>
  <c r="Z90" i="3"/>
  <c r="X89" i="3"/>
  <c r="W89" i="3"/>
  <c r="V89" i="3"/>
  <c r="U89" i="3"/>
  <c r="T89" i="3"/>
  <c r="S89" i="3"/>
  <c r="R89" i="3"/>
  <c r="Q89" i="3"/>
  <c r="O89" i="3"/>
  <c r="N89" i="3"/>
  <c r="M89" i="3"/>
  <c r="L89" i="3"/>
  <c r="K89" i="3"/>
  <c r="Z88" i="3"/>
  <c r="Z87" i="3"/>
  <c r="Z86" i="3"/>
  <c r="Z85" i="3"/>
  <c r="Z84" i="3"/>
  <c r="X83" i="3"/>
  <c r="W83" i="3"/>
  <c r="V83" i="3"/>
  <c r="U83" i="3"/>
  <c r="T83" i="3"/>
  <c r="S83" i="3"/>
  <c r="R83" i="3"/>
  <c r="Q83" i="3"/>
  <c r="O83" i="3"/>
  <c r="N83" i="3"/>
  <c r="M83" i="3"/>
  <c r="L83" i="3"/>
  <c r="K83" i="3"/>
  <c r="Z81" i="3"/>
  <c r="Z79" i="3"/>
  <c r="Z78" i="3"/>
  <c r="Z76" i="3"/>
  <c r="Z74" i="3"/>
  <c r="Z73" i="3"/>
  <c r="Z71" i="3"/>
  <c r="Z70" i="3"/>
  <c r="Z68" i="3"/>
  <c r="Z66" i="3"/>
  <c r="X65" i="3"/>
  <c r="W65" i="3"/>
  <c r="V65" i="3"/>
  <c r="U65" i="3"/>
  <c r="T65" i="3"/>
  <c r="S65" i="3"/>
  <c r="R65" i="3"/>
  <c r="Q65" i="3"/>
  <c r="O65" i="3"/>
  <c r="N65" i="3"/>
  <c r="M65" i="3"/>
  <c r="L65" i="3"/>
  <c r="K65" i="3"/>
  <c r="Z63" i="3"/>
  <c r="Z61" i="3"/>
  <c r="Z59" i="3"/>
  <c r="Z57" i="3"/>
  <c r="Z55" i="3"/>
  <c r="Z54" i="3"/>
  <c r="Z53" i="3"/>
  <c r="Z52" i="3"/>
  <c r="Z51" i="3"/>
  <c r="Z50" i="3"/>
  <c r="Z49" i="3"/>
  <c r="Z48" i="3"/>
  <c r="AB46" i="3"/>
  <c r="Z46" i="3"/>
  <c r="X45" i="3"/>
  <c r="W45" i="3"/>
  <c r="V45" i="3"/>
  <c r="U45" i="3"/>
  <c r="T45" i="3"/>
  <c r="S45" i="3"/>
  <c r="R45" i="3"/>
  <c r="Q45" i="3"/>
  <c r="O45" i="3"/>
  <c r="N45" i="3"/>
  <c r="M45" i="3"/>
  <c r="L45" i="3"/>
  <c r="K45" i="3"/>
  <c r="Z42" i="3"/>
  <c r="Z39" i="3"/>
  <c r="Z36" i="3"/>
  <c r="Z33" i="3"/>
  <c r="Z30" i="3"/>
  <c r="Z28" i="3"/>
  <c r="Z26" i="3"/>
  <c r="Z24" i="3"/>
  <c r="Z22" i="3"/>
  <c r="Z20" i="3"/>
  <c r="Z18" i="3"/>
  <c r="Z16" i="3"/>
  <c r="Z14" i="3"/>
  <c r="Z12" i="3"/>
  <c r="Z10" i="3"/>
  <c r="AB382" i="3" l="1"/>
  <c r="AB540" i="3"/>
  <c r="AA698" i="3"/>
  <c r="AB553" i="3"/>
  <c r="AA825" i="3"/>
  <c r="AB245" i="3"/>
  <c r="AA511" i="3"/>
  <c r="AB370" i="3"/>
  <c r="AB479" i="3"/>
  <c r="AA495" i="3"/>
  <c r="AC495" i="3" s="1"/>
  <c r="AB33" i="3"/>
  <c r="AA135" i="3"/>
  <c r="AB512" i="3"/>
  <c r="AA525" i="3"/>
  <c r="AA258" i="3"/>
  <c r="AA539" i="3"/>
  <c r="P728" i="3"/>
  <c r="AB800" i="3"/>
  <c r="AA741" i="3"/>
  <c r="AA160" i="3"/>
  <c r="AA271" i="3"/>
  <c r="AB462" i="3"/>
  <c r="AB684" i="3"/>
  <c r="AB741" i="3"/>
  <c r="AC741" i="3" s="1"/>
  <c r="AB910" i="3"/>
  <c r="AB110" i="3"/>
  <c r="AB308" i="3"/>
  <c r="AA382" i="3"/>
  <c r="AC382" i="3" s="1"/>
  <c r="AA512" i="3"/>
  <c r="AC512" i="3" s="1"/>
  <c r="AA370" i="3"/>
  <c r="P494" i="3"/>
  <c r="AB494" i="3" s="1"/>
  <c r="AB496" i="3"/>
  <c r="AA536" i="3"/>
  <c r="P598" i="3"/>
  <c r="AA598" i="3" s="1"/>
  <c r="AA774" i="3"/>
  <c r="AB132" i="3"/>
  <c r="P463" i="3"/>
  <c r="AB463" i="3" s="1"/>
  <c r="AB508" i="3"/>
  <c r="AB571" i="3"/>
  <c r="P709" i="3"/>
  <c r="AA709" i="3" s="1"/>
  <c r="AB712" i="3"/>
  <c r="AA456" i="3"/>
  <c r="AA172" i="3"/>
  <c r="AB20" i="3"/>
  <c r="AA79" i="3"/>
  <c r="AB172" i="3"/>
  <c r="AC172" i="3" s="1"/>
  <c r="AB283" i="3"/>
  <c r="AA320" i="3"/>
  <c r="AA924" i="3"/>
  <c r="AC924" i="3" s="1"/>
  <c r="AA68" i="3"/>
  <c r="AA380" i="3"/>
  <c r="AA460" i="3"/>
  <c r="AC460" i="3" s="1"/>
  <c r="AA417" i="3"/>
  <c r="AC417" i="3" s="1"/>
  <c r="AB539" i="3"/>
  <c r="AA964" i="3"/>
  <c r="AB552" i="3"/>
  <c r="P461" i="3"/>
  <c r="AA461" i="3" s="1"/>
  <c r="AA553" i="3"/>
  <c r="AA651" i="3"/>
  <c r="AC651" i="3" s="1"/>
  <c r="AB220" i="3"/>
  <c r="AC220" i="3" s="1"/>
  <c r="AB68" i="3"/>
  <c r="AB417" i="3"/>
  <c r="AA430" i="3"/>
  <c r="AB662" i="3"/>
  <c r="AC662" i="3" s="1"/>
  <c r="AA989" i="3"/>
  <c r="AA316" i="3"/>
  <c r="AA158" i="3"/>
  <c r="AA241" i="3"/>
  <c r="AB18" i="3"/>
  <c r="AA55" i="3"/>
  <c r="AA143" i="3"/>
  <c r="AC143" i="3" s="1"/>
  <c r="AB158" i="3"/>
  <c r="AA405" i="3"/>
  <c r="P497" i="3"/>
  <c r="AA497" i="3" s="1"/>
  <c r="AB549" i="3"/>
  <c r="AA812" i="3"/>
  <c r="AC812" i="3" s="1"/>
  <c r="P607" i="3"/>
  <c r="AB607" i="3" s="1"/>
  <c r="P942" i="3"/>
  <c r="AA942" i="3" s="1"/>
  <c r="AB143" i="3"/>
  <c r="AA521" i="3"/>
  <c r="AA949" i="3"/>
  <c r="AB989" i="3"/>
  <c r="AA145" i="3"/>
  <c r="AB393" i="3"/>
  <c r="AB949" i="3"/>
  <c r="Y220" i="3"/>
  <c r="Y310" i="3"/>
  <c r="Y434" i="3"/>
  <c r="Y730" i="3"/>
  <c r="AA484" i="3"/>
  <c r="AA679" i="3"/>
  <c r="AB484" i="3"/>
  <c r="AA976" i="3"/>
  <c r="AA200" i="3"/>
  <c r="AA624" i="3"/>
  <c r="AB55" i="3"/>
  <c r="AC55" i="3" s="1"/>
  <c r="AA237" i="3"/>
  <c r="AB476" i="3"/>
  <c r="AA501" i="3"/>
  <c r="AA30" i="3"/>
  <c r="AB48" i="3"/>
  <c r="AC48" i="3" s="1"/>
  <c r="AA70" i="3"/>
  <c r="AA113" i="3"/>
  <c r="AB184" i="3"/>
  <c r="AB237" i="3"/>
  <c r="AB271" i="3"/>
  <c r="AC271" i="3" s="1"/>
  <c r="AB320" i="3"/>
  <c r="AA467" i="3"/>
  <c r="AB501" i="3"/>
  <c r="AB537" i="3"/>
  <c r="AA663" i="3"/>
  <c r="AB731" i="3"/>
  <c r="AB825" i="3"/>
  <c r="AC825" i="3" s="1"/>
  <c r="AB849" i="3"/>
  <c r="AB976" i="3"/>
  <c r="Y542" i="3"/>
  <c r="AB79" i="3"/>
  <c r="AC79" i="3" s="1"/>
  <c r="AB536" i="3"/>
  <c r="AC536" i="3" s="1"/>
  <c r="Y48" i="3"/>
  <c r="AA731" i="3"/>
  <c r="AB30" i="3"/>
  <c r="AA57" i="3"/>
  <c r="AB70" i="3"/>
  <c r="AB113" i="3"/>
  <c r="AB170" i="3"/>
  <c r="AB255" i="3"/>
  <c r="AB467" i="3"/>
  <c r="AA637" i="3"/>
  <c r="AC637" i="3" s="1"/>
  <c r="AA655" i="3"/>
  <c r="AC655" i="3" s="1"/>
  <c r="AB663" i="3"/>
  <c r="AA871" i="3"/>
  <c r="Y543" i="3"/>
  <c r="AB181" i="3"/>
  <c r="AB249" i="3"/>
  <c r="AC249" i="3" s="1"/>
  <c r="AA543" i="3"/>
  <c r="AB200" i="3"/>
  <c r="AB679" i="3"/>
  <c r="AA18" i="3"/>
  <c r="AB57" i="3"/>
  <c r="AA96" i="3"/>
  <c r="AC96" i="3" s="1"/>
  <c r="AA132" i="3"/>
  <c r="AA187" i="3"/>
  <c r="AC187" i="3" s="1"/>
  <c r="AA496" i="3"/>
  <c r="AB575" i="3"/>
  <c r="AA712" i="3"/>
  <c r="AA837" i="3"/>
  <c r="AB871" i="3"/>
  <c r="AB456" i="3"/>
  <c r="AC456" i="3" s="1"/>
  <c r="AB649" i="3"/>
  <c r="AA864" i="3"/>
  <c r="AC864" i="3" s="1"/>
  <c r="AA922" i="3"/>
  <c r="AA20" i="3"/>
  <c r="AC20" i="3" s="1"/>
  <c r="AB86" i="3"/>
  <c r="AB145" i="3"/>
  <c r="AA261" i="3"/>
  <c r="AC261" i="3" s="1"/>
  <c r="AA393" i="3"/>
  <c r="AC393" i="3" s="1"/>
  <c r="AB405" i="3"/>
  <c r="AC405" i="3" s="1"/>
  <c r="AB444" i="3"/>
  <c r="AA684" i="3"/>
  <c r="AB840" i="3"/>
  <c r="AA86" i="3"/>
  <c r="AB491" i="3"/>
  <c r="AA54" i="3"/>
  <c r="AB135" i="3"/>
  <c r="AA147" i="3"/>
  <c r="AB160" i="3"/>
  <c r="AA212" i="3"/>
  <c r="AA296" i="3"/>
  <c r="AB380" i="3"/>
  <c r="AA407" i="3"/>
  <c r="AA420" i="3"/>
  <c r="AA458" i="3"/>
  <c r="AB525" i="3"/>
  <c r="AC525" i="3" s="1"/>
  <c r="AA894" i="3"/>
  <c r="AA962" i="3"/>
  <c r="Y655" i="3"/>
  <c r="AA73" i="3"/>
  <c r="AB941" i="3"/>
  <c r="AC941" i="3" s="1"/>
  <c r="AB54" i="3"/>
  <c r="AA125" i="3"/>
  <c r="AC125" i="3" s="1"/>
  <c r="AB147" i="3"/>
  <c r="AB212" i="3"/>
  <c r="AA234" i="3"/>
  <c r="AA283" i="3"/>
  <c r="AB331" i="3"/>
  <c r="AA395" i="3"/>
  <c r="AC395" i="3" s="1"/>
  <c r="AB407" i="3"/>
  <c r="AB420" i="3"/>
  <c r="AA432" i="3"/>
  <c r="AB458" i="3"/>
  <c r="AA552" i="3"/>
  <c r="AA571" i="3"/>
  <c r="AA633" i="3"/>
  <c r="AA739" i="3"/>
  <c r="AA762" i="3"/>
  <c r="AA910" i="3"/>
  <c r="AC910" i="3" s="1"/>
  <c r="AB962" i="3"/>
  <c r="AA983" i="3"/>
  <c r="AC983" i="3" s="1"/>
  <c r="Y399" i="3"/>
  <c r="Y872" i="3"/>
  <c r="AB118" i="3"/>
  <c r="AA475" i="3"/>
  <c r="AA548" i="3"/>
  <c r="P617" i="3"/>
  <c r="AA617" i="3" s="1"/>
  <c r="AA749" i="3"/>
  <c r="AB954" i="3"/>
  <c r="AC954" i="3" s="1"/>
  <c r="AB230" i="3"/>
  <c r="AB372" i="3"/>
  <c r="AC372" i="3" s="1"/>
  <c r="AB519" i="3"/>
  <c r="AB548" i="3"/>
  <c r="AA730" i="3"/>
  <c r="AC730" i="3" s="1"/>
  <c r="AB749" i="3"/>
  <c r="AA881" i="3"/>
  <c r="AA947" i="3"/>
  <c r="Y137" i="3"/>
  <c r="Y851" i="3"/>
  <c r="AA217" i="3"/>
  <c r="AB273" i="3"/>
  <c r="AC273" i="3" s="1"/>
  <c r="AB475" i="3"/>
  <c r="AB526" i="3"/>
  <c r="AB217" i="3"/>
  <c r="AA347" i="3"/>
  <c r="AA384" i="3"/>
  <c r="AA446" i="3"/>
  <c r="P474" i="3"/>
  <c r="AB474" i="3" s="1"/>
  <c r="AB739" i="3"/>
  <c r="AB774" i="3"/>
  <c r="AC774" i="3" s="1"/>
  <c r="AA851" i="3"/>
  <c r="AC851" i="3" s="1"/>
  <c r="AB881" i="3"/>
  <c r="AB922" i="3"/>
  <c r="AA991" i="3"/>
  <c r="Y162" i="3"/>
  <c r="Y623" i="3"/>
  <c r="AB316" i="3"/>
  <c r="AB304" i="3"/>
  <c r="AB360" i="3"/>
  <c r="AC360" i="3" s="1"/>
  <c r="AA33" i="3"/>
  <c r="AA206" i="3"/>
  <c r="AC206" i="3" s="1"/>
  <c r="AB347" i="3"/>
  <c r="AB384" i="3"/>
  <c r="AA397" i="3"/>
  <c r="AC397" i="3" s="1"/>
  <c r="AA409" i="3"/>
  <c r="AC409" i="3" s="1"/>
  <c r="AB446" i="3"/>
  <c r="P466" i="3"/>
  <c r="AA466" i="3" s="1"/>
  <c r="AA476" i="3"/>
  <c r="AA527" i="3"/>
  <c r="AC527" i="3" s="1"/>
  <c r="AA549" i="3"/>
  <c r="AA565" i="3"/>
  <c r="AA595" i="3"/>
  <c r="AC595" i="3" s="1"/>
  <c r="AB631" i="3"/>
  <c r="AA649" i="3"/>
  <c r="AA750" i="3"/>
  <c r="AA863" i="3"/>
  <c r="AC863" i="3" s="1"/>
  <c r="AA940" i="3"/>
  <c r="AC940" i="3" s="1"/>
  <c r="AB991" i="3"/>
  <c r="Y164" i="3"/>
  <c r="Y864" i="3"/>
  <c r="AA464" i="3"/>
  <c r="AA310" i="3"/>
  <c r="AC310" i="3" s="1"/>
  <c r="AB366" i="3"/>
  <c r="AB507" i="3"/>
  <c r="Y465" i="3"/>
  <c r="Y466" i="3" s="1"/>
  <c r="Y928" i="3"/>
  <c r="AB565" i="3"/>
  <c r="AA267" i="3"/>
  <c r="AA366" i="3"/>
  <c r="AA378" i="3"/>
  <c r="AB521" i="3"/>
  <c r="AB615" i="3"/>
  <c r="AC615" i="3" s="1"/>
  <c r="AA22" i="3"/>
  <c r="AA85" i="3"/>
  <c r="AA223" i="3"/>
  <c r="AB267" i="3"/>
  <c r="AB335" i="3"/>
  <c r="AC335" i="3" s="1"/>
  <c r="AB378" i="3"/>
  <c r="AB464" i="3"/>
  <c r="AA500" i="3"/>
  <c r="P535" i="3"/>
  <c r="AB535" i="3" s="1"/>
  <c r="AA566" i="3"/>
  <c r="P672" i="3"/>
  <c r="AA672" i="3" s="1"/>
  <c r="AA693" i="3"/>
  <c r="AB22" i="3"/>
  <c r="AB53" i="3"/>
  <c r="AB85" i="3"/>
  <c r="AA107" i="3"/>
  <c r="AB162" i="3"/>
  <c r="AC162" i="3" s="1"/>
  <c r="AA210" i="3"/>
  <c r="AB223" i="3"/>
  <c r="P499" i="3"/>
  <c r="AB499" i="3" s="1"/>
  <c r="AB500" i="3"/>
  <c r="AA514" i="3"/>
  <c r="AA537" i="3"/>
  <c r="AB624" i="3"/>
  <c r="AB633" i="3"/>
  <c r="AA780" i="3"/>
  <c r="AC780" i="3" s="1"/>
  <c r="AA901" i="3"/>
  <c r="AC901" i="3" s="1"/>
  <c r="AB928" i="3"/>
  <c r="AC928" i="3" s="1"/>
  <c r="AA969" i="3"/>
  <c r="Y930" i="3"/>
  <c r="AB107" i="3"/>
  <c r="AA198" i="3"/>
  <c r="AA255" i="3"/>
  <c r="AA298" i="3"/>
  <c r="AC298" i="3" s="1"/>
  <c r="AA440" i="3"/>
  <c r="AC440" i="3" s="1"/>
  <c r="AA508" i="3"/>
  <c r="AC508" i="3" s="1"/>
  <c r="AB514" i="3"/>
  <c r="AB969" i="3"/>
  <c r="Y551" i="3"/>
  <c r="Y629" i="3"/>
  <c r="Y907" i="3"/>
  <c r="Y468" i="3"/>
  <c r="Y469" i="3" s="1"/>
  <c r="Y725" i="3"/>
  <c r="Y726" i="3" s="1"/>
  <c r="AA724" i="3"/>
  <c r="AB81" i="3"/>
  <c r="Y81" i="3"/>
  <c r="Y83" i="3" s="1"/>
  <c r="AB109" i="3"/>
  <c r="Y109" i="3"/>
  <c r="AB478" i="3"/>
  <c r="AC478" i="3" s="1"/>
  <c r="Y478" i="3"/>
  <c r="Y480" i="3" s="1"/>
  <c r="AB635" i="3"/>
  <c r="AA635" i="3"/>
  <c r="AB696" i="3"/>
  <c r="Y696" i="3"/>
  <c r="AB752" i="3"/>
  <c r="Y752" i="3"/>
  <c r="AA764" i="3"/>
  <c r="Y764" i="3"/>
  <c r="AB764" i="3"/>
  <c r="AB788" i="3"/>
  <c r="AA788" i="3"/>
  <c r="AB824" i="3"/>
  <c r="Y824" i="3"/>
  <c r="AB836" i="3"/>
  <c r="Y836" i="3"/>
  <c r="AB884" i="3"/>
  <c r="Y884" i="3"/>
  <c r="AB896" i="3"/>
  <c r="Y896" i="3"/>
  <c r="AB912" i="3"/>
  <c r="Y912" i="3"/>
  <c r="AA950" i="3"/>
  <c r="AB950" i="3"/>
  <c r="Y992" i="3"/>
  <c r="AB992" i="3"/>
  <c r="AA992" i="3"/>
  <c r="Y261" i="3"/>
  <c r="AA977" i="3"/>
  <c r="Y333" i="3"/>
  <c r="AB333" i="3"/>
  <c r="AC333" i="3" s="1"/>
  <c r="Y345" i="3"/>
  <c r="AB345" i="3"/>
  <c r="AC345" i="3" s="1"/>
  <c r="Y358" i="3"/>
  <c r="AA358" i="3"/>
  <c r="AC358" i="3" s="1"/>
  <c r="Y555" i="3"/>
  <c r="Y556" i="3" s="1"/>
  <c r="AB555" i="3"/>
  <c r="AA555" i="3"/>
  <c r="Y602" i="3"/>
  <c r="Y603" i="3" s="1"/>
  <c r="AB602" i="3"/>
  <c r="AA602" i="3"/>
  <c r="Y621" i="3"/>
  <c r="AB621" i="3"/>
  <c r="AA621" i="3"/>
  <c r="Y637" i="3"/>
  <c r="P639" i="3"/>
  <c r="AA639" i="3" s="1"/>
  <c r="Y652" i="3"/>
  <c r="AB652" i="3"/>
  <c r="AC652" i="3" s="1"/>
  <c r="Y667" i="3"/>
  <c r="Y669" i="3" s="1"/>
  <c r="AB667" i="3"/>
  <c r="AA667" i="3"/>
  <c r="Y753" i="3"/>
  <c r="AA753" i="3"/>
  <c r="Y777" i="3"/>
  <c r="AB777" i="3"/>
  <c r="AA777" i="3"/>
  <c r="Y861" i="3"/>
  <c r="AB861" i="3"/>
  <c r="AA861" i="3"/>
  <c r="Y873" i="3"/>
  <c r="AB873" i="3"/>
  <c r="AA873" i="3"/>
  <c r="Y952" i="3"/>
  <c r="AB952" i="3"/>
  <c r="AA952" i="3"/>
  <c r="Y966" i="3"/>
  <c r="AB966" i="3"/>
  <c r="AA966" i="3"/>
  <c r="Y979" i="3"/>
  <c r="AB979" i="3"/>
  <c r="AA979" i="3"/>
  <c r="Y994" i="3"/>
  <c r="Y995" i="3" s="1"/>
  <c r="AA994" i="3"/>
  <c r="P995" i="3"/>
  <c r="AB995" i="3" s="1"/>
  <c r="Y620" i="3"/>
  <c r="Y780" i="3"/>
  <c r="Y523" i="3"/>
  <c r="AB523" i="3"/>
  <c r="AA523" i="3"/>
  <c r="Y554" i="3"/>
  <c r="Y569" i="3"/>
  <c r="AA569" i="3"/>
  <c r="Y599" i="3"/>
  <c r="AB599" i="3"/>
  <c r="Y634" i="3"/>
  <c r="AB634" i="3"/>
  <c r="AA634" i="3"/>
  <c r="Y681" i="3"/>
  <c r="Y683" i="3" s="1"/>
  <c r="AB681" i="3"/>
  <c r="AA681" i="3"/>
  <c r="AC681" i="3" s="1"/>
  <c r="Y695" i="3"/>
  <c r="AB695" i="3"/>
  <c r="AA695" i="3"/>
  <c r="Y710" i="3"/>
  <c r="AB710" i="3"/>
  <c r="AA710" i="3"/>
  <c r="Y751" i="3"/>
  <c r="AB751" i="3"/>
  <c r="AA751" i="3"/>
  <c r="Y835" i="3"/>
  <c r="AB835" i="3"/>
  <c r="AA835" i="3"/>
  <c r="Y859" i="3"/>
  <c r="AB859" i="3"/>
  <c r="AB108" i="3"/>
  <c r="AC108" i="3" s="1"/>
  <c r="AA281" i="3"/>
  <c r="AB442" i="3"/>
  <c r="AA477" i="3"/>
  <c r="AB569" i="3"/>
  <c r="P636" i="3"/>
  <c r="AA636" i="3" s="1"/>
  <c r="AB724" i="3"/>
  <c r="AA232" i="3"/>
  <c r="AB269" i="3"/>
  <c r="AB281" i="3"/>
  <c r="AB293" i="3"/>
  <c r="AB477" i="3"/>
  <c r="AA599" i="3"/>
  <c r="AB977" i="3"/>
  <c r="Y802" i="3"/>
  <c r="AB802" i="3"/>
  <c r="AA802" i="3"/>
  <c r="AA71" i="3"/>
  <c r="AA110" i="3"/>
  <c r="AC110" i="3" s="1"/>
  <c r="AB196" i="3"/>
  <c r="AC196" i="3" s="1"/>
  <c r="AB232" i="3"/>
  <c r="AB258" i="3"/>
  <c r="AA306" i="3"/>
  <c r="AB432" i="3"/>
  <c r="AA444" i="3"/>
  <c r="P459" i="3"/>
  <c r="AA459" i="3" s="1"/>
  <c r="P482" i="3"/>
  <c r="AB482" i="3" s="1"/>
  <c r="AA540" i="3"/>
  <c r="AC540" i="3" s="1"/>
  <c r="AB753" i="3"/>
  <c r="AB837" i="3"/>
  <c r="AA849" i="3"/>
  <c r="AA859" i="3"/>
  <c r="AB994" i="3"/>
  <c r="AA10" i="3"/>
  <c r="Y10" i="3"/>
  <c r="Y59" i="3"/>
  <c r="AA59" i="3"/>
  <c r="AC59" i="3" s="1"/>
  <c r="Y149" i="3"/>
  <c r="AB149" i="3"/>
  <c r="AC149" i="3" s="1"/>
  <c r="Y174" i="3"/>
  <c r="AA174" i="3"/>
  <c r="AC174" i="3" s="1"/>
  <c r="Y322" i="3"/>
  <c r="AA322" i="3"/>
  <c r="AC322" i="3" s="1"/>
  <c r="Y483" i="3"/>
  <c r="Y486" i="3" s="1"/>
  <c r="AB483" i="3"/>
  <c r="AC483" i="3" s="1"/>
  <c r="Y559" i="3"/>
  <c r="AB559" i="3"/>
  <c r="AC559" i="3" s="1"/>
  <c r="Y573" i="3"/>
  <c r="AB573" i="3"/>
  <c r="AA573" i="3"/>
  <c r="Y640" i="3"/>
  <c r="AB640" i="3"/>
  <c r="AA640" i="3"/>
  <c r="AB654" i="3"/>
  <c r="AA654" i="3"/>
  <c r="Y686" i="3"/>
  <c r="AB686" i="3"/>
  <c r="AA686" i="3"/>
  <c r="AA700" i="3"/>
  <c r="Y700" i="3"/>
  <c r="AB700" i="3"/>
  <c r="Y743" i="3"/>
  <c r="AB743" i="3"/>
  <c r="AA743" i="3"/>
  <c r="Y779" i="3"/>
  <c r="AB779" i="3"/>
  <c r="AA779" i="3"/>
  <c r="AB815" i="3"/>
  <c r="AA815" i="3"/>
  <c r="Y827" i="3"/>
  <c r="AB827" i="3"/>
  <c r="AA827" i="3"/>
  <c r="Y899" i="3"/>
  <c r="AB899" i="3"/>
  <c r="AA899" i="3"/>
  <c r="AA968" i="3"/>
  <c r="AC968" i="3" s="1"/>
  <c r="Y968" i="3"/>
  <c r="AB981" i="3"/>
  <c r="Y981" i="3"/>
  <c r="AA981" i="3"/>
  <c r="Y997" i="3"/>
  <c r="AB997" i="3"/>
  <c r="AC997" i="3" s="1"/>
  <c r="AB515" i="3"/>
  <c r="AA515" i="3"/>
  <c r="Y528" i="3"/>
  <c r="AB528" i="3"/>
  <c r="AA528" i="3"/>
  <c r="Y560" i="3"/>
  <c r="AB560" i="3"/>
  <c r="AA560" i="3"/>
  <c r="AA575" i="3"/>
  <c r="P576" i="3"/>
  <c r="AB576" i="3" s="1"/>
  <c r="Y606" i="3"/>
  <c r="AB606" i="3"/>
  <c r="AA606" i="3"/>
  <c r="Y641" i="3"/>
  <c r="AA641" i="3"/>
  <c r="AC641" i="3" s="1"/>
  <c r="Y671" i="3"/>
  <c r="Y672" i="3" s="1"/>
  <c r="AB671" i="3"/>
  <c r="AC671" i="3" s="1"/>
  <c r="Y687" i="3"/>
  <c r="AA687" i="3"/>
  <c r="AC687" i="3" s="1"/>
  <c r="AB701" i="3"/>
  <c r="AA701" i="3"/>
  <c r="AB756" i="3"/>
  <c r="Y756" i="3"/>
  <c r="AA756" i="3"/>
  <c r="Y768" i="3"/>
  <c r="AB768" i="3"/>
  <c r="AA768" i="3"/>
  <c r="AB792" i="3"/>
  <c r="AA792" i="3"/>
  <c r="Y804" i="3"/>
  <c r="AB804" i="3"/>
  <c r="AA804" i="3"/>
  <c r="Y828" i="3"/>
  <c r="AB828" i="3"/>
  <c r="AA828" i="3"/>
  <c r="AB852" i="3"/>
  <c r="AA852" i="3"/>
  <c r="AB876" i="3"/>
  <c r="AA876" i="3"/>
  <c r="Y888" i="3"/>
  <c r="AA888" i="3"/>
  <c r="AC888" i="3" s="1"/>
  <c r="P902" i="3"/>
  <c r="AB902" i="3" s="1"/>
  <c r="Y901" i="3"/>
  <c r="Y902" i="3" s="1"/>
  <c r="AB916" i="3"/>
  <c r="AA916" i="3"/>
  <c r="Y955" i="3"/>
  <c r="AB955" i="3"/>
  <c r="AC955" i="3" s="1"/>
  <c r="Y983" i="3"/>
  <c r="Y984" i="3" s="1"/>
  <c r="P984" i="3"/>
  <c r="AA984" i="3" s="1"/>
  <c r="Y999" i="3"/>
  <c r="Y1000" i="3" s="1"/>
  <c r="AB999" i="3"/>
  <c r="AA999" i="3"/>
  <c r="Y792" i="3"/>
  <c r="Y936" i="3"/>
  <c r="Z459" i="3"/>
  <c r="Y42" i="3"/>
  <c r="AB42" i="3"/>
  <c r="AC42" i="3" s="1"/>
  <c r="Y368" i="3"/>
  <c r="AB368" i="3"/>
  <c r="Y493" i="3"/>
  <c r="Y494" i="3" s="1"/>
  <c r="AA493" i="3"/>
  <c r="AC493" i="3" s="1"/>
  <c r="Y510" i="3"/>
  <c r="AB510" i="3"/>
  <c r="AA510" i="3"/>
  <c r="Y618" i="3"/>
  <c r="Y619" i="3" s="1"/>
  <c r="P619" i="3"/>
  <c r="AA619" i="3" s="1"/>
  <c r="Y664" i="3"/>
  <c r="Y665" i="3" s="1"/>
  <c r="P665" i="3"/>
  <c r="AA665" i="3" s="1"/>
  <c r="Y847" i="3"/>
  <c r="AA847" i="3"/>
  <c r="AC847" i="3" s="1"/>
  <c r="Y883" i="3"/>
  <c r="AB883" i="3"/>
  <c r="AA883" i="3"/>
  <c r="AB430" i="3"/>
  <c r="AA442" i="3"/>
  <c r="AA269" i="3"/>
  <c r="AA293" i="3"/>
  <c r="AB306" i="3"/>
  <c r="AA355" i="3"/>
  <c r="AA94" i="3"/>
  <c r="AA133" i="3"/>
  <c r="AA318" i="3"/>
  <c r="AA343" i="3"/>
  <c r="AB355" i="3"/>
  <c r="AA618" i="3"/>
  <c r="AA650" i="3"/>
  <c r="AA664" i="3"/>
  <c r="AA46" i="3"/>
  <c r="AC46" i="3" s="1"/>
  <c r="AB73" i="3"/>
  <c r="AB94" i="3"/>
  <c r="AA111" i="3"/>
  <c r="AB133" i="3"/>
  <c r="AA170" i="3"/>
  <c r="AA184" i="3"/>
  <c r="AB198" i="3"/>
  <c r="AB210" i="3"/>
  <c r="AB234" i="3"/>
  <c r="AB296" i="3"/>
  <c r="AA308" i="3"/>
  <c r="AC308" i="3" s="1"/>
  <c r="AB318" i="3"/>
  <c r="AA331" i="3"/>
  <c r="AB343" i="3"/>
  <c r="AA368" i="3"/>
  <c r="AA462" i="3"/>
  <c r="AA479" i="3"/>
  <c r="AC479" i="3" s="1"/>
  <c r="AB618" i="3"/>
  <c r="AB650" i="3"/>
  <c r="AB664" i="3"/>
  <c r="AB698" i="3"/>
  <c r="AA800" i="3"/>
  <c r="AC800" i="3" s="1"/>
  <c r="AA840" i="3"/>
  <c r="Y196" i="3"/>
  <c r="Y941" i="3"/>
  <c r="Y577" i="3"/>
  <c r="Y579" i="3" s="1"/>
  <c r="Y12" i="3"/>
  <c r="P632" i="3"/>
  <c r="AB632" i="3" s="1"/>
  <c r="P680" i="3"/>
  <c r="AA680" i="3" s="1"/>
  <c r="P697" i="3"/>
  <c r="AA697" i="3" s="1"/>
  <c r="Y337" i="3"/>
  <c r="Y504" i="3"/>
  <c r="Y509" i="3" s="1"/>
  <c r="Y903" i="3"/>
  <c r="Y904" i="3" s="1"/>
  <c r="Z993" i="3"/>
  <c r="Y617" i="3"/>
  <c r="Y709" i="3"/>
  <c r="Y102" i="3"/>
  <c r="Y103" i="3" s="1"/>
  <c r="AB758" i="3"/>
  <c r="AC758" i="3" s="1"/>
  <c r="Y538" i="3"/>
  <c r="Y965" i="3"/>
  <c r="Y36" i="3"/>
  <c r="Y758" i="3"/>
  <c r="Y502" i="3"/>
  <c r="P65" i="3"/>
  <c r="AA65" i="3" s="1"/>
  <c r="Y49" i="3"/>
  <c r="AB176" i="3"/>
  <c r="Y176" i="3"/>
  <c r="Y201" i="3"/>
  <c r="P229" i="3"/>
  <c r="AB229" i="3" s="1"/>
  <c r="AB275" i="3"/>
  <c r="Y275" i="3"/>
  <c r="AA275" i="3"/>
  <c r="AB287" i="3"/>
  <c r="Y287" i="3"/>
  <c r="AA349" i="3"/>
  <c r="Y349" i="3"/>
  <c r="AB349" i="3"/>
  <c r="AB411" i="3"/>
  <c r="Y411" i="3"/>
  <c r="AA516" i="3"/>
  <c r="Y516" i="3"/>
  <c r="AB625" i="3"/>
  <c r="Y625" i="3"/>
  <c r="AB673" i="3"/>
  <c r="P676" i="3"/>
  <c r="AB676" i="3" s="1"/>
  <c r="Y673" i="3"/>
  <c r="AA853" i="3"/>
  <c r="Y853" i="3"/>
  <c r="AA865" i="3"/>
  <c r="AC865" i="3" s="1"/>
  <c r="Y865" i="3"/>
  <c r="AA943" i="3"/>
  <c r="Y943" i="3"/>
  <c r="AA88" i="3"/>
  <c r="Y88" i="3"/>
  <c r="Y89" i="3" s="1"/>
  <c r="AA530" i="3"/>
  <c r="Y530" i="3"/>
  <c r="AA718" i="3"/>
  <c r="Y718" i="3"/>
  <c r="AA733" i="3"/>
  <c r="Y733" i="3"/>
  <c r="AA746" i="3"/>
  <c r="Y746" i="3"/>
  <c r="AB854" i="3"/>
  <c r="Y854" i="3"/>
  <c r="AB866" i="3"/>
  <c r="Y866" i="3"/>
  <c r="AA115" i="3"/>
  <c r="Y115" i="3"/>
  <c r="AB214" i="3"/>
  <c r="Y214" i="3"/>
  <c r="AA214" i="3"/>
  <c r="P472" i="3"/>
  <c r="AB472" i="3" s="1"/>
  <c r="Y470" i="3"/>
  <c r="Y472" i="3" s="1"/>
  <c r="Y100" i="3"/>
  <c r="Y116" i="3"/>
  <c r="AB116" i="3"/>
  <c r="AA116" i="3"/>
  <c r="Y153" i="3"/>
  <c r="AB153" i="3"/>
  <c r="AA153" i="3"/>
  <c r="AB92" i="3"/>
  <c r="AC92" i="3" s="1"/>
  <c r="AB16" i="3"/>
  <c r="AA155" i="3"/>
  <c r="AA243" i="3"/>
  <c r="AA279" i="3"/>
  <c r="AA341" i="3"/>
  <c r="AB391" i="3"/>
  <c r="AA473" i="3"/>
  <c r="AB489" i="3"/>
  <c r="AA522" i="3"/>
  <c r="AA550" i="3"/>
  <c r="AA597" i="3"/>
  <c r="AA616" i="3"/>
  <c r="AA707" i="3"/>
  <c r="AB721" i="3"/>
  <c r="AB750" i="3"/>
  <c r="AB762" i="3"/>
  <c r="AA857" i="3"/>
  <c r="AB894" i="3"/>
  <c r="AA959" i="3"/>
  <c r="AA990" i="3"/>
  <c r="Y635" i="3"/>
  <c r="Y950" i="3"/>
  <c r="AA16" i="3"/>
  <c r="AA66" i="3"/>
  <c r="AB329" i="3"/>
  <c r="AC329" i="3" s="1"/>
  <c r="AB693" i="3"/>
  <c r="AB66" i="3"/>
  <c r="AA28" i="3"/>
  <c r="AB155" i="3"/>
  <c r="AB243" i="3"/>
  <c r="AB279" i="3"/>
  <c r="AB341" i="3"/>
  <c r="AA403" i="3"/>
  <c r="AA453" i="3"/>
  <c r="AC453" i="3" s="1"/>
  <c r="AB473" i="3"/>
  <c r="AB522" i="3"/>
  <c r="AA534" i="3"/>
  <c r="AB550" i="3"/>
  <c r="AB597" i="3"/>
  <c r="AB616" i="3"/>
  <c r="AA694" i="3"/>
  <c r="AB707" i="3"/>
  <c r="AA798" i="3"/>
  <c r="AA834" i="3"/>
  <c r="AB857" i="3"/>
  <c r="AA869" i="3"/>
  <c r="AA948" i="3"/>
  <c r="AB959" i="3"/>
  <c r="AB990" i="3"/>
  <c r="P480" i="3"/>
  <c r="AB480" i="3" s="1"/>
  <c r="P554" i="3"/>
  <c r="AB554" i="3" s="1"/>
  <c r="P669" i="3"/>
  <c r="P683" i="3"/>
  <c r="P716" i="3"/>
  <c r="AA716" i="3" s="1"/>
  <c r="Y208" i="3"/>
  <c r="Y711" i="3"/>
  <c r="Y860" i="3"/>
  <c r="AB566" i="3"/>
  <c r="AA721" i="3"/>
  <c r="AB833" i="3"/>
  <c r="AC833" i="3" s="1"/>
  <c r="AB947" i="3"/>
  <c r="AB28" i="3"/>
  <c r="AA52" i="3"/>
  <c r="AA291" i="3"/>
  <c r="AB403" i="3"/>
  <c r="AA490" i="3"/>
  <c r="AA506" i="3"/>
  <c r="AB534" i="3"/>
  <c r="AA568" i="3"/>
  <c r="P596" i="3"/>
  <c r="AB596" i="3" s="1"/>
  <c r="AB694" i="3"/>
  <c r="AA722" i="3"/>
  <c r="AA786" i="3"/>
  <c r="AB798" i="3"/>
  <c r="AB834" i="3"/>
  <c r="AB869" i="3"/>
  <c r="AB948" i="3"/>
  <c r="Y121" i="3"/>
  <c r="Y600" i="3"/>
  <c r="Y776" i="3"/>
  <c r="Y924" i="3"/>
  <c r="AB241" i="3"/>
  <c r="AB52" i="3"/>
  <c r="AA78" i="3"/>
  <c r="AA130" i="3"/>
  <c r="AA168" i="3"/>
  <c r="AB291" i="3"/>
  <c r="AA353" i="3"/>
  <c r="AA415" i="3"/>
  <c r="P457" i="3"/>
  <c r="AA457" i="3" s="1"/>
  <c r="AB490" i="3"/>
  <c r="AB506" i="3"/>
  <c r="AB568" i="3"/>
  <c r="AA583" i="3"/>
  <c r="Z609" i="3"/>
  <c r="Z614" i="3"/>
  <c r="AA648" i="3"/>
  <c r="AA677" i="3"/>
  <c r="AA708" i="3"/>
  <c r="AB722" i="3"/>
  <c r="AA737" i="3"/>
  <c r="AB786" i="3"/>
  <c r="AA858" i="3"/>
  <c r="AA960" i="3"/>
  <c r="Y495" i="3"/>
  <c r="Y497" i="3" s="1"/>
  <c r="AB78" i="3"/>
  <c r="AA105" i="3"/>
  <c r="AB130" i="3"/>
  <c r="AB168" i="3"/>
  <c r="AA194" i="3"/>
  <c r="AA204" i="3"/>
  <c r="AC204" i="3" s="1"/>
  <c r="AB353" i="3"/>
  <c r="AB415" i="3"/>
  <c r="AC415" i="3" s="1"/>
  <c r="AC434" i="3"/>
  <c r="AA454" i="3"/>
  <c r="P538" i="3"/>
  <c r="AA538" i="3" s="1"/>
  <c r="AB583" i="3"/>
  <c r="AB648" i="3"/>
  <c r="AB708" i="3"/>
  <c r="AB737" i="3"/>
  <c r="AA810" i="3"/>
  <c r="AA822" i="3"/>
  <c r="AB858" i="3"/>
  <c r="AA870" i="3"/>
  <c r="AA934" i="3"/>
  <c r="AB960" i="3"/>
  <c r="AA975" i="3"/>
  <c r="Y245" i="3"/>
  <c r="AA391" i="3"/>
  <c r="AA489" i="3"/>
  <c r="AA53" i="3"/>
  <c r="AB105" i="3"/>
  <c r="AA118" i="3"/>
  <c r="AA181" i="3"/>
  <c r="AB194" i="3"/>
  <c r="AB204" i="3"/>
  <c r="AA304" i="3"/>
  <c r="AB454" i="3"/>
  <c r="AA491" i="3"/>
  <c r="AA507" i="3"/>
  <c r="AA519" i="3"/>
  <c r="AA631" i="3"/>
  <c r="AA678" i="3"/>
  <c r="AC678" i="3" s="1"/>
  <c r="AB810" i="3"/>
  <c r="AB822" i="3"/>
  <c r="AA845" i="3"/>
  <c r="AC845" i="3" s="1"/>
  <c r="AB870" i="3"/>
  <c r="AB934" i="3"/>
  <c r="AB975" i="3"/>
  <c r="Y460" i="3"/>
  <c r="Y461" i="3" s="1"/>
  <c r="Y651" i="3"/>
  <c r="Y812" i="3"/>
  <c r="AA26" i="3"/>
  <c r="Y26" i="3"/>
  <c r="AB141" i="3"/>
  <c r="Y141" i="3"/>
  <c r="AB190" i="3"/>
  <c r="Y190" i="3"/>
  <c r="AB302" i="3"/>
  <c r="Y302" i="3"/>
  <c r="AB314" i="3"/>
  <c r="Y314" i="3"/>
  <c r="AB364" i="3"/>
  <c r="Y364" i="3"/>
  <c r="AB376" i="3"/>
  <c r="Y376" i="3"/>
  <c r="AB426" i="3"/>
  <c r="AC426" i="3" s="1"/>
  <c r="Y426" i="3"/>
  <c r="AB438" i="3"/>
  <c r="Y438" i="3"/>
  <c r="AB488" i="3"/>
  <c r="Y488" i="3"/>
  <c r="Y492" i="3" s="1"/>
  <c r="AB518" i="3"/>
  <c r="Y518" i="3"/>
  <c r="AB531" i="3"/>
  <c r="AC531" i="3" s="1"/>
  <c r="Y531" i="3"/>
  <c r="AA564" i="3"/>
  <c r="Y564" i="3"/>
  <c r="Y567" i="3" s="1"/>
  <c r="AB645" i="3"/>
  <c r="Y645" i="3"/>
  <c r="Y646" i="3" s="1"/>
  <c r="AB659" i="3"/>
  <c r="Y659" i="3"/>
  <c r="AA659" i="3"/>
  <c r="AB675" i="3"/>
  <c r="Y675" i="3"/>
  <c r="AB690" i="3"/>
  <c r="Y690" i="3"/>
  <c r="AB719" i="3"/>
  <c r="AC719" i="3" s="1"/>
  <c r="Y719" i="3"/>
  <c r="AB747" i="3"/>
  <c r="Y747" i="3"/>
  <c r="AB759" i="3"/>
  <c r="AC759" i="3" s="1"/>
  <c r="Y759" i="3"/>
  <c r="AA783" i="3"/>
  <c r="Y783" i="3"/>
  <c r="AB831" i="3"/>
  <c r="Y831" i="3"/>
  <c r="AA891" i="3"/>
  <c r="Y891" i="3"/>
  <c r="AA958" i="3"/>
  <c r="Y958" i="3"/>
  <c r="AB71" i="3"/>
  <c r="AB111" i="3"/>
  <c r="AA699" i="3"/>
  <c r="AA39" i="3"/>
  <c r="AC39" i="3" s="1"/>
  <c r="Y39" i="3"/>
  <c r="P455" i="3"/>
  <c r="AA455" i="3" s="1"/>
  <c r="Y453" i="3"/>
  <c r="Y455" i="3" s="1"/>
  <c r="AA533" i="3"/>
  <c r="AC533" i="3" s="1"/>
  <c r="Y533" i="3"/>
  <c r="Y535" i="3" s="1"/>
  <c r="AB581" i="3"/>
  <c r="AA581" i="3"/>
  <c r="Y581" i="3"/>
  <c r="Y594" i="3" s="1"/>
  <c r="AB613" i="3"/>
  <c r="AA613" i="3"/>
  <c r="Y613" i="3"/>
  <c r="Y614" i="3" s="1"/>
  <c r="AA630" i="3"/>
  <c r="AB630" i="3"/>
  <c r="Y630" i="3"/>
  <c r="Y632" i="3" s="1"/>
  <c r="AB647" i="3"/>
  <c r="AA647" i="3"/>
  <c r="Y647" i="3"/>
  <c r="AB660" i="3"/>
  <c r="AA660" i="3"/>
  <c r="Y660" i="3"/>
  <c r="AB677" i="3"/>
  <c r="Y677" i="3"/>
  <c r="Y680" i="3" s="1"/>
  <c r="AA692" i="3"/>
  <c r="AB692" i="3"/>
  <c r="Y692" i="3"/>
  <c r="AA705" i="3"/>
  <c r="AB705" i="3"/>
  <c r="Y705" i="3"/>
  <c r="AA720" i="3"/>
  <c r="Y720" i="3"/>
  <c r="AB720" i="3"/>
  <c r="AB735" i="3"/>
  <c r="AA735" i="3"/>
  <c r="Y735" i="3"/>
  <c r="AB748" i="3"/>
  <c r="Y748" i="3"/>
  <c r="AB760" i="3"/>
  <c r="Y760" i="3"/>
  <c r="AA772" i="3"/>
  <c r="AB772" i="3"/>
  <c r="Y772" i="3"/>
  <c r="AB796" i="3"/>
  <c r="AA796" i="3"/>
  <c r="Y796" i="3"/>
  <c r="AB808" i="3"/>
  <c r="AC808" i="3" s="1"/>
  <c r="Y808" i="3"/>
  <c r="AB820" i="3"/>
  <c r="Y820" i="3"/>
  <c r="AB832" i="3"/>
  <c r="Y832" i="3"/>
  <c r="AB856" i="3"/>
  <c r="Y856" i="3"/>
  <c r="AB868" i="3"/>
  <c r="Y868" i="3"/>
  <c r="AA880" i="3"/>
  <c r="AB880" i="3"/>
  <c r="Y880" i="3"/>
  <c r="AB892" i="3"/>
  <c r="AA892" i="3"/>
  <c r="Y892" i="3"/>
  <c r="AB908" i="3"/>
  <c r="AC908" i="3" s="1"/>
  <c r="Y908" i="3"/>
  <c r="AB920" i="3"/>
  <c r="Y920" i="3"/>
  <c r="AB932" i="3"/>
  <c r="AA932" i="3"/>
  <c r="Y932" i="3"/>
  <c r="AA946" i="3"/>
  <c r="AB946" i="3"/>
  <c r="Y946" i="3"/>
  <c r="AB974" i="3"/>
  <c r="AA974" i="3"/>
  <c r="Y974" i="3"/>
  <c r="Y988" i="3"/>
  <c r="AB988" i="3"/>
  <c r="AC988" i="3" s="1"/>
  <c r="AA235" i="3"/>
  <c r="AC465" i="3"/>
  <c r="AA481" i="3"/>
  <c r="AB699" i="3"/>
  <c r="Z229" i="3"/>
  <c r="AB235" i="3"/>
  <c r="AB481" i="3"/>
  <c r="AB84" i="3"/>
  <c r="Z466" i="3"/>
  <c r="AA498" i="3"/>
  <c r="AA513" i="3"/>
  <c r="AA668" i="3"/>
  <c r="AA84" i="3"/>
  <c r="AA123" i="3"/>
  <c r="AA247" i="3"/>
  <c r="AB123" i="3"/>
  <c r="AB247" i="3"/>
  <c r="AB498" i="3"/>
  <c r="AB513" i="3"/>
  <c r="AB668" i="3"/>
  <c r="Y557" i="3"/>
  <c r="Y558" i="3" s="1"/>
  <c r="AB557" i="3"/>
  <c r="AA557" i="3"/>
  <c r="Y572" i="3"/>
  <c r="AB572" i="3"/>
  <c r="AC572" i="3" s="1"/>
  <c r="Y604" i="3"/>
  <c r="AB604" i="3"/>
  <c r="AA604" i="3"/>
  <c r="Y622" i="3"/>
  <c r="AA622" i="3"/>
  <c r="AC622" i="3" s="1"/>
  <c r="Y638" i="3"/>
  <c r="AB638" i="3"/>
  <c r="AC638" i="3" s="1"/>
  <c r="Y653" i="3"/>
  <c r="AB653" i="3"/>
  <c r="AA653" i="3"/>
  <c r="Y685" i="3"/>
  <c r="AB685" i="3"/>
  <c r="AA685" i="3"/>
  <c r="Y713" i="3"/>
  <c r="AB713" i="3"/>
  <c r="AA713" i="3"/>
  <c r="AB729" i="3"/>
  <c r="AA729" i="3"/>
  <c r="Y729" i="3"/>
  <c r="Y754" i="3"/>
  <c r="AB754" i="3"/>
  <c r="AC754" i="3" s="1"/>
  <c r="Y766" i="3"/>
  <c r="AB766" i="3"/>
  <c r="AA766" i="3"/>
  <c r="AB790" i="3"/>
  <c r="Y790" i="3"/>
  <c r="AA790" i="3"/>
  <c r="Y814" i="3"/>
  <c r="AB814" i="3"/>
  <c r="AA814" i="3"/>
  <c r="Y826" i="3"/>
  <c r="AB826" i="3"/>
  <c r="AC826" i="3" s="1"/>
  <c r="AB838" i="3"/>
  <c r="Y838" i="3"/>
  <c r="AA838" i="3"/>
  <c r="Y862" i="3"/>
  <c r="AB862" i="3"/>
  <c r="AC862" i="3" s="1"/>
  <c r="Y874" i="3"/>
  <c r="AB874" i="3"/>
  <c r="AA874" i="3"/>
  <c r="Y886" i="3"/>
  <c r="AB886" i="3"/>
  <c r="AA886" i="3"/>
  <c r="Y914" i="3"/>
  <c r="AB914" i="3"/>
  <c r="AA914" i="3"/>
  <c r="Y926" i="3"/>
  <c r="AB926" i="3"/>
  <c r="AA926" i="3"/>
  <c r="Y939" i="3"/>
  <c r="AB939" i="3"/>
  <c r="AA939" i="3"/>
  <c r="AA953" i="3"/>
  <c r="AC953" i="3" s="1"/>
  <c r="Y953" i="3"/>
  <c r="Y967" i="3"/>
  <c r="AB967" i="3"/>
  <c r="AA967" i="3"/>
  <c r="Y980" i="3"/>
  <c r="AB980" i="3"/>
  <c r="AA980" i="3"/>
  <c r="AA996" i="3"/>
  <c r="AC996" i="3" s="1"/>
  <c r="Y996" i="3"/>
  <c r="P998" i="3"/>
  <c r="AB998" i="3" s="1"/>
  <c r="AA898" i="3"/>
  <c r="AA526" i="3"/>
  <c r="AB898" i="3"/>
  <c r="P982" i="3"/>
  <c r="AB982" i="3" s="1"/>
  <c r="AB973" i="3"/>
  <c r="AA973" i="3"/>
  <c r="AA102" i="3"/>
  <c r="AC102" i="3" s="1"/>
  <c r="AA164" i="3"/>
  <c r="AC164" i="3" s="1"/>
  <c r="AA364" i="3"/>
  <c r="AA438" i="3"/>
  <c r="AA675" i="3"/>
  <c r="AB24" i="3"/>
  <c r="AA24" i="3"/>
  <c r="AB61" i="3"/>
  <c r="AA61" i="3"/>
  <c r="AB74" i="3"/>
  <c r="AA74" i="3"/>
  <c r="AB87" i="3"/>
  <c r="AA87" i="3"/>
  <c r="P89" i="3"/>
  <c r="AA89" i="3" s="1"/>
  <c r="AA101" i="3"/>
  <c r="P103" i="3"/>
  <c r="AA103" i="3" s="1"/>
  <c r="AB139" i="3"/>
  <c r="AA139" i="3"/>
  <c r="AB151" i="3"/>
  <c r="AA151" i="3"/>
  <c r="AB300" i="3"/>
  <c r="AA300" i="3"/>
  <c r="P326" i="3"/>
  <c r="AA326" i="3" s="1"/>
  <c r="AB312" i="3"/>
  <c r="AA312" i="3"/>
  <c r="AB324" i="3"/>
  <c r="AA324" i="3"/>
  <c r="AB362" i="3"/>
  <c r="AA362" i="3"/>
  <c r="P388" i="3"/>
  <c r="AA388" i="3" s="1"/>
  <c r="AB374" i="3"/>
  <c r="AA374" i="3"/>
  <c r="AB386" i="3"/>
  <c r="AA386" i="3"/>
  <c r="AB424" i="3"/>
  <c r="AA424" i="3"/>
  <c r="P450" i="3"/>
  <c r="AA450" i="3" s="1"/>
  <c r="AB436" i="3"/>
  <c r="AA436" i="3"/>
  <c r="AB448" i="3"/>
  <c r="AA448" i="3"/>
  <c r="AB485" i="3"/>
  <c r="AA485" i="3"/>
  <c r="P486" i="3"/>
  <c r="AB486" i="3" s="1"/>
  <c r="AB503" i="3"/>
  <c r="AA503" i="3"/>
  <c r="AB529" i="3"/>
  <c r="AA529" i="3"/>
  <c r="P562" i="3"/>
  <c r="AB562" i="3" s="1"/>
  <c r="AB561" i="3"/>
  <c r="AB608" i="3"/>
  <c r="AA608" i="3"/>
  <c r="P609" i="3"/>
  <c r="P643" i="3"/>
  <c r="AA643" i="3" s="1"/>
  <c r="AB642" i="3"/>
  <c r="AA642" i="3"/>
  <c r="AB656" i="3"/>
  <c r="AA656" i="3"/>
  <c r="AB688" i="3"/>
  <c r="AA688" i="3"/>
  <c r="P691" i="3"/>
  <c r="AB691" i="3" s="1"/>
  <c r="P706" i="3"/>
  <c r="AB706" i="3" s="1"/>
  <c r="AB702" i="3"/>
  <c r="AB717" i="3"/>
  <c r="AA717" i="3"/>
  <c r="P723" i="3"/>
  <c r="AB723" i="3" s="1"/>
  <c r="AB732" i="3"/>
  <c r="AA732" i="3"/>
  <c r="AB745" i="3"/>
  <c r="AA745" i="3"/>
  <c r="AB757" i="3"/>
  <c r="AA757" i="3"/>
  <c r="AB781" i="3"/>
  <c r="AA781" i="3"/>
  <c r="AB817" i="3"/>
  <c r="AA817" i="3"/>
  <c r="AB829" i="3"/>
  <c r="AA829" i="3"/>
  <c r="AB889" i="3"/>
  <c r="AA889" i="3"/>
  <c r="P904" i="3"/>
  <c r="AB904" i="3" s="1"/>
  <c r="AB903" i="3"/>
  <c r="AC903" i="3" s="1"/>
  <c r="P951" i="3"/>
  <c r="AB951" i="3" s="1"/>
  <c r="AB943" i="3"/>
  <c r="AB956" i="3"/>
  <c r="AA956" i="3"/>
  <c r="AB970" i="3"/>
  <c r="AA970" i="3"/>
  <c r="P972" i="3"/>
  <c r="P993" i="3"/>
  <c r="AA993" i="3" s="1"/>
  <c r="AB985" i="3"/>
  <c r="AA985" i="3"/>
  <c r="AB516" i="3"/>
  <c r="AA702" i="3"/>
  <c r="AB50" i="3"/>
  <c r="AA50" i="3"/>
  <c r="P157" i="3"/>
  <c r="AA157" i="3" s="1"/>
  <c r="AB128" i="3"/>
  <c r="AA128" i="3"/>
  <c r="AB202" i="3"/>
  <c r="AA202" i="3"/>
  <c r="AB226" i="3"/>
  <c r="AA226" i="3"/>
  <c r="AB239" i="3"/>
  <c r="AA239" i="3"/>
  <c r="P492" i="3"/>
  <c r="AB492" i="3" s="1"/>
  <c r="AB487" i="3"/>
  <c r="AA487" i="3"/>
  <c r="AB517" i="3"/>
  <c r="AA517" i="3"/>
  <c r="AB546" i="3"/>
  <c r="AA546" i="3"/>
  <c r="AB563" i="3"/>
  <c r="AA563" i="3"/>
  <c r="AB578" i="3"/>
  <c r="AA578" i="3"/>
  <c r="P611" i="3"/>
  <c r="AA611" i="3" s="1"/>
  <c r="AB610" i="3"/>
  <c r="AA610" i="3"/>
  <c r="AB627" i="3"/>
  <c r="P629" i="3"/>
  <c r="AA629" i="3" s="1"/>
  <c r="AB644" i="3"/>
  <c r="AA644" i="3"/>
  <c r="P646" i="3"/>
  <c r="P661" i="3"/>
  <c r="AB661" i="3" s="1"/>
  <c r="AB658" i="3"/>
  <c r="AA658" i="3"/>
  <c r="AB674" i="3"/>
  <c r="AA674" i="3"/>
  <c r="AB703" i="3"/>
  <c r="AA703" i="3"/>
  <c r="AB770" i="3"/>
  <c r="AA770" i="3"/>
  <c r="AB782" i="3"/>
  <c r="AA782" i="3"/>
  <c r="AB794" i="3"/>
  <c r="AA794" i="3"/>
  <c r="AB806" i="3"/>
  <c r="AA806" i="3"/>
  <c r="AB818" i="3"/>
  <c r="AA818" i="3"/>
  <c r="AB830" i="3"/>
  <c r="AA830" i="3"/>
  <c r="AB842" i="3"/>
  <c r="AA842" i="3"/>
  <c r="AB878" i="3"/>
  <c r="AA878" i="3"/>
  <c r="AB890" i="3"/>
  <c r="AA890" i="3"/>
  <c r="AB905" i="3"/>
  <c r="AA905" i="3"/>
  <c r="P907" i="3"/>
  <c r="AA907" i="3" s="1"/>
  <c r="AB918" i="3"/>
  <c r="AA918" i="3"/>
  <c r="AB944" i="3"/>
  <c r="AA944" i="3"/>
  <c r="AB957" i="3"/>
  <c r="AA957" i="3"/>
  <c r="AB971" i="3"/>
  <c r="AA971" i="3"/>
  <c r="AB986" i="3"/>
  <c r="AA986" i="3"/>
  <c r="AA12" i="3"/>
  <c r="AC12" i="3" s="1"/>
  <c r="AA314" i="3"/>
  <c r="AA470" i="3"/>
  <c r="P551" i="3"/>
  <c r="AB551" i="3" s="1"/>
  <c r="P579" i="3"/>
  <c r="AB579" i="3" s="1"/>
  <c r="AA673" i="3"/>
  <c r="AA866" i="3"/>
  <c r="AB930" i="3"/>
  <c r="AC930" i="3" s="1"/>
  <c r="AB14" i="3"/>
  <c r="AA14" i="3"/>
  <c r="AB63" i="3"/>
  <c r="AA63" i="3"/>
  <c r="AB76" i="3"/>
  <c r="AA76" i="3"/>
  <c r="AB90" i="3"/>
  <c r="AA90" i="3"/>
  <c r="P127" i="3"/>
  <c r="AB127" i="3" s="1"/>
  <c r="AB104" i="3"/>
  <c r="AA104" i="3"/>
  <c r="AB166" i="3"/>
  <c r="AA166" i="3"/>
  <c r="AB178" i="3"/>
  <c r="AA178" i="3"/>
  <c r="AB252" i="3"/>
  <c r="AA252" i="3"/>
  <c r="P295" i="3"/>
  <c r="AB295" i="3" s="1"/>
  <c r="AB265" i="3"/>
  <c r="AA265" i="3"/>
  <c r="AB277" i="3"/>
  <c r="AA277" i="3"/>
  <c r="AB289" i="3"/>
  <c r="AA289" i="3"/>
  <c r="P357" i="3"/>
  <c r="AB327" i="3"/>
  <c r="AA327" i="3"/>
  <c r="AB339" i="3"/>
  <c r="AA339" i="3"/>
  <c r="AB351" i="3"/>
  <c r="AA351" i="3"/>
  <c r="P419" i="3"/>
  <c r="AB419" i="3" s="1"/>
  <c r="AB389" i="3"/>
  <c r="AA389" i="3"/>
  <c r="AB401" i="3"/>
  <c r="AA401" i="3"/>
  <c r="AB413" i="3"/>
  <c r="AA413" i="3"/>
  <c r="P452" i="3"/>
  <c r="AB451" i="3"/>
  <c r="AA451" i="3"/>
  <c r="AB471" i="3"/>
  <c r="AA471" i="3"/>
  <c r="AB505" i="3"/>
  <c r="AA505" i="3"/>
  <c r="AB547" i="3"/>
  <c r="AA547" i="3"/>
  <c r="P594" i="3"/>
  <c r="AB594" i="3" s="1"/>
  <c r="AB612" i="3"/>
  <c r="AA612" i="3"/>
  <c r="P614" i="3"/>
  <c r="AB614" i="3" s="1"/>
  <c r="AB628" i="3"/>
  <c r="AA628" i="3"/>
  <c r="AB704" i="3"/>
  <c r="AA704" i="3"/>
  <c r="AB734" i="3"/>
  <c r="AA734" i="3"/>
  <c r="AB855" i="3"/>
  <c r="AA855" i="3"/>
  <c r="AB867" i="3"/>
  <c r="AA867" i="3"/>
  <c r="AB945" i="3"/>
  <c r="AA945" i="3"/>
  <c r="AB987" i="3"/>
  <c r="AA987" i="3"/>
  <c r="AA49" i="3"/>
  <c r="AA287" i="3"/>
  <c r="P469" i="3"/>
  <c r="AA469" i="3" s="1"/>
  <c r="AB470" i="3"/>
  <c r="AA561" i="3"/>
  <c r="AB49" i="3"/>
  <c r="AB101" i="3"/>
  <c r="AA190" i="3"/>
  <c r="AA399" i="3"/>
  <c r="AC399" i="3" s="1"/>
  <c r="AA518" i="3"/>
  <c r="AA625" i="3"/>
  <c r="AA645" i="3"/>
  <c r="AA831" i="3"/>
  <c r="P100" i="3"/>
  <c r="AB100" i="3" s="1"/>
  <c r="AB504" i="3"/>
  <c r="AC504" i="3" s="1"/>
  <c r="AB26" i="3"/>
  <c r="AA411" i="3"/>
  <c r="AA577" i="3"/>
  <c r="AC577" i="3" s="1"/>
  <c r="AA690" i="3"/>
  <c r="AB891" i="3"/>
  <c r="P193" i="3"/>
  <c r="P264" i="3"/>
  <c r="AB264" i="3" s="1"/>
  <c r="P520" i="3"/>
  <c r="AB520" i="3" s="1"/>
  <c r="P532" i="3"/>
  <c r="AA532" i="3" s="1"/>
  <c r="P545" i="3"/>
  <c r="AA545" i="3" s="1"/>
  <c r="P574" i="3"/>
  <c r="AA574" i="3" s="1"/>
  <c r="AB570" i="3"/>
  <c r="AA570" i="3"/>
  <c r="P900" i="3"/>
  <c r="AB900" i="3" s="1"/>
  <c r="P965" i="3"/>
  <c r="AA965" i="3" s="1"/>
  <c r="AB964" i="3"/>
  <c r="AB978" i="3"/>
  <c r="AA978" i="3"/>
  <c r="AB88" i="3"/>
  <c r="AA337" i="3"/>
  <c r="AC337" i="3" s="1"/>
  <c r="AB564" i="3"/>
  <c r="P567" i="3"/>
  <c r="AB567" i="3" s="1"/>
  <c r="AB733" i="3"/>
  <c r="AB746" i="3"/>
  <c r="AB853" i="3"/>
  <c r="AB958" i="3"/>
  <c r="P961" i="3"/>
  <c r="AA961" i="3" s="1"/>
  <c r="AA36" i="3"/>
  <c r="AC36" i="3" s="1"/>
  <c r="AA176" i="3"/>
  <c r="AA468" i="3"/>
  <c r="AC468" i="3" s="1"/>
  <c r="P509" i="3"/>
  <c r="AA509" i="3" s="1"/>
  <c r="AA627" i="3"/>
  <c r="AB51" i="3"/>
  <c r="AA51" i="3"/>
  <c r="AA376" i="3"/>
  <c r="AB115" i="3"/>
  <c r="AA141" i="3"/>
  <c r="AA302" i="3"/>
  <c r="AB530" i="3"/>
  <c r="AB718" i="3"/>
  <c r="AA747" i="3"/>
  <c r="AB783" i="3"/>
  <c r="AA854" i="3"/>
  <c r="P83" i="3"/>
  <c r="AB83" i="3" s="1"/>
  <c r="AA488" i="3"/>
  <c r="P738" i="3"/>
  <c r="AB738" i="3" s="1"/>
  <c r="P726" i="3"/>
  <c r="AA726" i="3" s="1"/>
  <c r="P938" i="3"/>
  <c r="AA938" i="3" s="1"/>
  <c r="AB511" i="3"/>
  <c r="AC511" i="3" s="1"/>
  <c r="AA666" i="3"/>
  <c r="AA682" i="3"/>
  <c r="AA824" i="3"/>
  <c r="AA832" i="3"/>
  <c r="AA836" i="3"/>
  <c r="AA81" i="3"/>
  <c r="AA208" i="3"/>
  <c r="AC208" i="3" s="1"/>
  <c r="AA524" i="3"/>
  <c r="P601" i="3"/>
  <c r="AB601" i="3" s="1"/>
  <c r="P657" i="3"/>
  <c r="AB657" i="3" s="1"/>
  <c r="AB666" i="3"/>
  <c r="AB682" i="3"/>
  <c r="AA711" i="3"/>
  <c r="AA748" i="3"/>
  <c r="AA752" i="3"/>
  <c r="AA760" i="3"/>
  <c r="AA776" i="3"/>
  <c r="AC776" i="3" s="1"/>
  <c r="AB524" i="3"/>
  <c r="AB711" i="3"/>
  <c r="AA109" i="3"/>
  <c r="AC542" i="3"/>
  <c r="P626" i="3"/>
  <c r="AA626" i="3" s="1"/>
  <c r="AA696" i="3"/>
  <c r="AA725" i="3"/>
  <c r="AC725" i="3" s="1"/>
  <c r="AA856" i="3"/>
  <c r="AA860" i="3"/>
  <c r="AC860" i="3" s="1"/>
  <c r="AA868" i="3"/>
  <c r="AA872" i="3"/>
  <c r="AC872" i="3" s="1"/>
  <c r="AA884" i="3"/>
  <c r="AA896" i="3"/>
  <c r="AA912" i="3"/>
  <c r="AA920" i="3"/>
  <c r="AA936" i="3"/>
  <c r="AC936" i="3" s="1"/>
  <c r="AA121" i="3"/>
  <c r="AC121" i="3" s="1"/>
  <c r="AA600" i="3"/>
  <c r="AC600" i="3" s="1"/>
  <c r="AA620" i="3"/>
  <c r="AC620" i="3" s="1"/>
  <c r="AA820" i="3"/>
  <c r="AB10" i="3"/>
  <c r="P45" i="3"/>
  <c r="AA45" i="3" s="1"/>
  <c r="Z639" i="3"/>
  <c r="Z723" i="3"/>
  <c r="AC428" i="3"/>
  <c r="AC670" i="3"/>
  <c r="Z643" i="3"/>
  <c r="Z326" i="3"/>
  <c r="Z494" i="3"/>
  <c r="Z657" i="3"/>
  <c r="Z738" i="3"/>
  <c r="Z626" i="3"/>
  <c r="AC755" i="3"/>
  <c r="Z509" i="3"/>
  <c r="Z551" i="3"/>
  <c r="AB558" i="3"/>
  <c r="AC605" i="3"/>
  <c r="Z538" i="3"/>
  <c r="AC543" i="3"/>
  <c r="Z632" i="3"/>
  <c r="Z669" i="3"/>
  <c r="Z900" i="3"/>
  <c r="Z998" i="3"/>
  <c r="Z127" i="3"/>
  <c r="Z482" i="3"/>
  <c r="Z554" i="3"/>
  <c r="Z706" i="3"/>
  <c r="AC422" i="3"/>
  <c r="Z419" i="3"/>
  <c r="AC230" i="3"/>
  <c r="AC245" i="3"/>
  <c r="Z562" i="3"/>
  <c r="Z709" i="3"/>
  <c r="Z452" i="3"/>
  <c r="AB497" i="3"/>
  <c r="AB502" i="3"/>
  <c r="Z594" i="3"/>
  <c r="Z951" i="3"/>
  <c r="Z535" i="3"/>
  <c r="Z617" i="3"/>
  <c r="Z984" i="3"/>
  <c r="AC112" i="3"/>
  <c r="Z193" i="3"/>
  <c r="Z450" i="3"/>
  <c r="Z502" i="3"/>
  <c r="Z636" i="3"/>
  <c r="Z661" i="3"/>
  <c r="Z672" i="3"/>
  <c r="Z697" i="3"/>
  <c r="Z995" i="3"/>
  <c r="Z1000" i="3"/>
  <c r="Z601" i="3"/>
  <c r="Z728" i="3"/>
  <c r="Z457" i="3"/>
  <c r="AB1000" i="3"/>
  <c r="AB461" i="3"/>
  <c r="Z680" i="3"/>
  <c r="Z619" i="3"/>
  <c r="Z83" i="3"/>
  <c r="AB556" i="3"/>
  <c r="Z567" i="3"/>
  <c r="Z480" i="3"/>
  <c r="Z532" i="3"/>
  <c r="Z629" i="3"/>
  <c r="Z902" i="3"/>
  <c r="AB636" i="3"/>
  <c r="U1001" i="3"/>
  <c r="AC98" i="3"/>
  <c r="Z388" i="3"/>
  <c r="V1001" i="3"/>
  <c r="Z461" i="3"/>
  <c r="Z676" i="3"/>
  <c r="Z103" i="3"/>
  <c r="Z295" i="3"/>
  <c r="AA558" i="3"/>
  <c r="Z683" i="3"/>
  <c r="Z938" i="3"/>
  <c r="AA1000" i="3"/>
  <c r="AC623" i="3"/>
  <c r="M1001" i="3"/>
  <c r="Z100" i="3"/>
  <c r="Z611" i="3"/>
  <c r="AA502" i="3"/>
  <c r="Z545" i="3"/>
  <c r="Z665" i="3"/>
  <c r="Z89" i="3"/>
  <c r="Z574" i="3"/>
  <c r="AA474" i="3"/>
  <c r="Z474" i="3"/>
  <c r="AB603" i="3"/>
  <c r="Z157" i="3"/>
  <c r="Z264" i="3"/>
  <c r="Z486" i="3"/>
  <c r="Z598" i="3"/>
  <c r="Z904" i="3"/>
  <c r="Z961" i="3"/>
  <c r="R1001" i="3"/>
  <c r="O1001" i="3"/>
  <c r="Z463" i="3"/>
  <c r="Z492" i="3"/>
  <c r="Z579" i="3"/>
  <c r="S1001" i="3"/>
  <c r="AA995" i="3"/>
  <c r="Z965" i="3"/>
  <c r="Z982" i="3"/>
  <c r="Z65" i="3"/>
  <c r="Z942" i="3"/>
  <c r="T1001" i="3"/>
  <c r="Z45" i="3"/>
  <c r="AC137" i="3"/>
  <c r="Z556" i="3"/>
  <c r="AA556" i="3"/>
  <c r="Z726" i="3"/>
  <c r="Z972" i="3"/>
  <c r="Z472" i="3"/>
  <c r="K1001" i="3"/>
  <c r="W1001" i="3"/>
  <c r="L1001" i="3"/>
  <c r="X1001" i="3"/>
  <c r="AC285" i="3"/>
  <c r="Z596" i="3"/>
  <c r="N1001" i="3"/>
  <c r="Z907" i="3"/>
  <c r="Z497" i="3"/>
  <c r="Z469" i="3"/>
  <c r="Z499" i="3"/>
  <c r="Q1001" i="3"/>
  <c r="Z357" i="3"/>
  <c r="AA603" i="3"/>
  <c r="Z603" i="3"/>
  <c r="Z455" i="3"/>
  <c r="Z520" i="3"/>
  <c r="Z558" i="3"/>
  <c r="Z576" i="3"/>
  <c r="Z607" i="3"/>
  <c r="Z646" i="3"/>
  <c r="Z691" i="3"/>
  <c r="Z716" i="3"/>
  <c r="AB716" i="3" l="1"/>
  <c r="AB457" i="3"/>
  <c r="AC462" i="3"/>
  <c r="AC241" i="3"/>
  <c r="AC33" i="3"/>
  <c r="AB598" i="3"/>
  <c r="AC484" i="3"/>
  <c r="AC989" i="3"/>
  <c r="AC932" i="3"/>
  <c r="AC283" i="3"/>
  <c r="AC553" i="3"/>
  <c r="AC684" i="3"/>
  <c r="AC507" i="3"/>
  <c r="AC258" i="3"/>
  <c r="AC571" i="3"/>
  <c r="AC132" i="3"/>
  <c r="AB709" i="3"/>
  <c r="AC709" i="3" s="1"/>
  <c r="AC871" i="3"/>
  <c r="Y639" i="3"/>
  <c r="AC420" i="3"/>
  <c r="AC135" i="3"/>
  <c r="AA607" i="3"/>
  <c r="AC607" i="3" s="1"/>
  <c r="AC976" i="3"/>
  <c r="AC113" i="3"/>
  <c r="AB466" i="3"/>
  <c r="AC466" i="3" s="1"/>
  <c r="AC391" i="3"/>
  <c r="AC894" i="3"/>
  <c r="AC18" i="3"/>
  <c r="AC70" i="3"/>
  <c r="AC539" i="3"/>
  <c r="AC370" i="3"/>
  <c r="AC690" i="3"/>
  <c r="AC430" i="3"/>
  <c r="AC695" i="3"/>
  <c r="AC739" i="3"/>
  <c r="AC762" i="3"/>
  <c r="AC698" i="3"/>
  <c r="AA494" i="3"/>
  <c r="AC494" i="3" s="1"/>
  <c r="AA463" i="3"/>
  <c r="AC463" i="3" s="1"/>
  <c r="AC827" i="3"/>
  <c r="AC537" i="3"/>
  <c r="AC68" i="3"/>
  <c r="AC712" i="3"/>
  <c r="AC496" i="3"/>
  <c r="AC320" i="3"/>
  <c r="AC109" i="3"/>
  <c r="AC184" i="3"/>
  <c r="AC318" i="3"/>
  <c r="AC458" i="3"/>
  <c r="AC160" i="3"/>
  <c r="AC200" i="3"/>
  <c r="AC814" i="3"/>
  <c r="AC729" i="3"/>
  <c r="AC802" i="3"/>
  <c r="AC475" i="3"/>
  <c r="AC663" i="3"/>
  <c r="AC948" i="3"/>
  <c r="AC57" i="3"/>
  <c r="AC824" i="3"/>
  <c r="AC255" i="3"/>
  <c r="AC389" i="3"/>
  <c r="AC234" i="3"/>
  <c r="AC380" i="3"/>
  <c r="AC949" i="3"/>
  <c r="AC10" i="3"/>
  <c r="AC223" i="3"/>
  <c r="AC464" i="3"/>
  <c r="AC467" i="3"/>
  <c r="AC158" i="3"/>
  <c r="AC649" i="3"/>
  <c r="AC347" i="3"/>
  <c r="AC552" i="3"/>
  <c r="AC212" i="3"/>
  <c r="AB942" i="3"/>
  <c r="AC942" i="3" s="1"/>
  <c r="AC618" i="3"/>
  <c r="AC473" i="3"/>
  <c r="AC849" i="3"/>
  <c r="AC751" i="3"/>
  <c r="AC634" i="3"/>
  <c r="AC667" i="3"/>
  <c r="AC992" i="3"/>
  <c r="AA902" i="3"/>
  <c r="AC902" i="3" s="1"/>
  <c r="AA535" i="3"/>
  <c r="AC535" i="3" s="1"/>
  <c r="AC153" i="3"/>
  <c r="AC873" i="3"/>
  <c r="AC316" i="3"/>
  <c r="AC964" i="3"/>
  <c r="AC491" i="3"/>
  <c r="AC666" i="3"/>
  <c r="AC104" i="3"/>
  <c r="AC842" i="3"/>
  <c r="AC770" i="3"/>
  <c r="AC312" i="3"/>
  <c r="AC980" i="3"/>
  <c r="AC764" i="3"/>
  <c r="AC975" i="3"/>
  <c r="AC304" i="3"/>
  <c r="Y419" i="3"/>
  <c r="AC442" i="3"/>
  <c r="AC876" i="3"/>
  <c r="AC768" i="3"/>
  <c r="AC444" i="3"/>
  <c r="AC378" i="3"/>
  <c r="AC991" i="3"/>
  <c r="AB984" i="3"/>
  <c r="AB961" i="3"/>
  <c r="AC961" i="3" s="1"/>
  <c r="AC73" i="3"/>
  <c r="AC743" i="3"/>
  <c r="AC549" i="3"/>
  <c r="Y264" i="3"/>
  <c r="Y545" i="3"/>
  <c r="AA632" i="3"/>
  <c r="AC632" i="3" s="1"/>
  <c r="AC243" i="3"/>
  <c r="AC664" i="3"/>
  <c r="AC510" i="3"/>
  <c r="AC999" i="3"/>
  <c r="AC899" i="3"/>
  <c r="AC950" i="3"/>
  <c r="AC624" i="3"/>
  <c r="AC476" i="3"/>
  <c r="AC86" i="3"/>
  <c r="Y998" i="3"/>
  <c r="AC521" i="3"/>
  <c r="AC432" i="3"/>
  <c r="AC145" i="3"/>
  <c r="AC107" i="3"/>
  <c r="AC118" i="3"/>
  <c r="AC130" i="3"/>
  <c r="AC523" i="3"/>
  <c r="AC267" i="3"/>
  <c r="AC881" i="3"/>
  <c r="AC147" i="3"/>
  <c r="AC501" i="3"/>
  <c r="AC237" i="3"/>
  <c r="AC828" i="3"/>
  <c r="AC756" i="3"/>
  <c r="AC981" i="3"/>
  <c r="AC952" i="3"/>
  <c r="AC753" i="3"/>
  <c r="AC602" i="3"/>
  <c r="AC54" i="3"/>
  <c r="AC454" i="3"/>
  <c r="AC858" i="3"/>
  <c r="AC490" i="3"/>
  <c r="AC368" i="3"/>
  <c r="AC94" i="3"/>
  <c r="AC916" i="3"/>
  <c r="AC701" i="3"/>
  <c r="AC575" i="3"/>
  <c r="AC779" i="3"/>
  <c r="AC947" i="3"/>
  <c r="AA499" i="3"/>
  <c r="AC499" i="3" s="1"/>
  <c r="AC343" i="3"/>
  <c r="Y697" i="3"/>
  <c r="AC85" i="3"/>
  <c r="AB619" i="3"/>
  <c r="AC619" i="3" s="1"/>
  <c r="AC181" i="3"/>
  <c r="AC750" i="3"/>
  <c r="AC296" i="3"/>
  <c r="AC979" i="3"/>
  <c r="AC962" i="3"/>
  <c r="AC679" i="3"/>
  <c r="AB697" i="3"/>
  <c r="AC697" i="3" s="1"/>
  <c r="AC810" i="3"/>
  <c r="AC168" i="3"/>
  <c r="AC155" i="3"/>
  <c r="AC650" i="3"/>
  <c r="AC281" i="3"/>
  <c r="AC731" i="3"/>
  <c r="AC30" i="3"/>
  <c r="AB617" i="3"/>
  <c r="AC617" i="3" s="1"/>
  <c r="AC896" i="3"/>
  <c r="AC707" i="3"/>
  <c r="AC214" i="3"/>
  <c r="AC514" i="3"/>
  <c r="AC722" i="3"/>
  <c r="AC198" i="3"/>
  <c r="AC355" i="3"/>
  <c r="AC852" i="3"/>
  <c r="AC606" i="3"/>
  <c r="AC966" i="3"/>
  <c r="AC777" i="3"/>
  <c r="AC500" i="3"/>
  <c r="AC922" i="3"/>
  <c r="AC407" i="3"/>
  <c r="AC210" i="3"/>
  <c r="AB672" i="3"/>
  <c r="AC672" i="3" s="1"/>
  <c r="AC631" i="3"/>
  <c r="AC105" i="3"/>
  <c r="AC883" i="3"/>
  <c r="AC515" i="3"/>
  <c r="AC566" i="3"/>
  <c r="AC700" i="3"/>
  <c r="AC853" i="3"/>
  <c r="AC547" i="3"/>
  <c r="AC87" i="3"/>
  <c r="AC275" i="3"/>
  <c r="AC170" i="3"/>
  <c r="AC217" i="3"/>
  <c r="AC16" i="3"/>
  <c r="AC718" i="3"/>
  <c r="AC487" i="3"/>
  <c r="AC688" i="3"/>
  <c r="AC529" i="3"/>
  <c r="AC424" i="3"/>
  <c r="AC960" i="3"/>
  <c r="AC568" i="3"/>
  <c r="AC287" i="3"/>
  <c r="AA576" i="3"/>
  <c r="AC576" i="3" s="1"/>
  <c r="AC934" i="3"/>
  <c r="AC331" i="3"/>
  <c r="AC837" i="3"/>
  <c r="AC71" i="3"/>
  <c r="AA676" i="3"/>
  <c r="AC676" i="3" s="1"/>
  <c r="AC974" i="3"/>
  <c r="AC804" i="3"/>
  <c r="AC640" i="3"/>
  <c r="AC366" i="3"/>
  <c r="AC565" i="3"/>
  <c r="AC446" i="3"/>
  <c r="AC749" i="3"/>
  <c r="AC526" i="3"/>
  <c r="AC84" i="3"/>
  <c r="AC840" i="3"/>
  <c r="AC293" i="3"/>
  <c r="AC994" i="3"/>
  <c r="AC969" i="3"/>
  <c r="AC384" i="3"/>
  <c r="AC111" i="3"/>
  <c r="AC194" i="3"/>
  <c r="AC349" i="3"/>
  <c r="AC477" i="3"/>
  <c r="AC710" i="3"/>
  <c r="AC599" i="3"/>
  <c r="AC788" i="3"/>
  <c r="AC633" i="3"/>
  <c r="AC22" i="3"/>
  <c r="AC548" i="3"/>
  <c r="AA482" i="3"/>
  <c r="AC482" i="3" s="1"/>
  <c r="Y601" i="3"/>
  <c r="AC886" i="3"/>
  <c r="AC506" i="3"/>
  <c r="AA596" i="3"/>
  <c r="AC596" i="3" s="1"/>
  <c r="AB639" i="3"/>
  <c r="AC639" i="3" s="1"/>
  <c r="AC794" i="3"/>
  <c r="AC448" i="3"/>
  <c r="AC362" i="3"/>
  <c r="AC139" i="3"/>
  <c r="AC815" i="3"/>
  <c r="AC686" i="3"/>
  <c r="Y562" i="3"/>
  <c r="AB680" i="3"/>
  <c r="AC680" i="3" s="1"/>
  <c r="AC530" i="3"/>
  <c r="AC817" i="3"/>
  <c r="AC939" i="3"/>
  <c r="AC874" i="3"/>
  <c r="AC713" i="3"/>
  <c r="AC341" i="3"/>
  <c r="Y951" i="3"/>
  <c r="AC133" i="3"/>
  <c r="AC835" i="3"/>
  <c r="Y357" i="3"/>
  <c r="AC724" i="3"/>
  <c r="AC856" i="3"/>
  <c r="AA982" i="3"/>
  <c r="AC982" i="3" s="1"/>
  <c r="AA657" i="3"/>
  <c r="AC657" i="3" s="1"/>
  <c r="Y45" i="3"/>
  <c r="Y643" i="3"/>
  <c r="AC912" i="3"/>
  <c r="AC302" i="3"/>
  <c r="AC702" i="3"/>
  <c r="AC834" i="3"/>
  <c r="AC279" i="3"/>
  <c r="AC859" i="3"/>
  <c r="AC977" i="3"/>
  <c r="AC141" i="3"/>
  <c r="AC401" i="3"/>
  <c r="AC289" i="3"/>
  <c r="AC957" i="3"/>
  <c r="AC517" i="3"/>
  <c r="AC956" i="3"/>
  <c r="Y716" i="3"/>
  <c r="AC737" i="3"/>
  <c r="AC798" i="3"/>
  <c r="AC560" i="3"/>
  <c r="AC654" i="3"/>
  <c r="AC232" i="3"/>
  <c r="AC115" i="3"/>
  <c r="AC53" i="3"/>
  <c r="AC786" i="3"/>
  <c r="AC550" i="3"/>
  <c r="AC693" i="3"/>
  <c r="AC721" i="3"/>
  <c r="Y65" i="3"/>
  <c r="AC673" i="3"/>
  <c r="AC519" i="3"/>
  <c r="AC489" i="3"/>
  <c r="AC990" i="3"/>
  <c r="AC534" i="3"/>
  <c r="AC555" i="3"/>
  <c r="AC635" i="3"/>
  <c r="AC861" i="3"/>
  <c r="AB459" i="3"/>
  <c r="AC459" i="3" s="1"/>
  <c r="AA419" i="3"/>
  <c r="AC419" i="3" s="1"/>
  <c r="AC488" i="3"/>
  <c r="AC830" i="3"/>
  <c r="AC610" i="3"/>
  <c r="AC74" i="3"/>
  <c r="Y574" i="3"/>
  <c r="AC959" i="3"/>
  <c r="AC522" i="3"/>
  <c r="AC269" i="3"/>
  <c r="AC792" i="3"/>
  <c r="AC528" i="3"/>
  <c r="AC569" i="3"/>
  <c r="AA579" i="3"/>
  <c r="AC579" i="3" s="1"/>
  <c r="AC696" i="3"/>
  <c r="Y607" i="3"/>
  <c r="AC735" i="3"/>
  <c r="Y636" i="3"/>
  <c r="AC411" i="3"/>
  <c r="AB65" i="3"/>
  <c r="AC65" i="3" s="1"/>
  <c r="AC704" i="3"/>
  <c r="AC674" i="3"/>
  <c r="AC239" i="3"/>
  <c r="AC61" i="3"/>
  <c r="AC926" i="3"/>
  <c r="AC766" i="3"/>
  <c r="Y532" i="3"/>
  <c r="Y388" i="3"/>
  <c r="AC573" i="3"/>
  <c r="AB665" i="3"/>
  <c r="AC665" i="3" s="1"/>
  <c r="AC746" i="3"/>
  <c r="AC583" i="3"/>
  <c r="AC733" i="3"/>
  <c r="Y942" i="3"/>
  <c r="AB455" i="3"/>
  <c r="AC455" i="3" s="1"/>
  <c r="AC870" i="3"/>
  <c r="AB388" i="3"/>
  <c r="AC388" i="3" s="1"/>
  <c r="AC752" i="3"/>
  <c r="AC81" i="3"/>
  <c r="AC747" i="3"/>
  <c r="AC668" i="3"/>
  <c r="Y326" i="3"/>
  <c r="AC116" i="3"/>
  <c r="Y295" i="3"/>
  <c r="AA472" i="3"/>
  <c r="AC472" i="3" s="1"/>
  <c r="AC836" i="3"/>
  <c r="AC967" i="3"/>
  <c r="AC513" i="3"/>
  <c r="Y706" i="3"/>
  <c r="AC647" i="3"/>
  <c r="Y676" i="3"/>
  <c r="AC708" i="3"/>
  <c r="AC353" i="3"/>
  <c r="AC403" i="3"/>
  <c r="AC694" i="3"/>
  <c r="AC857" i="3"/>
  <c r="Y127" i="3"/>
  <c r="AC306" i="3"/>
  <c r="AC621" i="3"/>
  <c r="AC898" i="3"/>
  <c r="AC498" i="3"/>
  <c r="AC677" i="3"/>
  <c r="AC28" i="3"/>
  <c r="AB965" i="3"/>
  <c r="AC965" i="3" s="1"/>
  <c r="AC78" i="3"/>
  <c r="AB726" i="3"/>
  <c r="AC726" i="3" s="1"/>
  <c r="AB538" i="3"/>
  <c r="AC538" i="3" s="1"/>
  <c r="AC884" i="3"/>
  <c r="AC14" i="3"/>
  <c r="AC971" i="3"/>
  <c r="Y972" i="3"/>
  <c r="Y993" i="3"/>
  <c r="AC705" i="3"/>
  <c r="AC648" i="3"/>
  <c r="AC52" i="3"/>
  <c r="AC66" i="3"/>
  <c r="Y229" i="3"/>
  <c r="AB972" i="3"/>
  <c r="AA972" i="3"/>
  <c r="AA452" i="3"/>
  <c r="AB452" i="3"/>
  <c r="AB609" i="3"/>
  <c r="AA609" i="3"/>
  <c r="AC822" i="3"/>
  <c r="AB683" i="3"/>
  <c r="AA683" i="3"/>
  <c r="AB646" i="3"/>
  <c r="AA646" i="3"/>
  <c r="AC717" i="3"/>
  <c r="AC291" i="3"/>
  <c r="AA669" i="3"/>
  <c r="AB669" i="3"/>
  <c r="AA614" i="3"/>
  <c r="AC614" i="3" s="1"/>
  <c r="AB357" i="3"/>
  <c r="AA357" i="3"/>
  <c r="AC616" i="3"/>
  <c r="AB193" i="3"/>
  <c r="AA193" i="3"/>
  <c r="AC869" i="3"/>
  <c r="AC880" i="3"/>
  <c r="Y520" i="3"/>
  <c r="AA554" i="3"/>
  <c r="AC554" i="3" s="1"/>
  <c r="AC26" i="3"/>
  <c r="AC943" i="3"/>
  <c r="AC597" i="3"/>
  <c r="AC878" i="3"/>
  <c r="Y723" i="3"/>
  <c r="AC867" i="3"/>
  <c r="AC782" i="3"/>
  <c r="AC891" i="3"/>
  <c r="AC866" i="3"/>
  <c r="AA480" i="3"/>
  <c r="AC480" i="3" s="1"/>
  <c r="Y982" i="3"/>
  <c r="Y661" i="3"/>
  <c r="Y193" i="3"/>
  <c r="AA551" i="3"/>
  <c r="AC551" i="3" s="1"/>
  <c r="AC854" i="3"/>
  <c r="AC627" i="3"/>
  <c r="AC564" i="3"/>
  <c r="AC831" i="3"/>
  <c r="AC265" i="3"/>
  <c r="AC918" i="3"/>
  <c r="AC516" i="3"/>
  <c r="AC386" i="3"/>
  <c r="AA229" i="3"/>
  <c r="AC229" i="3" s="1"/>
  <c r="Y626" i="3"/>
  <c r="AC235" i="3"/>
  <c r="AC630" i="3"/>
  <c r="AC659" i="3"/>
  <c r="AC190" i="3"/>
  <c r="AB993" i="3"/>
  <c r="AC993" i="3" s="1"/>
  <c r="AC920" i="3"/>
  <c r="AC783" i="3"/>
  <c r="AC645" i="3"/>
  <c r="AC314" i="3"/>
  <c r="AC578" i="3"/>
  <c r="AC985" i="3"/>
  <c r="AC889" i="3"/>
  <c r="AC732" i="3"/>
  <c r="AC642" i="3"/>
  <c r="AC374" i="3"/>
  <c r="AC151" i="3"/>
  <c r="AC790" i="3"/>
  <c r="AC892" i="3"/>
  <c r="AC699" i="3"/>
  <c r="Y450" i="3"/>
  <c r="Y157" i="3"/>
  <c r="AC88" i="3"/>
  <c r="AC625" i="3"/>
  <c r="AC123" i="3"/>
  <c r="Y738" i="3"/>
  <c r="Y900" i="3"/>
  <c r="AC128" i="3"/>
  <c r="AC376" i="3"/>
  <c r="AA601" i="3"/>
  <c r="AC601" i="3" s="1"/>
  <c r="Y961" i="3"/>
  <c r="AC176" i="3"/>
  <c r="AC978" i="3"/>
  <c r="AC518" i="3"/>
  <c r="AC63" i="3"/>
  <c r="AC986" i="3"/>
  <c r="AC563" i="3"/>
  <c r="AC829" i="3"/>
  <c r="AC685" i="3"/>
  <c r="AC247" i="3"/>
  <c r="AC832" i="3"/>
  <c r="AC628" i="3"/>
  <c r="AC806" i="3"/>
  <c r="AA295" i="3"/>
  <c r="AC295" i="3" s="1"/>
  <c r="AA904" i="3"/>
  <c r="AC904" i="3" s="1"/>
  <c r="AC868" i="3"/>
  <c r="AC682" i="3"/>
  <c r="AC413" i="3"/>
  <c r="AC546" i="3"/>
  <c r="AC970" i="3"/>
  <c r="AC608" i="3"/>
  <c r="Y691" i="3"/>
  <c r="AC987" i="3"/>
  <c r="AB907" i="3"/>
  <c r="AC907" i="3" s="1"/>
  <c r="AC364" i="3"/>
  <c r="AC914" i="3"/>
  <c r="AC653" i="3"/>
  <c r="AC557" i="3"/>
  <c r="AC481" i="3"/>
  <c r="AC796" i="3"/>
  <c r="AC660" i="3"/>
  <c r="AC581" i="3"/>
  <c r="P1001" i="3"/>
  <c r="AA1001" i="3" s="1"/>
  <c r="AA264" i="3"/>
  <c r="AC264" i="3" s="1"/>
  <c r="AA998" i="3"/>
  <c r="AC998" i="3" s="1"/>
  <c r="Y657" i="3"/>
  <c r="AA486" i="3"/>
  <c r="AC486" i="3" s="1"/>
  <c r="AC734" i="3"/>
  <c r="AC505" i="3"/>
  <c r="AC703" i="3"/>
  <c r="AC604" i="3"/>
  <c r="AC692" i="3"/>
  <c r="AC760" i="3"/>
  <c r="AC524" i="3"/>
  <c r="AC90" i="3"/>
  <c r="Y938" i="3"/>
  <c r="AC561" i="3"/>
  <c r="AB574" i="3"/>
  <c r="AC574" i="3" s="1"/>
  <c r="AB626" i="3"/>
  <c r="AC626" i="3" s="1"/>
  <c r="AB938" i="3"/>
  <c r="AC938" i="3" s="1"/>
  <c r="AA900" i="3"/>
  <c r="AC900" i="3" s="1"/>
  <c r="AC855" i="3"/>
  <c r="AC277" i="3"/>
  <c r="AC720" i="3"/>
  <c r="AC944" i="3"/>
  <c r="AC757" i="3"/>
  <c r="AB629" i="3"/>
  <c r="AC629" i="3" s="1"/>
  <c r="AC820" i="3"/>
  <c r="AC748" i="3"/>
  <c r="AC745" i="3"/>
  <c r="AC656" i="3"/>
  <c r="AC503" i="3"/>
  <c r="AC300" i="3"/>
  <c r="AC973" i="3"/>
  <c r="AC772" i="3"/>
  <c r="AB643" i="3"/>
  <c r="AC643" i="3" s="1"/>
  <c r="AB45" i="3"/>
  <c r="AC45" i="3" s="1"/>
  <c r="AA723" i="3"/>
  <c r="AC723" i="3" s="1"/>
  <c r="AC711" i="3"/>
  <c r="AA706" i="3"/>
  <c r="AC706" i="3" s="1"/>
  <c r="AC49" i="3"/>
  <c r="AC351" i="3"/>
  <c r="AC818" i="3"/>
  <c r="AA127" i="3"/>
  <c r="AC127" i="3" s="1"/>
  <c r="AC451" i="3"/>
  <c r="AC339" i="3"/>
  <c r="AC252" i="3"/>
  <c r="AC76" i="3"/>
  <c r="AC905" i="3"/>
  <c r="AC658" i="3"/>
  <c r="AC226" i="3"/>
  <c r="AC24" i="3"/>
  <c r="AB157" i="3"/>
  <c r="AC157" i="3" s="1"/>
  <c r="AB89" i="3"/>
  <c r="AC89" i="3" s="1"/>
  <c r="AC945" i="3"/>
  <c r="AC327" i="3"/>
  <c r="AC178" i="3"/>
  <c r="AC890" i="3"/>
  <c r="AC202" i="3"/>
  <c r="AC675" i="3"/>
  <c r="AC613" i="3"/>
  <c r="AA594" i="3"/>
  <c r="AC594" i="3" s="1"/>
  <c r="AA562" i="3"/>
  <c r="AC562" i="3" s="1"/>
  <c r="AA83" i="3"/>
  <c r="AC83" i="3" s="1"/>
  <c r="AC958" i="3"/>
  <c r="AC612" i="3"/>
  <c r="AC166" i="3"/>
  <c r="AC644" i="3"/>
  <c r="AC436" i="3"/>
  <c r="AC324" i="3"/>
  <c r="AC101" i="3"/>
  <c r="AC438" i="3"/>
  <c r="AC838" i="3"/>
  <c r="AC946" i="3"/>
  <c r="AA100" i="3"/>
  <c r="AC100" i="3" s="1"/>
  <c r="AA567" i="3"/>
  <c r="AC567" i="3" s="1"/>
  <c r="AB532" i="3"/>
  <c r="AC532" i="3" s="1"/>
  <c r="AA661" i="3"/>
  <c r="AC661" i="3" s="1"/>
  <c r="AA492" i="3"/>
  <c r="AC492" i="3" s="1"/>
  <c r="AA738" i="3"/>
  <c r="AC738" i="3" s="1"/>
  <c r="AA520" i="3"/>
  <c r="AC520" i="3" s="1"/>
  <c r="AB103" i="3"/>
  <c r="AC103" i="3" s="1"/>
  <c r="AB545" i="3"/>
  <c r="AC545" i="3" s="1"/>
  <c r="AA691" i="3"/>
  <c r="AC691" i="3" s="1"/>
  <c r="AC497" i="3"/>
  <c r="AB509" i="3"/>
  <c r="AC509" i="3" s="1"/>
  <c r="AC471" i="3"/>
  <c r="AC485" i="3"/>
  <c r="AB611" i="3"/>
  <c r="AC611" i="3" s="1"/>
  <c r="AB450" i="3"/>
  <c r="AC450" i="3" s="1"/>
  <c r="AB326" i="3"/>
  <c r="AC326" i="3" s="1"/>
  <c r="AB469" i="3"/>
  <c r="AC469" i="3" s="1"/>
  <c r="AC51" i="3"/>
  <c r="AC570" i="3"/>
  <c r="AC470" i="3"/>
  <c r="AC50" i="3"/>
  <c r="AC781" i="3"/>
  <c r="AA951" i="3"/>
  <c r="AC951" i="3" s="1"/>
  <c r="AC558" i="3"/>
  <c r="AC995" i="3"/>
  <c r="AC1000" i="3"/>
  <c r="AC457" i="3"/>
  <c r="AC502" i="3"/>
  <c r="AC556" i="3"/>
  <c r="AC716" i="3"/>
  <c r="AC461" i="3"/>
  <c r="AC636" i="3"/>
  <c r="AC474" i="3"/>
  <c r="AC598" i="3"/>
  <c r="AC984" i="3"/>
  <c r="AC603" i="3"/>
  <c r="Z1001" i="3"/>
  <c r="Y905" i="2"/>
  <c r="X905" i="2"/>
  <c r="W905" i="2"/>
  <c r="V905" i="2"/>
  <c r="U905" i="2"/>
  <c r="T905" i="2"/>
  <c r="S905" i="2"/>
  <c r="R905" i="2"/>
  <c r="Q905" i="2"/>
  <c r="P905" i="2"/>
  <c r="O905" i="2"/>
  <c r="N905" i="2"/>
  <c r="M905" i="2"/>
  <c r="L905" i="2"/>
  <c r="K905" i="2"/>
  <c r="AB904" i="2"/>
  <c r="AA904" i="2"/>
  <c r="Z904" i="2"/>
  <c r="AB903" i="2"/>
  <c r="AA903" i="2"/>
  <c r="Z903" i="2"/>
  <c r="AB902" i="2"/>
  <c r="AA902" i="2"/>
  <c r="Z902" i="2"/>
  <c r="AB901" i="2"/>
  <c r="AA901" i="2"/>
  <c r="Z901" i="2"/>
  <c r="AB900" i="2"/>
  <c r="AA900" i="2"/>
  <c r="Z900" i="2"/>
  <c r="AB899" i="2"/>
  <c r="AA899" i="2"/>
  <c r="Z899" i="2"/>
  <c r="AB898" i="2"/>
  <c r="AA898" i="2"/>
  <c r="Z898" i="2"/>
  <c r="AB897" i="2"/>
  <c r="AA897" i="2"/>
  <c r="Z897" i="2"/>
  <c r="AB896" i="2"/>
  <c r="AA896" i="2"/>
  <c r="Z896" i="2"/>
  <c r="AB895" i="2"/>
  <c r="AA895" i="2"/>
  <c r="Z895" i="2"/>
  <c r="AB894" i="2"/>
  <c r="AA894" i="2"/>
  <c r="Z894" i="2"/>
  <c r="AB893" i="2"/>
  <c r="AA893" i="2"/>
  <c r="Z893" i="2"/>
  <c r="Y892" i="2"/>
  <c r="X892" i="2"/>
  <c r="W892" i="2"/>
  <c r="V892" i="2"/>
  <c r="U892" i="2"/>
  <c r="T892" i="2"/>
  <c r="S892" i="2"/>
  <c r="R892" i="2"/>
  <c r="Q892" i="2"/>
  <c r="P892" i="2"/>
  <c r="O892" i="2"/>
  <c r="N892" i="2"/>
  <c r="M892" i="2"/>
  <c r="L892" i="2"/>
  <c r="K892" i="2"/>
  <c r="AB891" i="2"/>
  <c r="AA891" i="2"/>
  <c r="Z891" i="2"/>
  <c r="AB890" i="2"/>
  <c r="AA890" i="2"/>
  <c r="Z890" i="2"/>
  <c r="AB888" i="2"/>
  <c r="AA888" i="2"/>
  <c r="Z888" i="2"/>
  <c r="AB887" i="2"/>
  <c r="AA887" i="2"/>
  <c r="Z887" i="2"/>
  <c r="AB886" i="2"/>
  <c r="AA886" i="2"/>
  <c r="Z886" i="2"/>
  <c r="AB884" i="2"/>
  <c r="AA884" i="2"/>
  <c r="Z884" i="2"/>
  <c r="AB882" i="2"/>
  <c r="AA882" i="2"/>
  <c r="Z882" i="2"/>
  <c r="AB880" i="2"/>
  <c r="AA880" i="2"/>
  <c r="Z880" i="2"/>
  <c r="AB879" i="2"/>
  <c r="AA879" i="2"/>
  <c r="Z879" i="2"/>
  <c r="AB878" i="2"/>
  <c r="AA878" i="2"/>
  <c r="Z878" i="2"/>
  <c r="AB877" i="2"/>
  <c r="AA877" i="2"/>
  <c r="Z877" i="2"/>
  <c r="AB875" i="2"/>
  <c r="AA875" i="2"/>
  <c r="Z875" i="2"/>
  <c r="AB874" i="2"/>
  <c r="AA874" i="2"/>
  <c r="Z874" i="2"/>
  <c r="AB873" i="2"/>
  <c r="AA873" i="2"/>
  <c r="Z873" i="2"/>
  <c r="AB872" i="2"/>
  <c r="AA872" i="2"/>
  <c r="Z872" i="2"/>
  <c r="AB871" i="2"/>
  <c r="AA871" i="2"/>
  <c r="Z871" i="2"/>
  <c r="AB869" i="2"/>
  <c r="AA869" i="2"/>
  <c r="Z869" i="2"/>
  <c r="AB867" i="2"/>
  <c r="AA867" i="2"/>
  <c r="Z867" i="2"/>
  <c r="AB866" i="2"/>
  <c r="AA866" i="2"/>
  <c r="Z866" i="2"/>
  <c r="AB864" i="2"/>
  <c r="AA864" i="2"/>
  <c r="Z864" i="2"/>
  <c r="AB863" i="2"/>
  <c r="AA863" i="2"/>
  <c r="Z863" i="2"/>
  <c r="AB862" i="2"/>
  <c r="AA862" i="2"/>
  <c r="Z862" i="2"/>
  <c r="AB861" i="2"/>
  <c r="AA861" i="2"/>
  <c r="Z861" i="2"/>
  <c r="AB860" i="2"/>
  <c r="AA860" i="2"/>
  <c r="Z860" i="2"/>
  <c r="AB859" i="2"/>
  <c r="AA859" i="2"/>
  <c r="Z859" i="2"/>
  <c r="AB858" i="2"/>
  <c r="AA858" i="2"/>
  <c r="Z858" i="2"/>
  <c r="AB857" i="2"/>
  <c r="AA857" i="2"/>
  <c r="Z857" i="2"/>
  <c r="AB856" i="2"/>
  <c r="AA856" i="2"/>
  <c r="Z856" i="2"/>
  <c r="AB854" i="2"/>
  <c r="AA854" i="2"/>
  <c r="Z854" i="2"/>
  <c r="AB853" i="2"/>
  <c r="AA853" i="2"/>
  <c r="Z853" i="2"/>
  <c r="AB851" i="2"/>
  <c r="AA851" i="2"/>
  <c r="Z851" i="2"/>
  <c r="AB849" i="2"/>
  <c r="AA849" i="2"/>
  <c r="Z849" i="2"/>
  <c r="AB847" i="2"/>
  <c r="AA847" i="2"/>
  <c r="Z847" i="2"/>
  <c r="AB846" i="2"/>
  <c r="AA846" i="2"/>
  <c r="Z846" i="2"/>
  <c r="AB845" i="2"/>
  <c r="AA845" i="2"/>
  <c r="Z845" i="2"/>
  <c r="AB844" i="2"/>
  <c r="AA844" i="2"/>
  <c r="Z844" i="2"/>
  <c r="AB843" i="2"/>
  <c r="AA843" i="2"/>
  <c r="Z843" i="2"/>
  <c r="AB842" i="2"/>
  <c r="AA842" i="2"/>
  <c r="Z842" i="2"/>
  <c r="AB840" i="2"/>
  <c r="AA840" i="2"/>
  <c r="Z840" i="2"/>
  <c r="AB839" i="2"/>
  <c r="AA839" i="2"/>
  <c r="Z839" i="2"/>
  <c r="AB838" i="2"/>
  <c r="AA838" i="2"/>
  <c r="Z838" i="2"/>
  <c r="AB837" i="2"/>
  <c r="AA837" i="2"/>
  <c r="Z837" i="2"/>
  <c r="AB836" i="2"/>
  <c r="AA836" i="2"/>
  <c r="Z836" i="2"/>
  <c r="AB835" i="2"/>
  <c r="AA835" i="2"/>
  <c r="Z835" i="2"/>
  <c r="AB834" i="2"/>
  <c r="AA834" i="2"/>
  <c r="Z834" i="2"/>
  <c r="AB833" i="2"/>
  <c r="AA833" i="2"/>
  <c r="Z833" i="2"/>
  <c r="AB832" i="2"/>
  <c r="AA832" i="2"/>
  <c r="Z832" i="2"/>
  <c r="AB831" i="2"/>
  <c r="AA831" i="2"/>
  <c r="Z831" i="2"/>
  <c r="AB830" i="2"/>
  <c r="AA830" i="2"/>
  <c r="Z830" i="2"/>
  <c r="AB829" i="2"/>
  <c r="AA829" i="2"/>
  <c r="Z829" i="2"/>
  <c r="AB828" i="2"/>
  <c r="AA828" i="2"/>
  <c r="Z828" i="2"/>
  <c r="AB827" i="2"/>
  <c r="AA827" i="2"/>
  <c r="Z827" i="2"/>
  <c r="AB826" i="2"/>
  <c r="AA826" i="2"/>
  <c r="Z826" i="2"/>
  <c r="AB825" i="2"/>
  <c r="AA825" i="2"/>
  <c r="Z825" i="2"/>
  <c r="AB824" i="2"/>
  <c r="AA824" i="2"/>
  <c r="Z824" i="2"/>
  <c r="AB823" i="2"/>
  <c r="AA823" i="2"/>
  <c r="Z823" i="2"/>
  <c r="AB822" i="2"/>
  <c r="AA822" i="2"/>
  <c r="Z822" i="2"/>
  <c r="AB821" i="2"/>
  <c r="AA821" i="2"/>
  <c r="Z821" i="2"/>
  <c r="AB820" i="2"/>
  <c r="AA820" i="2"/>
  <c r="Z820" i="2"/>
  <c r="AB819" i="2"/>
  <c r="AA819" i="2"/>
  <c r="Z819" i="2"/>
  <c r="AB818" i="2"/>
  <c r="AA818" i="2"/>
  <c r="Z818" i="2"/>
  <c r="AB817" i="2"/>
  <c r="AA817" i="2"/>
  <c r="Z817" i="2"/>
  <c r="AB815" i="2"/>
  <c r="AA815" i="2"/>
  <c r="Z815" i="2"/>
  <c r="AB813" i="2"/>
  <c r="AA813" i="2"/>
  <c r="Z813" i="2"/>
  <c r="AB811" i="2"/>
  <c r="AA811" i="2"/>
  <c r="Z811" i="2"/>
  <c r="AB810" i="2"/>
  <c r="AA810" i="2"/>
  <c r="Z810" i="2"/>
  <c r="AB809" i="2"/>
  <c r="AA809" i="2"/>
  <c r="Z809" i="2"/>
  <c r="AB807" i="2"/>
  <c r="AA807" i="2"/>
  <c r="Z807" i="2"/>
  <c r="Z806" i="2"/>
  <c r="AB804" i="2"/>
  <c r="AA804" i="2"/>
  <c r="Z804" i="2"/>
  <c r="AB802" i="2"/>
  <c r="AA802" i="2"/>
  <c r="Z802" i="2"/>
  <c r="AB800" i="2"/>
  <c r="AA800" i="2"/>
  <c r="Z800" i="2"/>
  <c r="AB798" i="2"/>
  <c r="AA798" i="2"/>
  <c r="Z798" i="2"/>
  <c r="AB797" i="2"/>
  <c r="AA797" i="2"/>
  <c r="Z797" i="2"/>
  <c r="AB796" i="2"/>
  <c r="AA796" i="2"/>
  <c r="Z796" i="2"/>
  <c r="AB795" i="2"/>
  <c r="AA795" i="2"/>
  <c r="Z795" i="2"/>
  <c r="AB794" i="2"/>
  <c r="AA794" i="2"/>
  <c r="Z794" i="2"/>
  <c r="AB793" i="2"/>
  <c r="AA793" i="2"/>
  <c r="Z793" i="2"/>
  <c r="AB792" i="2"/>
  <c r="AA792" i="2"/>
  <c r="Z792" i="2"/>
  <c r="AB791" i="2"/>
  <c r="AA791" i="2"/>
  <c r="Z791" i="2"/>
  <c r="AB790" i="2"/>
  <c r="AA790" i="2"/>
  <c r="Z790" i="2"/>
  <c r="AB789" i="2"/>
  <c r="AA789" i="2"/>
  <c r="Z789" i="2"/>
  <c r="AB788" i="2"/>
  <c r="AA788" i="2"/>
  <c r="Z788" i="2"/>
  <c r="AB787" i="2"/>
  <c r="AA787" i="2"/>
  <c r="Z787" i="2"/>
  <c r="AB786" i="2"/>
  <c r="AA786" i="2"/>
  <c r="Z786" i="2"/>
  <c r="AB785" i="2"/>
  <c r="AA785" i="2"/>
  <c r="Z785" i="2"/>
  <c r="AB784" i="2"/>
  <c r="AA784" i="2"/>
  <c r="Z784" i="2"/>
  <c r="AB783" i="2"/>
  <c r="AA783" i="2"/>
  <c r="Z783" i="2"/>
  <c r="AB781" i="2"/>
  <c r="AA781" i="2"/>
  <c r="Z781" i="2"/>
  <c r="AB779" i="2"/>
  <c r="AA779" i="2"/>
  <c r="Z779" i="2"/>
  <c r="AB777" i="2"/>
  <c r="AA777" i="2"/>
  <c r="Z777" i="2"/>
  <c r="AB775" i="2"/>
  <c r="AA775" i="2"/>
  <c r="Z775" i="2"/>
  <c r="AB774" i="2"/>
  <c r="AA774" i="2"/>
  <c r="Z774" i="2"/>
  <c r="AB772" i="2"/>
  <c r="AA772" i="2"/>
  <c r="Z772" i="2"/>
  <c r="AB771" i="2"/>
  <c r="AA771" i="2"/>
  <c r="Z771" i="2"/>
  <c r="AB769" i="2"/>
  <c r="AA769" i="2"/>
  <c r="Z769" i="2"/>
  <c r="AB767" i="2"/>
  <c r="AA767" i="2"/>
  <c r="Z767" i="2"/>
  <c r="AB765" i="2"/>
  <c r="AA765" i="2"/>
  <c r="Z765" i="2"/>
  <c r="AB763" i="2"/>
  <c r="AA763" i="2"/>
  <c r="Z763" i="2"/>
  <c r="AB761" i="2"/>
  <c r="AA761" i="2"/>
  <c r="Z761" i="2"/>
  <c r="AB759" i="2"/>
  <c r="AA759" i="2"/>
  <c r="Z759" i="2"/>
  <c r="AB757" i="2"/>
  <c r="AA757" i="2"/>
  <c r="Z757" i="2"/>
  <c r="AB755" i="2"/>
  <c r="AA755" i="2"/>
  <c r="Z755" i="2"/>
  <c r="AB753" i="2"/>
  <c r="AA753" i="2"/>
  <c r="Z753" i="2"/>
  <c r="AB751" i="2"/>
  <c r="AA751" i="2"/>
  <c r="Z751" i="2"/>
  <c r="AB749" i="2"/>
  <c r="AA749" i="2"/>
  <c r="Z749" i="2"/>
  <c r="AB747" i="2"/>
  <c r="AA747" i="2"/>
  <c r="Z747" i="2"/>
  <c r="AB745" i="2"/>
  <c r="AA745" i="2"/>
  <c r="Z745" i="2"/>
  <c r="AB743" i="2"/>
  <c r="AA743" i="2"/>
  <c r="Z743" i="2"/>
  <c r="AB742" i="2"/>
  <c r="AA742" i="2"/>
  <c r="Z742" i="2"/>
  <c r="AB741" i="2"/>
  <c r="AA741" i="2"/>
  <c r="Z741" i="2"/>
  <c r="AB739" i="2"/>
  <c r="AA739" i="2"/>
  <c r="Z739" i="2"/>
  <c r="AB737" i="2"/>
  <c r="AA737" i="2"/>
  <c r="Z737" i="2"/>
  <c r="AB735" i="2"/>
  <c r="AA735" i="2"/>
  <c r="Z735" i="2"/>
  <c r="AB733" i="2"/>
  <c r="AA733" i="2"/>
  <c r="Z733" i="2"/>
  <c r="AB732" i="2"/>
  <c r="AA732" i="2"/>
  <c r="Z732" i="2"/>
  <c r="AB731" i="2"/>
  <c r="AA731" i="2"/>
  <c r="Z731" i="2"/>
  <c r="AB730" i="2"/>
  <c r="AA730" i="2"/>
  <c r="Z730" i="2"/>
  <c r="AB729" i="2"/>
  <c r="AA729" i="2"/>
  <c r="Z729" i="2"/>
  <c r="AB727" i="2"/>
  <c r="AA727" i="2"/>
  <c r="Z727" i="2"/>
  <c r="AB726" i="2"/>
  <c r="AA726" i="2"/>
  <c r="Z726" i="2"/>
  <c r="AB723" i="2"/>
  <c r="AA723" i="2"/>
  <c r="Z723" i="2"/>
  <c r="AB722" i="2"/>
  <c r="AA722" i="2"/>
  <c r="Z722" i="2"/>
  <c r="AB721" i="2"/>
  <c r="AA721" i="2"/>
  <c r="Z721" i="2"/>
  <c r="AB720" i="2"/>
  <c r="AA720" i="2"/>
  <c r="Z720" i="2"/>
  <c r="AB719" i="2"/>
  <c r="AA719" i="2"/>
  <c r="Z719" i="2"/>
  <c r="AB717" i="2"/>
  <c r="AA717" i="2"/>
  <c r="Z717" i="2"/>
  <c r="AB716" i="2"/>
  <c r="AA716" i="2"/>
  <c r="Z716" i="2"/>
  <c r="AB714" i="2"/>
  <c r="AA714" i="2"/>
  <c r="Z714" i="2"/>
  <c r="AB712" i="2"/>
  <c r="AA712" i="2"/>
  <c r="Z712" i="2"/>
  <c r="AB710" i="2"/>
  <c r="AA710" i="2"/>
  <c r="Z710" i="2"/>
  <c r="AB708" i="2"/>
  <c r="AA708" i="2"/>
  <c r="Z708" i="2"/>
  <c r="AB706" i="2"/>
  <c r="AA706" i="2"/>
  <c r="Z706" i="2"/>
  <c r="AB704" i="2"/>
  <c r="AA704" i="2"/>
  <c r="Z704" i="2"/>
  <c r="AB703" i="2"/>
  <c r="AA703" i="2"/>
  <c r="AB701" i="2"/>
  <c r="AA701" i="2"/>
  <c r="Z701" i="2"/>
  <c r="AB699" i="2"/>
  <c r="AA699" i="2"/>
  <c r="Z699" i="2"/>
  <c r="AB697" i="2"/>
  <c r="AA697" i="2"/>
  <c r="Z697" i="2"/>
  <c r="AB695" i="2"/>
  <c r="AA695" i="2"/>
  <c r="Z695" i="2"/>
  <c r="AB693" i="2"/>
  <c r="AA693" i="2"/>
  <c r="Z693" i="2"/>
  <c r="AB691" i="2"/>
  <c r="AA691" i="2"/>
  <c r="Z691" i="2"/>
  <c r="AB690" i="2"/>
  <c r="AA690" i="2"/>
  <c r="Z690" i="2"/>
  <c r="AB689" i="2"/>
  <c r="AA689" i="2"/>
  <c r="Z689" i="2"/>
  <c r="AB688" i="2"/>
  <c r="AA688" i="2"/>
  <c r="Z688" i="2"/>
  <c r="AB687" i="2"/>
  <c r="AA687" i="2"/>
  <c r="Z687" i="2"/>
  <c r="AB686" i="2"/>
  <c r="AA686" i="2"/>
  <c r="Z686" i="2"/>
  <c r="AB685" i="2"/>
  <c r="AA685" i="2"/>
  <c r="Z685" i="2"/>
  <c r="AB684" i="2"/>
  <c r="AA684" i="2"/>
  <c r="Z684" i="2"/>
  <c r="AB683" i="2"/>
  <c r="AA683" i="2"/>
  <c r="Z683" i="2"/>
  <c r="AB682" i="2"/>
  <c r="AA682" i="2"/>
  <c r="Z682" i="2"/>
  <c r="AB681" i="2"/>
  <c r="AA681" i="2"/>
  <c r="Z681" i="2"/>
  <c r="AB679" i="2"/>
  <c r="AA679" i="2"/>
  <c r="Z679" i="2"/>
  <c r="AB678" i="2"/>
  <c r="AA678" i="2"/>
  <c r="Z678" i="2"/>
  <c r="AB677" i="2"/>
  <c r="AA677" i="2"/>
  <c r="Z677" i="2"/>
  <c r="AB676" i="2"/>
  <c r="AA676" i="2"/>
  <c r="Z676" i="2"/>
  <c r="AB675" i="2"/>
  <c r="AA675" i="2"/>
  <c r="Z675" i="2"/>
  <c r="AB674" i="2"/>
  <c r="AA674" i="2"/>
  <c r="Z674" i="2"/>
  <c r="AB673" i="2"/>
  <c r="AA673" i="2"/>
  <c r="Z673" i="2"/>
  <c r="AB672" i="2"/>
  <c r="AA672" i="2"/>
  <c r="Z672" i="2"/>
  <c r="AB671" i="2"/>
  <c r="AA671" i="2"/>
  <c r="Z671" i="2"/>
  <c r="AB670" i="2"/>
  <c r="AA670" i="2"/>
  <c r="Z670" i="2"/>
  <c r="AB669" i="2"/>
  <c r="AA669" i="2"/>
  <c r="Z669" i="2"/>
  <c r="AB668" i="2"/>
  <c r="AA668" i="2"/>
  <c r="Z668" i="2"/>
  <c r="AB667" i="2"/>
  <c r="AA667" i="2"/>
  <c r="Z667" i="2"/>
  <c r="AB666" i="2"/>
  <c r="AA666" i="2"/>
  <c r="Z666" i="2"/>
  <c r="AB665" i="2"/>
  <c r="AA665" i="2"/>
  <c r="Z665" i="2"/>
  <c r="AB664" i="2"/>
  <c r="AA664" i="2"/>
  <c r="Z664" i="2"/>
  <c r="AB662" i="2"/>
  <c r="AA662" i="2"/>
  <c r="Z662" i="2"/>
  <c r="AB660" i="2"/>
  <c r="AA660" i="2"/>
  <c r="Z660" i="2"/>
  <c r="AB658" i="2"/>
  <c r="AA658" i="2"/>
  <c r="Z658" i="2"/>
  <c r="Y657" i="2"/>
  <c r="X657" i="2"/>
  <c r="W657" i="2"/>
  <c r="V657" i="2"/>
  <c r="U657" i="2"/>
  <c r="T657" i="2"/>
  <c r="S657" i="2"/>
  <c r="R657" i="2"/>
  <c r="Q657" i="2"/>
  <c r="P657" i="2"/>
  <c r="O657" i="2"/>
  <c r="N657" i="2"/>
  <c r="M657" i="2"/>
  <c r="L657" i="2"/>
  <c r="K657" i="2"/>
  <c r="AB656" i="2"/>
  <c r="AA656" i="2"/>
  <c r="Z656" i="2"/>
  <c r="Z655" i="2"/>
  <c r="AB654" i="2"/>
  <c r="AA654" i="2"/>
  <c r="Z654" i="2"/>
  <c r="AB653" i="2"/>
  <c r="AA653" i="2"/>
  <c r="Z653" i="2"/>
  <c r="AB652" i="2"/>
  <c r="AA652" i="2"/>
  <c r="Z652" i="2"/>
  <c r="AB651" i="2"/>
  <c r="AA651" i="2"/>
  <c r="Z651" i="2"/>
  <c r="AB650" i="2"/>
  <c r="AA650" i="2"/>
  <c r="Z650" i="2"/>
  <c r="AB649" i="2"/>
  <c r="AA649" i="2"/>
  <c r="Z649" i="2"/>
  <c r="AB648" i="2"/>
  <c r="AA648" i="2"/>
  <c r="Z648" i="2"/>
  <c r="AB647" i="2"/>
  <c r="AA647" i="2"/>
  <c r="Z647" i="2"/>
  <c r="Z646" i="2"/>
  <c r="AB645" i="2"/>
  <c r="AA645" i="2"/>
  <c r="Z645" i="2"/>
  <c r="AB643" i="2"/>
  <c r="AA643" i="2"/>
  <c r="Z643" i="2"/>
  <c r="Z642" i="2"/>
  <c r="AB640" i="2"/>
  <c r="AA640" i="2"/>
  <c r="Z640" i="2"/>
  <c r="AB639" i="2"/>
  <c r="AA639" i="2"/>
  <c r="Z639" i="2"/>
  <c r="AB638" i="2"/>
  <c r="AA638" i="2"/>
  <c r="Z638" i="2"/>
  <c r="AB637" i="2"/>
  <c r="AA637" i="2"/>
  <c r="Z637" i="2"/>
  <c r="AB636" i="2"/>
  <c r="AA636" i="2"/>
  <c r="Z636" i="2"/>
  <c r="AB635" i="2"/>
  <c r="AA635" i="2"/>
  <c r="Z635" i="2"/>
  <c r="AB634" i="2"/>
  <c r="AA634" i="2"/>
  <c r="Z634" i="2"/>
  <c r="AB633" i="2"/>
  <c r="AA633" i="2"/>
  <c r="Z633" i="2"/>
  <c r="AB632" i="2"/>
  <c r="AA632" i="2"/>
  <c r="Z632" i="2"/>
  <c r="AB631" i="2"/>
  <c r="AA631" i="2"/>
  <c r="Z631" i="2"/>
  <c r="AB630" i="2"/>
  <c r="AA630" i="2"/>
  <c r="Z630" i="2"/>
  <c r="AB629" i="2"/>
  <c r="AA629" i="2"/>
  <c r="Z629" i="2"/>
  <c r="AB628" i="2"/>
  <c r="AA628" i="2"/>
  <c r="Z628" i="2"/>
  <c r="AB627" i="2"/>
  <c r="AA627" i="2"/>
  <c r="Z627" i="2"/>
  <c r="AB626" i="2"/>
  <c r="AA626" i="2"/>
  <c r="Z626" i="2"/>
  <c r="AB625" i="2"/>
  <c r="AA625" i="2"/>
  <c r="Z625" i="2"/>
  <c r="AB624" i="2"/>
  <c r="AA624" i="2"/>
  <c r="Z624" i="2"/>
  <c r="AB623" i="2"/>
  <c r="AA623" i="2"/>
  <c r="Z623" i="2"/>
  <c r="AB622" i="2"/>
  <c r="AA622" i="2"/>
  <c r="Z622" i="2"/>
  <c r="AB621" i="2"/>
  <c r="AA621" i="2"/>
  <c r="Z621" i="2"/>
  <c r="AB620" i="2"/>
  <c r="AA620" i="2"/>
  <c r="Z620" i="2"/>
  <c r="AB619" i="2"/>
  <c r="AA619" i="2"/>
  <c r="Z619" i="2"/>
  <c r="AB618" i="2"/>
  <c r="AA618" i="2"/>
  <c r="Z618" i="2"/>
  <c r="AB617" i="2"/>
  <c r="AA617" i="2"/>
  <c r="Z617" i="2"/>
  <c r="AB616" i="2"/>
  <c r="AA616" i="2"/>
  <c r="Z616" i="2"/>
  <c r="AB615" i="2"/>
  <c r="AA615" i="2"/>
  <c r="Z615" i="2"/>
  <c r="AB614" i="2"/>
  <c r="AA614" i="2"/>
  <c r="Z614" i="2"/>
  <c r="AB613" i="2"/>
  <c r="AA613" i="2"/>
  <c r="Z613" i="2"/>
  <c r="AB612" i="2"/>
  <c r="AA612" i="2"/>
  <c r="Z612" i="2"/>
  <c r="AB611" i="2"/>
  <c r="AA611" i="2"/>
  <c r="Z611" i="2"/>
  <c r="AB610" i="2"/>
  <c r="AA610" i="2"/>
  <c r="Z610" i="2"/>
  <c r="AB609" i="2"/>
  <c r="AA609" i="2"/>
  <c r="Z609" i="2"/>
  <c r="AB608" i="2"/>
  <c r="AA608" i="2"/>
  <c r="Z608" i="2"/>
  <c r="AB607" i="2"/>
  <c r="AA607" i="2"/>
  <c r="Z607" i="2"/>
  <c r="AB606" i="2"/>
  <c r="AA606" i="2"/>
  <c r="Z606" i="2"/>
  <c r="Y605" i="2"/>
  <c r="X605" i="2"/>
  <c r="W605" i="2"/>
  <c r="V605" i="2"/>
  <c r="U605" i="2"/>
  <c r="T605" i="2"/>
  <c r="S605" i="2"/>
  <c r="R605" i="2"/>
  <c r="Q605" i="2"/>
  <c r="P605" i="2"/>
  <c r="O605" i="2"/>
  <c r="N605" i="2"/>
  <c r="M605" i="2"/>
  <c r="L605" i="2"/>
  <c r="K605" i="2"/>
  <c r="AB604" i="2"/>
  <c r="AA604" i="2"/>
  <c r="Z604" i="2"/>
  <c r="AB603" i="2"/>
  <c r="AA603" i="2"/>
  <c r="Z603" i="2"/>
  <c r="AB602" i="2"/>
  <c r="AA602" i="2"/>
  <c r="Z602" i="2"/>
  <c r="AB601" i="2"/>
  <c r="AA601" i="2"/>
  <c r="Z601" i="2"/>
  <c r="AB600" i="2"/>
  <c r="AA600" i="2"/>
  <c r="Z600" i="2"/>
  <c r="AB599" i="2"/>
  <c r="AA599" i="2"/>
  <c r="Z599" i="2"/>
  <c r="AB598" i="2"/>
  <c r="AA598" i="2"/>
  <c r="Z598" i="2"/>
  <c r="AB597" i="2"/>
  <c r="AA597" i="2"/>
  <c r="Z597" i="2"/>
  <c r="AB596" i="2"/>
  <c r="AA596" i="2"/>
  <c r="Z596" i="2"/>
  <c r="AB595" i="2"/>
  <c r="AA595" i="2"/>
  <c r="Z595" i="2"/>
  <c r="AB594" i="2"/>
  <c r="AA594" i="2"/>
  <c r="Z594" i="2"/>
  <c r="AB593" i="2"/>
  <c r="AA593" i="2"/>
  <c r="Z593" i="2"/>
  <c r="AB592" i="2"/>
  <c r="AA592" i="2"/>
  <c r="Z592" i="2"/>
  <c r="AB591" i="2"/>
  <c r="AA591" i="2"/>
  <c r="Z591" i="2"/>
  <c r="AB590" i="2"/>
  <c r="AA590" i="2"/>
  <c r="Z590" i="2"/>
  <c r="AB589" i="2"/>
  <c r="AA589" i="2"/>
  <c r="Z589" i="2"/>
  <c r="AB588" i="2"/>
  <c r="AA588" i="2"/>
  <c r="Z588" i="2"/>
  <c r="AB587" i="2"/>
  <c r="AA587" i="2"/>
  <c r="Z587" i="2"/>
  <c r="AB586" i="2"/>
  <c r="AA586" i="2"/>
  <c r="Z586" i="2"/>
  <c r="AB585" i="2"/>
  <c r="AA585" i="2"/>
  <c r="Z585" i="2"/>
  <c r="AB584" i="2"/>
  <c r="AA584" i="2"/>
  <c r="Z584" i="2"/>
  <c r="AB583" i="2"/>
  <c r="AA583" i="2"/>
  <c r="Z583" i="2"/>
  <c r="AB582" i="2"/>
  <c r="AA582" i="2"/>
  <c r="Z582" i="2"/>
  <c r="AB581" i="2"/>
  <c r="AA581" i="2"/>
  <c r="Z581" i="2"/>
  <c r="AB580" i="2"/>
  <c r="AA580" i="2"/>
  <c r="Z580" i="2"/>
  <c r="AB579" i="2"/>
  <c r="AA579" i="2"/>
  <c r="Z579" i="2"/>
  <c r="AB578" i="2"/>
  <c r="AA578" i="2"/>
  <c r="Z578" i="2"/>
  <c r="AB577" i="2"/>
  <c r="AA577" i="2"/>
  <c r="Z577" i="2"/>
  <c r="AB576" i="2"/>
  <c r="AA576" i="2"/>
  <c r="Z576" i="2"/>
  <c r="AB575" i="2"/>
  <c r="AA575" i="2"/>
  <c r="Z575" i="2"/>
  <c r="AB574" i="2"/>
  <c r="AA574" i="2"/>
  <c r="AB573" i="2"/>
  <c r="AA573" i="2"/>
  <c r="Z573" i="2"/>
  <c r="AB572" i="2"/>
  <c r="AA572" i="2"/>
  <c r="Z572" i="2"/>
  <c r="AB571" i="2"/>
  <c r="AA571" i="2"/>
  <c r="Z571" i="2"/>
  <c r="AB570" i="2"/>
  <c r="AA570" i="2"/>
  <c r="Z570" i="2"/>
  <c r="AB569" i="2"/>
  <c r="AA569" i="2"/>
  <c r="Z569" i="2"/>
  <c r="AB568" i="2"/>
  <c r="AA568" i="2"/>
  <c r="Z568" i="2"/>
  <c r="AB567" i="2"/>
  <c r="AA567" i="2"/>
  <c r="Z567" i="2"/>
  <c r="AB566" i="2"/>
  <c r="AA566" i="2"/>
  <c r="Z566" i="2"/>
  <c r="AB565" i="2"/>
  <c r="AA565" i="2"/>
  <c r="Z565" i="2"/>
  <c r="AB564" i="2"/>
  <c r="AA564" i="2"/>
  <c r="Z564" i="2"/>
  <c r="AB563" i="2"/>
  <c r="AA563" i="2"/>
  <c r="Z563" i="2"/>
  <c r="AB562" i="2"/>
  <c r="AA562" i="2"/>
  <c r="Z562" i="2"/>
  <c r="AB561" i="2"/>
  <c r="AA561" i="2"/>
  <c r="Z561" i="2"/>
  <c r="AB560" i="2"/>
  <c r="AA560" i="2"/>
  <c r="Z560" i="2"/>
  <c r="AB559" i="2"/>
  <c r="AA559" i="2"/>
  <c r="Z559" i="2"/>
  <c r="AB558" i="2"/>
  <c r="AA558" i="2"/>
  <c r="Z558" i="2"/>
  <c r="AB557" i="2"/>
  <c r="AA557" i="2"/>
  <c r="Z557" i="2"/>
  <c r="AB556" i="2"/>
  <c r="AA556" i="2"/>
  <c r="Z556" i="2"/>
  <c r="AB555" i="2"/>
  <c r="AA555" i="2"/>
  <c r="Z555" i="2"/>
  <c r="AB554" i="2"/>
  <c r="AA554" i="2"/>
  <c r="Z554" i="2"/>
  <c r="AB553" i="2"/>
  <c r="AA553" i="2"/>
  <c r="Z553" i="2"/>
  <c r="AB552" i="2"/>
  <c r="AA552" i="2"/>
  <c r="Z552" i="2"/>
  <c r="AB551" i="2"/>
  <c r="AA551" i="2"/>
  <c r="Z551" i="2"/>
  <c r="AB550" i="2"/>
  <c r="AA550" i="2"/>
  <c r="Z550" i="2"/>
  <c r="AB549" i="2"/>
  <c r="AA549" i="2"/>
  <c r="Z549" i="2"/>
  <c r="AB548" i="2"/>
  <c r="AA548" i="2"/>
  <c r="Z548" i="2"/>
  <c r="Y547" i="2"/>
  <c r="X547" i="2"/>
  <c r="W547" i="2"/>
  <c r="V547" i="2"/>
  <c r="U547" i="2"/>
  <c r="T547" i="2"/>
  <c r="S547" i="2"/>
  <c r="R547" i="2"/>
  <c r="Q547" i="2"/>
  <c r="P547" i="2"/>
  <c r="O547" i="2"/>
  <c r="N547" i="2"/>
  <c r="M547" i="2"/>
  <c r="L547" i="2"/>
  <c r="K547" i="2"/>
  <c r="AB544" i="2"/>
  <c r="AA544" i="2"/>
  <c r="Z544" i="2"/>
  <c r="AB543" i="2"/>
  <c r="AA543" i="2"/>
  <c r="AB538" i="2"/>
  <c r="AA538" i="2"/>
  <c r="Z538" i="2"/>
  <c r="AB537" i="2"/>
  <c r="AA537" i="2"/>
  <c r="Z537" i="2"/>
  <c r="AB536" i="2"/>
  <c r="AA536" i="2"/>
  <c r="Z536" i="2"/>
  <c r="AB534" i="2"/>
  <c r="AA534" i="2"/>
  <c r="Z534" i="2"/>
  <c r="AB533" i="2"/>
  <c r="AA533" i="2"/>
  <c r="Z533" i="2"/>
  <c r="AB532" i="2"/>
  <c r="AA532" i="2"/>
  <c r="Z532" i="2"/>
  <c r="AB531" i="2"/>
  <c r="AA531" i="2"/>
  <c r="Z531" i="2"/>
  <c r="AB530" i="2"/>
  <c r="AA530" i="2"/>
  <c r="Z530" i="2"/>
  <c r="AB529" i="2"/>
  <c r="AA529" i="2"/>
  <c r="Z529" i="2"/>
  <c r="AB527" i="2"/>
  <c r="AA527" i="2"/>
  <c r="Z527" i="2"/>
  <c r="AB526" i="2"/>
  <c r="AA526" i="2"/>
  <c r="Z526" i="2"/>
  <c r="AB525" i="2"/>
  <c r="AA525" i="2"/>
  <c r="Z525" i="2"/>
  <c r="AB524" i="2"/>
  <c r="AA524" i="2"/>
  <c r="Z524" i="2"/>
  <c r="AB523" i="2"/>
  <c r="AA523" i="2"/>
  <c r="Z523" i="2"/>
  <c r="AB522" i="2"/>
  <c r="AA522" i="2"/>
  <c r="Z522" i="2"/>
  <c r="AB520" i="2"/>
  <c r="AA520" i="2"/>
  <c r="Z520" i="2"/>
  <c r="AB519" i="2"/>
  <c r="AA519" i="2"/>
  <c r="Z519" i="2"/>
  <c r="AB518" i="2"/>
  <c r="AA518" i="2"/>
  <c r="Z518" i="2"/>
  <c r="AB517" i="2"/>
  <c r="AA517" i="2"/>
  <c r="Z517" i="2"/>
  <c r="AB516" i="2"/>
  <c r="AA516" i="2"/>
  <c r="Z516" i="2"/>
  <c r="AB514" i="2"/>
  <c r="AA514" i="2"/>
  <c r="Z514" i="2"/>
  <c r="AB513" i="2"/>
  <c r="AA513" i="2"/>
  <c r="Z513" i="2"/>
  <c r="AB512" i="2"/>
  <c r="AA512" i="2"/>
  <c r="Z512" i="2"/>
  <c r="AB511" i="2"/>
  <c r="AA511" i="2"/>
  <c r="Z511" i="2"/>
  <c r="AB510" i="2"/>
  <c r="AA510" i="2"/>
  <c r="Z510" i="2"/>
  <c r="AB509" i="2"/>
  <c r="AA509" i="2"/>
  <c r="Z509" i="2"/>
  <c r="AB508" i="2"/>
  <c r="AA508" i="2"/>
  <c r="Z508" i="2"/>
  <c r="AB506" i="2"/>
  <c r="AA506" i="2"/>
  <c r="Z506" i="2"/>
  <c r="AB505" i="2"/>
  <c r="AA505" i="2"/>
  <c r="Z505" i="2"/>
  <c r="AB504" i="2"/>
  <c r="AA504" i="2"/>
  <c r="Z504" i="2"/>
  <c r="AB503" i="2"/>
  <c r="AA503" i="2"/>
  <c r="Z503" i="2"/>
  <c r="AB502" i="2"/>
  <c r="AA502" i="2"/>
  <c r="Z502" i="2"/>
  <c r="AB501" i="2"/>
  <c r="AA501" i="2"/>
  <c r="Z501" i="2"/>
  <c r="AB500" i="2"/>
  <c r="AA500" i="2"/>
  <c r="Z500" i="2"/>
  <c r="AB499" i="2"/>
  <c r="AA499" i="2"/>
  <c r="Z499" i="2"/>
  <c r="AB498" i="2"/>
  <c r="AA498" i="2"/>
  <c r="Z498" i="2"/>
  <c r="AB497" i="2"/>
  <c r="AA497" i="2"/>
  <c r="Z497" i="2"/>
  <c r="AB496" i="2"/>
  <c r="AA496" i="2"/>
  <c r="Z496" i="2"/>
  <c r="AB495" i="2"/>
  <c r="AA495" i="2"/>
  <c r="Z495" i="2"/>
  <c r="AB494" i="2"/>
  <c r="AA494" i="2"/>
  <c r="Z494" i="2"/>
  <c r="AB493" i="2"/>
  <c r="AA493" i="2"/>
  <c r="Z493" i="2"/>
  <c r="AB492" i="2"/>
  <c r="AA492" i="2"/>
  <c r="AB491" i="2"/>
  <c r="AA491" i="2"/>
  <c r="Z491" i="2"/>
  <c r="AB490" i="2"/>
  <c r="AA490" i="2"/>
  <c r="Z490" i="2"/>
  <c r="AB489" i="2"/>
  <c r="AA489" i="2"/>
  <c r="Z489" i="2"/>
  <c r="AB488" i="2"/>
  <c r="AA488" i="2"/>
  <c r="Z488" i="2"/>
  <c r="AB487" i="2"/>
  <c r="AA487" i="2"/>
  <c r="Z487" i="2"/>
  <c r="AB486" i="2"/>
  <c r="AA486" i="2"/>
  <c r="Z486" i="2"/>
  <c r="AB485" i="2"/>
  <c r="AA485" i="2"/>
  <c r="Z485" i="2"/>
  <c r="AB484" i="2"/>
  <c r="AA484" i="2"/>
  <c r="Z484" i="2"/>
  <c r="AB482" i="2"/>
  <c r="AA482" i="2"/>
  <c r="Z482" i="2"/>
  <c r="AB481" i="2"/>
  <c r="AA481" i="2"/>
  <c r="Z481" i="2"/>
  <c r="AB480" i="2"/>
  <c r="AA480" i="2"/>
  <c r="Z480" i="2"/>
  <c r="AB479" i="2"/>
  <c r="AA479" i="2"/>
  <c r="Z479" i="2"/>
  <c r="AB478" i="2"/>
  <c r="AA478" i="2"/>
  <c r="Z478" i="2"/>
  <c r="AB477" i="2"/>
  <c r="AA477" i="2"/>
  <c r="Z477" i="2"/>
  <c r="AB476" i="2"/>
  <c r="AA476" i="2"/>
  <c r="Z476" i="2"/>
  <c r="AB475" i="2"/>
  <c r="AA475" i="2"/>
  <c r="Z475" i="2"/>
  <c r="AB474" i="2"/>
  <c r="AA474" i="2"/>
  <c r="Z474" i="2"/>
  <c r="AB473" i="2"/>
  <c r="AA473" i="2"/>
  <c r="Z473" i="2"/>
  <c r="AB472" i="2"/>
  <c r="AA472" i="2"/>
  <c r="Z472" i="2"/>
  <c r="AB471" i="2"/>
  <c r="AA471" i="2"/>
  <c r="Z471" i="2"/>
  <c r="AB470" i="2"/>
  <c r="AA470" i="2"/>
  <c r="Z470" i="2"/>
  <c r="AB469" i="2"/>
  <c r="AA469" i="2"/>
  <c r="Z469" i="2"/>
  <c r="AB468" i="2"/>
  <c r="AA468" i="2"/>
  <c r="Z468" i="2"/>
  <c r="AB467" i="2"/>
  <c r="AA467" i="2"/>
  <c r="Z467" i="2"/>
  <c r="AB466" i="2"/>
  <c r="AA466" i="2"/>
  <c r="Z466" i="2"/>
  <c r="AB464" i="2"/>
  <c r="AA464" i="2"/>
  <c r="Z464" i="2"/>
  <c r="AB463" i="2"/>
  <c r="AA463" i="2"/>
  <c r="Z463" i="2"/>
  <c r="AB462" i="2"/>
  <c r="AA462" i="2"/>
  <c r="Z462" i="2"/>
  <c r="AB461" i="2"/>
  <c r="AA461" i="2"/>
  <c r="Z461" i="2"/>
  <c r="AB460" i="2"/>
  <c r="AA460" i="2"/>
  <c r="Z460" i="2"/>
  <c r="AB459" i="2"/>
  <c r="AA459" i="2"/>
  <c r="Z459" i="2"/>
  <c r="AB458" i="2"/>
  <c r="AA458" i="2"/>
  <c r="Z458" i="2"/>
  <c r="AB457" i="2"/>
  <c r="AA457" i="2"/>
  <c r="Z457" i="2"/>
  <c r="AB456" i="2"/>
  <c r="AA456" i="2"/>
  <c r="Z456" i="2"/>
  <c r="AB455" i="2"/>
  <c r="AA455" i="2"/>
  <c r="Z455" i="2"/>
  <c r="AB454" i="2"/>
  <c r="AA454" i="2"/>
  <c r="Z454" i="2"/>
  <c r="AB453" i="2"/>
  <c r="AA453" i="2"/>
  <c r="Z453" i="2"/>
  <c r="AB452" i="2"/>
  <c r="AA452" i="2"/>
  <c r="Z452" i="2"/>
  <c r="AB451" i="2"/>
  <c r="AA451" i="2"/>
  <c r="Z451" i="2"/>
  <c r="AB450" i="2"/>
  <c r="AA450" i="2"/>
  <c r="Z450" i="2"/>
  <c r="AB449" i="2"/>
  <c r="AA449" i="2"/>
  <c r="Z449" i="2"/>
  <c r="AB448" i="2"/>
  <c r="AA448" i="2"/>
  <c r="Z448" i="2"/>
  <c r="AB446" i="2"/>
  <c r="AA446" i="2"/>
  <c r="Z446" i="2"/>
  <c r="AB445" i="2"/>
  <c r="AA445" i="2"/>
  <c r="Z445" i="2"/>
  <c r="AB444" i="2"/>
  <c r="AA444" i="2"/>
  <c r="Z444" i="2"/>
  <c r="AB443" i="2"/>
  <c r="AA443" i="2"/>
  <c r="Z443" i="2"/>
  <c r="AB442" i="2"/>
  <c r="AA442" i="2"/>
  <c r="Z442" i="2"/>
  <c r="AB441" i="2"/>
  <c r="AA441" i="2"/>
  <c r="Z441" i="2"/>
  <c r="AB440" i="2"/>
  <c r="AA440" i="2"/>
  <c r="Z440" i="2"/>
  <c r="AB439" i="2"/>
  <c r="AA439" i="2"/>
  <c r="Z439" i="2"/>
  <c r="AB438" i="2"/>
  <c r="AA438" i="2"/>
  <c r="Z438" i="2"/>
  <c r="AB437" i="2"/>
  <c r="AA437" i="2"/>
  <c r="Z437" i="2"/>
  <c r="AB436" i="2"/>
  <c r="AA436" i="2"/>
  <c r="Z436" i="2"/>
  <c r="AB435" i="2"/>
  <c r="AA435" i="2"/>
  <c r="Z435" i="2"/>
  <c r="Y434" i="2"/>
  <c r="X434" i="2"/>
  <c r="W434" i="2"/>
  <c r="V434" i="2"/>
  <c r="U434" i="2"/>
  <c r="T434" i="2"/>
  <c r="S434" i="2"/>
  <c r="R434" i="2"/>
  <c r="Q434" i="2"/>
  <c r="P434" i="2"/>
  <c r="O434" i="2"/>
  <c r="N434" i="2"/>
  <c r="M434" i="2"/>
  <c r="L434" i="2"/>
  <c r="K434" i="2"/>
  <c r="AB432" i="2"/>
  <c r="AA432" i="2"/>
  <c r="Z432" i="2"/>
  <c r="AB430" i="2"/>
  <c r="AA430" i="2"/>
  <c r="Z430" i="2"/>
  <c r="AB428" i="2"/>
  <c r="AA428" i="2"/>
  <c r="Z428" i="2"/>
  <c r="AB426" i="2"/>
  <c r="AA426" i="2"/>
  <c r="Z426" i="2"/>
  <c r="AB424" i="2"/>
  <c r="AA424" i="2"/>
  <c r="Z424" i="2"/>
  <c r="AB422" i="2"/>
  <c r="AA422" i="2"/>
  <c r="Z422" i="2"/>
  <c r="AB419" i="2"/>
  <c r="AA419" i="2"/>
  <c r="Z419" i="2"/>
  <c r="AB416" i="2"/>
  <c r="AA416" i="2"/>
  <c r="Z416" i="2"/>
  <c r="AB413" i="2"/>
  <c r="AA413" i="2"/>
  <c r="Z413" i="2"/>
  <c r="AB411" i="2"/>
  <c r="AA411" i="2"/>
  <c r="Z411" i="2"/>
  <c r="AB409" i="2"/>
  <c r="AA409" i="2"/>
  <c r="Z409" i="2"/>
  <c r="AB407" i="2"/>
  <c r="AA407" i="2"/>
  <c r="Z407" i="2"/>
  <c r="AB406" i="2"/>
  <c r="AA406" i="2"/>
  <c r="Z406" i="2"/>
  <c r="AB404" i="2"/>
  <c r="AA404" i="2"/>
  <c r="Z404" i="2"/>
  <c r="AB401" i="2"/>
  <c r="AA401" i="2"/>
  <c r="Z401" i="2"/>
  <c r="AB399" i="2"/>
  <c r="AA399" i="2"/>
  <c r="Z399" i="2"/>
  <c r="AB397" i="2"/>
  <c r="AA397" i="2"/>
  <c r="Z397" i="2"/>
  <c r="AB395" i="2"/>
  <c r="AA395" i="2"/>
  <c r="Z395" i="2"/>
  <c r="AB393" i="2"/>
  <c r="AA393" i="2"/>
  <c r="Z393" i="2"/>
  <c r="AB391" i="2"/>
  <c r="AA391" i="2"/>
  <c r="Z391" i="2"/>
  <c r="AB389" i="2"/>
  <c r="AA389" i="2"/>
  <c r="Z389" i="2"/>
  <c r="AB386" i="2"/>
  <c r="AA386" i="2"/>
  <c r="Z386" i="2"/>
  <c r="AB383" i="2"/>
  <c r="AA383" i="2"/>
  <c r="Z383" i="2"/>
  <c r="AB380" i="2"/>
  <c r="AA380" i="2"/>
  <c r="Z380" i="2"/>
  <c r="AB378" i="2"/>
  <c r="AA378" i="2"/>
  <c r="Z378" i="2"/>
  <c r="AB376" i="2"/>
  <c r="AA376" i="2"/>
  <c r="Z376" i="2"/>
  <c r="AB374" i="2"/>
  <c r="AA374" i="2"/>
  <c r="Z374" i="2"/>
  <c r="AB373" i="2"/>
  <c r="AA373" i="2"/>
  <c r="Z373" i="2"/>
  <c r="AB371" i="2"/>
  <c r="AA371" i="2"/>
  <c r="Z371" i="2"/>
  <c r="AB368" i="2"/>
  <c r="AA368" i="2"/>
  <c r="Z368" i="2"/>
  <c r="AB366" i="2"/>
  <c r="AA366" i="2"/>
  <c r="Z366" i="2"/>
  <c r="AB364" i="2"/>
  <c r="AA364" i="2"/>
  <c r="Z364" i="2"/>
  <c r="AB362" i="2"/>
  <c r="AA362" i="2"/>
  <c r="Z362" i="2"/>
  <c r="AB360" i="2"/>
  <c r="AA360" i="2"/>
  <c r="Z360" i="2"/>
  <c r="AB358" i="2"/>
  <c r="AA358" i="2"/>
  <c r="Z358" i="2"/>
  <c r="AB356" i="2"/>
  <c r="AA356" i="2"/>
  <c r="Z356" i="2"/>
  <c r="AB353" i="2"/>
  <c r="AA353" i="2"/>
  <c r="Z353" i="2"/>
  <c r="AB350" i="2"/>
  <c r="AA350" i="2"/>
  <c r="Z350" i="2"/>
  <c r="AB347" i="2"/>
  <c r="AA347" i="2"/>
  <c r="Z347" i="2"/>
  <c r="AB345" i="2"/>
  <c r="AA345" i="2"/>
  <c r="Z345" i="2"/>
  <c r="AB343" i="2"/>
  <c r="AA343" i="2"/>
  <c r="Z343" i="2"/>
  <c r="AB341" i="2"/>
  <c r="AA341" i="2"/>
  <c r="Z341" i="2"/>
  <c r="AB340" i="2"/>
  <c r="AA340" i="2"/>
  <c r="Z340" i="2"/>
  <c r="AB338" i="2"/>
  <c r="AA338" i="2"/>
  <c r="Z338" i="2"/>
  <c r="AB335" i="2"/>
  <c r="AA335" i="2"/>
  <c r="Z335" i="2"/>
  <c r="AB333" i="2"/>
  <c r="AA333" i="2"/>
  <c r="Z333" i="2"/>
  <c r="AB331" i="2"/>
  <c r="AA331" i="2"/>
  <c r="Z331" i="2"/>
  <c r="AB329" i="2"/>
  <c r="AA329" i="2"/>
  <c r="Z329" i="2"/>
  <c r="AB327" i="2"/>
  <c r="AA327" i="2"/>
  <c r="Z327" i="2"/>
  <c r="AB325" i="2"/>
  <c r="AA325" i="2"/>
  <c r="Z325" i="2"/>
  <c r="AB323" i="2"/>
  <c r="AA323" i="2"/>
  <c r="Z323" i="2"/>
  <c r="AB320" i="2"/>
  <c r="AA320" i="2"/>
  <c r="Z320" i="2"/>
  <c r="AB317" i="2"/>
  <c r="AA317" i="2"/>
  <c r="Z317" i="2"/>
  <c r="AB314" i="2"/>
  <c r="AA314" i="2"/>
  <c r="Z314" i="2"/>
  <c r="AB312" i="2"/>
  <c r="AA312" i="2"/>
  <c r="Z312" i="2"/>
  <c r="AB309" i="2"/>
  <c r="AA309" i="2"/>
  <c r="Z309" i="2"/>
  <c r="AB307" i="2"/>
  <c r="AA307" i="2"/>
  <c r="Z307" i="2"/>
  <c r="AB306" i="2"/>
  <c r="AA306" i="2"/>
  <c r="Z306" i="2"/>
  <c r="AB304" i="2"/>
  <c r="AA304" i="2"/>
  <c r="Z304" i="2"/>
  <c r="AB301" i="2"/>
  <c r="AA301" i="2"/>
  <c r="Z301" i="2"/>
  <c r="AB299" i="2"/>
  <c r="AA299" i="2"/>
  <c r="Z299" i="2"/>
  <c r="AB297" i="2"/>
  <c r="AA297" i="2"/>
  <c r="Z297" i="2"/>
  <c r="AB295" i="2"/>
  <c r="AA295" i="2"/>
  <c r="Z295" i="2"/>
  <c r="AB293" i="2"/>
  <c r="AA293" i="2"/>
  <c r="Z293" i="2"/>
  <c r="AB291" i="2"/>
  <c r="AA291" i="2"/>
  <c r="Z291" i="2"/>
  <c r="AB289" i="2"/>
  <c r="AA289" i="2"/>
  <c r="Z289" i="2"/>
  <c r="AB286" i="2"/>
  <c r="AA286" i="2"/>
  <c r="Z286" i="2"/>
  <c r="AB283" i="2"/>
  <c r="AA283" i="2"/>
  <c r="Z283" i="2"/>
  <c r="AB280" i="2"/>
  <c r="AA280" i="2"/>
  <c r="Z280" i="2"/>
  <c r="AB278" i="2"/>
  <c r="AA278" i="2"/>
  <c r="Z278" i="2"/>
  <c r="AB276" i="2"/>
  <c r="AA276" i="2"/>
  <c r="Z276" i="2"/>
  <c r="AB274" i="2"/>
  <c r="AA274" i="2"/>
  <c r="Z274" i="2"/>
  <c r="AB273" i="2"/>
  <c r="AA273" i="2"/>
  <c r="Z273" i="2"/>
  <c r="AB271" i="2"/>
  <c r="AA271" i="2"/>
  <c r="Z271" i="2"/>
  <c r="AB268" i="2"/>
  <c r="AA268" i="2"/>
  <c r="Z268" i="2"/>
  <c r="AB266" i="2"/>
  <c r="AA266" i="2"/>
  <c r="Z266" i="2"/>
  <c r="AB264" i="2"/>
  <c r="AA264" i="2"/>
  <c r="Z264" i="2"/>
  <c r="AB262" i="2"/>
  <c r="AA262" i="2"/>
  <c r="Z262" i="2"/>
  <c r="AB260" i="2"/>
  <c r="AA260" i="2"/>
  <c r="Z260" i="2"/>
  <c r="AB258" i="2"/>
  <c r="AA258" i="2"/>
  <c r="Z258" i="2"/>
  <c r="AB256" i="2"/>
  <c r="AA256" i="2"/>
  <c r="Z256" i="2"/>
  <c r="AB254" i="2"/>
  <c r="AA254" i="2"/>
  <c r="Z254" i="2"/>
  <c r="AB252" i="2"/>
  <c r="AA252" i="2"/>
  <c r="Z252" i="2"/>
  <c r="AB250" i="2"/>
  <c r="AA250" i="2"/>
  <c r="Z250" i="2"/>
  <c r="AB248" i="2"/>
  <c r="AA248" i="2"/>
  <c r="Z248" i="2"/>
  <c r="AB247" i="2"/>
  <c r="AA247" i="2"/>
  <c r="Z247" i="2"/>
  <c r="AB245" i="2"/>
  <c r="AA245" i="2"/>
  <c r="Z245" i="2"/>
  <c r="AB244" i="2"/>
  <c r="AA244" i="2"/>
  <c r="Z244" i="2"/>
  <c r="AB242" i="2"/>
  <c r="AA242" i="2"/>
  <c r="Z242" i="2"/>
  <c r="AB240" i="2"/>
  <c r="AA240" i="2"/>
  <c r="Z240" i="2"/>
  <c r="AB238" i="2"/>
  <c r="AA238" i="2"/>
  <c r="Z238" i="2"/>
  <c r="AB236" i="2"/>
  <c r="AA236" i="2"/>
  <c r="Z236" i="2"/>
  <c r="AB234" i="2"/>
  <c r="AA234" i="2"/>
  <c r="Z234" i="2"/>
  <c r="AB232" i="2"/>
  <c r="AA232" i="2"/>
  <c r="Z232" i="2"/>
  <c r="AB230" i="2"/>
  <c r="AA230" i="2"/>
  <c r="Z230" i="2"/>
  <c r="AB228" i="2"/>
  <c r="AA228" i="2"/>
  <c r="Z228" i="2"/>
  <c r="AB226" i="2"/>
  <c r="AA226" i="2"/>
  <c r="Z226" i="2"/>
  <c r="AB224" i="2"/>
  <c r="AA224" i="2"/>
  <c r="Z224" i="2"/>
  <c r="AB222" i="2"/>
  <c r="AA222" i="2"/>
  <c r="Z222" i="2"/>
  <c r="AB220" i="2"/>
  <c r="AA220" i="2"/>
  <c r="Z220" i="2"/>
  <c r="AB218" i="2"/>
  <c r="AA218" i="2"/>
  <c r="Z218" i="2"/>
  <c r="AB217" i="2"/>
  <c r="AA217" i="2"/>
  <c r="Z217" i="2"/>
  <c r="AB215" i="2"/>
  <c r="AA215" i="2"/>
  <c r="Z215" i="2"/>
  <c r="AB213" i="2"/>
  <c r="AA213" i="2"/>
  <c r="Z213" i="2"/>
  <c r="AB211" i="2"/>
  <c r="AA211" i="2"/>
  <c r="Z211" i="2"/>
  <c r="AB209" i="2"/>
  <c r="AA209" i="2"/>
  <c r="Z209" i="2"/>
  <c r="AB207" i="2"/>
  <c r="AA207" i="2"/>
  <c r="Z207" i="2"/>
  <c r="AB205" i="2"/>
  <c r="AA205" i="2"/>
  <c r="Z205" i="2"/>
  <c r="AB203" i="2"/>
  <c r="AA203" i="2"/>
  <c r="Z203" i="2"/>
  <c r="AB201" i="2"/>
  <c r="AA201" i="2"/>
  <c r="Z201" i="2"/>
  <c r="AB199" i="2"/>
  <c r="AA199" i="2"/>
  <c r="Z199" i="2"/>
  <c r="AB197" i="2"/>
  <c r="AA197" i="2"/>
  <c r="Z197" i="2"/>
  <c r="AB195" i="2"/>
  <c r="AA195" i="2"/>
  <c r="Z195" i="2"/>
  <c r="AB194" i="2"/>
  <c r="AA194" i="2"/>
  <c r="Z194" i="2"/>
  <c r="AB193" i="2"/>
  <c r="AA193" i="2"/>
  <c r="Z193" i="2"/>
  <c r="AB191" i="2"/>
  <c r="AA191" i="2"/>
  <c r="Z191" i="2"/>
  <c r="AB189" i="2"/>
  <c r="AA189" i="2"/>
  <c r="Z189" i="2"/>
  <c r="AB187" i="2"/>
  <c r="AA187" i="2"/>
  <c r="Z187" i="2"/>
  <c r="AB185" i="2"/>
  <c r="AA185" i="2"/>
  <c r="Z185" i="2"/>
  <c r="AB183" i="2"/>
  <c r="AA183" i="2"/>
  <c r="Z183" i="2"/>
  <c r="AB181" i="2"/>
  <c r="AA181" i="2"/>
  <c r="Z181" i="2"/>
  <c r="AB179" i="2"/>
  <c r="AA179" i="2"/>
  <c r="Z179" i="2"/>
  <c r="AB177" i="2"/>
  <c r="AA177" i="2"/>
  <c r="Z177" i="2"/>
  <c r="AB175" i="2"/>
  <c r="AA175" i="2"/>
  <c r="Z175" i="2"/>
  <c r="AB173" i="2"/>
  <c r="AA173" i="2"/>
  <c r="Z173" i="2"/>
  <c r="AB171" i="2"/>
  <c r="AA171" i="2"/>
  <c r="Z171" i="2"/>
  <c r="AB170" i="2"/>
  <c r="AA170" i="2"/>
  <c r="Z170" i="2"/>
  <c r="AB168" i="2"/>
  <c r="AA168" i="2"/>
  <c r="Z168" i="2"/>
  <c r="AB167" i="2"/>
  <c r="AA167" i="2"/>
  <c r="Z167" i="2"/>
  <c r="AB165" i="2"/>
  <c r="AA165" i="2"/>
  <c r="Z165" i="2"/>
  <c r="AB163" i="2"/>
  <c r="AA163" i="2"/>
  <c r="Z163" i="2"/>
  <c r="AB161" i="2"/>
  <c r="AA161" i="2"/>
  <c r="Z161" i="2"/>
  <c r="AB159" i="2"/>
  <c r="AA159" i="2"/>
  <c r="Z159" i="2"/>
  <c r="AB157" i="2"/>
  <c r="AA157" i="2"/>
  <c r="Z157" i="2"/>
  <c r="AB155" i="2"/>
  <c r="AA155" i="2"/>
  <c r="Z155" i="2"/>
  <c r="AB153" i="2"/>
  <c r="AA153" i="2"/>
  <c r="Z153" i="2"/>
  <c r="AB151" i="2"/>
  <c r="AA151" i="2"/>
  <c r="Z151" i="2"/>
  <c r="AB149" i="2"/>
  <c r="AA149" i="2"/>
  <c r="Z149" i="2"/>
  <c r="AB147" i="2"/>
  <c r="AA147" i="2"/>
  <c r="Z147" i="2"/>
  <c r="AB145" i="2"/>
  <c r="AA145" i="2"/>
  <c r="Z145" i="2"/>
  <c r="AB144" i="2"/>
  <c r="AA144" i="2"/>
  <c r="Z144" i="2"/>
  <c r="AB142" i="2"/>
  <c r="AA142" i="2"/>
  <c r="Z142" i="2"/>
  <c r="AB141" i="2"/>
  <c r="AA141" i="2"/>
  <c r="Z141" i="2"/>
  <c r="AB139" i="2"/>
  <c r="AA139" i="2"/>
  <c r="Z139" i="2"/>
  <c r="AB137" i="2"/>
  <c r="AA137" i="2"/>
  <c r="Z137" i="2"/>
  <c r="AB135" i="2"/>
  <c r="AA135" i="2"/>
  <c r="Z135" i="2"/>
  <c r="AB133" i="2"/>
  <c r="AA133" i="2"/>
  <c r="Z133" i="2"/>
  <c r="AB131" i="2"/>
  <c r="AA131" i="2"/>
  <c r="Z131" i="2"/>
  <c r="AB129" i="2"/>
  <c r="AA129" i="2"/>
  <c r="Z129" i="2"/>
  <c r="AB127" i="2"/>
  <c r="AA127" i="2"/>
  <c r="Z127" i="2"/>
  <c r="AB125" i="2"/>
  <c r="AA125" i="2"/>
  <c r="Z125" i="2"/>
  <c r="AB123" i="2"/>
  <c r="AA123" i="2"/>
  <c r="Z123" i="2"/>
  <c r="AB121" i="2"/>
  <c r="AA121" i="2"/>
  <c r="Z121" i="2"/>
  <c r="AB119" i="2"/>
  <c r="AA119" i="2"/>
  <c r="Z119" i="2"/>
  <c r="AB118" i="2"/>
  <c r="AA118" i="2"/>
  <c r="Z118" i="2"/>
  <c r="AB117" i="2"/>
  <c r="AA117" i="2"/>
  <c r="Z117" i="2"/>
  <c r="AB116" i="2"/>
  <c r="AA116" i="2"/>
  <c r="Z116" i="2"/>
  <c r="AB114" i="2"/>
  <c r="AA114" i="2"/>
  <c r="Z114" i="2"/>
  <c r="AB112" i="2"/>
  <c r="AA112" i="2"/>
  <c r="Z112" i="2"/>
  <c r="AB110" i="2"/>
  <c r="AA110" i="2"/>
  <c r="Z110" i="2"/>
  <c r="AB108" i="2"/>
  <c r="AA108" i="2"/>
  <c r="Z108" i="2"/>
  <c r="AB106" i="2"/>
  <c r="AA106" i="2"/>
  <c r="Z106" i="2"/>
  <c r="AB104" i="2"/>
  <c r="AA104" i="2"/>
  <c r="Z104" i="2"/>
  <c r="AB102" i="2"/>
  <c r="AA102" i="2"/>
  <c r="Z102" i="2"/>
  <c r="AB100" i="2"/>
  <c r="AA100" i="2"/>
  <c r="Z100" i="2"/>
  <c r="AB98" i="2"/>
  <c r="AA98" i="2"/>
  <c r="Z98" i="2"/>
  <c r="AB96" i="2"/>
  <c r="AA96" i="2"/>
  <c r="Z96" i="2"/>
  <c r="AB94" i="2"/>
  <c r="AA94" i="2"/>
  <c r="Z94" i="2"/>
  <c r="AB93" i="2"/>
  <c r="AA93" i="2"/>
  <c r="Z93" i="2"/>
  <c r="AB91" i="2"/>
  <c r="AA91" i="2"/>
  <c r="Z91" i="2"/>
  <c r="AB90" i="2"/>
  <c r="AA90" i="2"/>
  <c r="Z90" i="2"/>
  <c r="AB88" i="2"/>
  <c r="AA88" i="2"/>
  <c r="Z88" i="2"/>
  <c r="AB86" i="2"/>
  <c r="AA86" i="2"/>
  <c r="Z86" i="2"/>
  <c r="AB84" i="2"/>
  <c r="AA84" i="2"/>
  <c r="Z84" i="2"/>
  <c r="AB82" i="2"/>
  <c r="AA82" i="2"/>
  <c r="Z82" i="2"/>
  <c r="AB80" i="2"/>
  <c r="AA80" i="2"/>
  <c r="Z80" i="2"/>
  <c r="AB78" i="2"/>
  <c r="AA78" i="2"/>
  <c r="Z78" i="2"/>
  <c r="AB76" i="2"/>
  <c r="AA76" i="2"/>
  <c r="Z76" i="2"/>
  <c r="AB75" i="2"/>
  <c r="AA75" i="2"/>
  <c r="Z75" i="2"/>
  <c r="AB73" i="2"/>
  <c r="AA73" i="2"/>
  <c r="Z73" i="2"/>
  <c r="AB71" i="2"/>
  <c r="AA71" i="2"/>
  <c r="Z71" i="2"/>
  <c r="AB70" i="2"/>
  <c r="AA70" i="2"/>
  <c r="Z70" i="2"/>
  <c r="AB69" i="2"/>
  <c r="AA69" i="2"/>
  <c r="Z69" i="2"/>
  <c r="AB68" i="2"/>
  <c r="AA68" i="2"/>
  <c r="Z68" i="2"/>
  <c r="AB67" i="2"/>
  <c r="AA67" i="2"/>
  <c r="Z67" i="2"/>
  <c r="AB65" i="2"/>
  <c r="AA65" i="2"/>
  <c r="Z65" i="2"/>
  <c r="AB63" i="2"/>
  <c r="AA63" i="2"/>
  <c r="Z63" i="2"/>
  <c r="AB61" i="2"/>
  <c r="AA61" i="2"/>
  <c r="Z61" i="2"/>
  <c r="AB59" i="2"/>
  <c r="AA59" i="2"/>
  <c r="Z59" i="2"/>
  <c r="AB57" i="2"/>
  <c r="AA57" i="2"/>
  <c r="Z57" i="2"/>
  <c r="AB55" i="2"/>
  <c r="AA55" i="2"/>
  <c r="Z55" i="2"/>
  <c r="AB53" i="2"/>
  <c r="AA53" i="2"/>
  <c r="Z53" i="2"/>
  <c r="AB51" i="2"/>
  <c r="AA51" i="2"/>
  <c r="Z51" i="2"/>
  <c r="AB49" i="2"/>
  <c r="AA49" i="2"/>
  <c r="Z49" i="2"/>
  <c r="AB47" i="2"/>
  <c r="AA47" i="2"/>
  <c r="Z47" i="2"/>
  <c r="AB45" i="2"/>
  <c r="AA45" i="2"/>
  <c r="Z45" i="2"/>
  <c r="AB43" i="2"/>
  <c r="AA43" i="2"/>
  <c r="Z43" i="2"/>
  <c r="AB41" i="2"/>
  <c r="AA41" i="2"/>
  <c r="Z41" i="2"/>
  <c r="AB40" i="2"/>
  <c r="AA40" i="2"/>
  <c r="Z40" i="2"/>
  <c r="AB38" i="2"/>
  <c r="AA38" i="2"/>
  <c r="Z38" i="2"/>
  <c r="AB36" i="2"/>
  <c r="AA36" i="2"/>
  <c r="Z36" i="2"/>
  <c r="AB34" i="2"/>
  <c r="AA34" i="2"/>
  <c r="Z34" i="2"/>
  <c r="AB32" i="2"/>
  <c r="AA32" i="2"/>
  <c r="Z32" i="2"/>
  <c r="AB30" i="2"/>
  <c r="AA30" i="2"/>
  <c r="Z30" i="2"/>
  <c r="AB28" i="2"/>
  <c r="AA28" i="2"/>
  <c r="Z28" i="2"/>
  <c r="AB26" i="2"/>
  <c r="AA26" i="2"/>
  <c r="Z26" i="2"/>
  <c r="AB24" i="2"/>
  <c r="AA24" i="2"/>
  <c r="Z24" i="2"/>
  <c r="AB22" i="2"/>
  <c r="AA22" i="2"/>
  <c r="Z22" i="2"/>
  <c r="AB20" i="2"/>
  <c r="AA20" i="2"/>
  <c r="Z20" i="2"/>
  <c r="AB18" i="2"/>
  <c r="AA18" i="2"/>
  <c r="Z18" i="2"/>
  <c r="AB17" i="2"/>
  <c r="AA17" i="2"/>
  <c r="Z17" i="2"/>
  <c r="AB16" i="2"/>
  <c r="AA16" i="2"/>
  <c r="Z16" i="2"/>
  <c r="AB14" i="2"/>
  <c r="AA14" i="2"/>
  <c r="Z14" i="2"/>
  <c r="AB12" i="2"/>
  <c r="AA12" i="2"/>
  <c r="Z12" i="2"/>
  <c r="AB10" i="2"/>
  <c r="AA10" i="2"/>
  <c r="Z10" i="2"/>
  <c r="AC513" i="2" l="1"/>
  <c r="AC452" i="3"/>
  <c r="AB547" i="2"/>
  <c r="AC683" i="3"/>
  <c r="AC357" i="3"/>
  <c r="AC609" i="3"/>
  <c r="AC972" i="3"/>
  <c r="AC669" i="3"/>
  <c r="AB1001" i="3"/>
  <c r="AC1001" i="3" s="1"/>
  <c r="AC646" i="3"/>
  <c r="AC193" i="3"/>
  <c r="Y1001" i="3"/>
  <c r="AC565" i="2"/>
  <c r="AC837" i="2"/>
  <c r="AC842" i="2"/>
  <c r="AC853" i="2"/>
  <c r="AC873" i="2"/>
  <c r="AA892" i="2"/>
  <c r="Z892" i="2"/>
  <c r="AB905" i="2"/>
  <c r="AA547" i="2"/>
  <c r="Z547" i="2"/>
  <c r="AB605" i="2"/>
  <c r="AB657" i="2"/>
  <c r="AA905" i="2"/>
  <c r="Z905" i="2"/>
  <c r="AA605" i="2"/>
  <c r="Z605" i="2"/>
  <c r="Z657" i="2"/>
  <c r="AA657" i="2"/>
  <c r="AB892" i="2"/>
  <c r="AA434" i="2"/>
  <c r="Z434" i="2"/>
  <c r="AC389" i="2"/>
  <c r="AC345" i="2"/>
  <c r="AB434" i="2"/>
  <c r="AC397" i="2"/>
  <c r="M906" i="2"/>
  <c r="AC419" i="2"/>
  <c r="AC460" i="2"/>
  <c r="AC473" i="2"/>
  <c r="AC486" i="2"/>
  <c r="AC477" i="2"/>
  <c r="AC628" i="2"/>
  <c r="AC632" i="2"/>
  <c r="AC650" i="2"/>
  <c r="AC573" i="2"/>
  <c r="AC98" i="2"/>
  <c r="AC232" i="2"/>
  <c r="AC114" i="2"/>
  <c r="AC360" i="2"/>
  <c r="AC481" i="2"/>
  <c r="AC30" i="2"/>
  <c r="AC785" i="2"/>
  <c r="AC90" i="2"/>
  <c r="AC104" i="2"/>
  <c r="AC647" i="2"/>
  <c r="AC708" i="2"/>
  <c r="AC721" i="2"/>
  <c r="AC819" i="2"/>
  <c r="AC831" i="2"/>
  <c r="AC493" i="2"/>
  <c r="P906" i="2"/>
  <c r="AC510" i="2"/>
  <c r="AC603" i="2"/>
  <c r="AC902" i="2"/>
  <c r="AC616" i="2"/>
  <c r="AC654" i="2"/>
  <c r="AC891" i="2"/>
  <c r="U906" i="2"/>
  <c r="AC566" i="2"/>
  <c r="AC582" i="2"/>
  <c r="AC606" i="2"/>
  <c r="AC610" i="2"/>
  <c r="AC614" i="2"/>
  <c r="AC626" i="2"/>
  <c r="AC791" i="2"/>
  <c r="AC795" i="2"/>
  <c r="AC893" i="2"/>
  <c r="AC897" i="2"/>
  <c r="AC901" i="2"/>
  <c r="AC14" i="2"/>
  <c r="AC413" i="2"/>
  <c r="AC45" i="2"/>
  <c r="AC80" i="2"/>
  <c r="AC668" i="2"/>
  <c r="AC36" i="2"/>
  <c r="AC428" i="2"/>
  <c r="AC401" i="2"/>
  <c r="AC416" i="2"/>
  <c r="T906" i="2"/>
  <c r="AC461" i="2"/>
  <c r="AC470" i="2"/>
  <c r="AC658" i="2"/>
  <c r="AC673" i="2"/>
  <c r="AC677" i="2"/>
  <c r="AC682" i="2"/>
  <c r="AC686" i="2"/>
  <c r="AC548" i="2"/>
  <c r="AC564" i="2"/>
  <c r="AC366" i="2"/>
  <c r="AC442" i="2"/>
  <c r="AC496" i="2"/>
  <c r="AC500" i="2"/>
  <c r="AC589" i="2"/>
  <c r="AC601" i="2"/>
  <c r="AC687" i="2"/>
  <c r="AC781" i="2"/>
  <c r="AC621" i="2"/>
  <c r="AC671" i="2"/>
  <c r="AC684" i="2"/>
  <c r="AC835" i="2"/>
  <c r="AC844" i="2"/>
  <c r="AC864" i="2"/>
  <c r="AC871" i="2"/>
  <c r="AC875" i="2"/>
  <c r="AC550" i="2"/>
  <c r="AC739" i="2"/>
  <c r="AC295" i="2"/>
  <c r="AC340" i="2"/>
  <c r="AC117" i="2"/>
  <c r="AC131" i="2"/>
  <c r="AC183" i="2"/>
  <c r="AC197" i="2"/>
  <c r="AC213" i="2"/>
  <c r="AC250" i="2"/>
  <c r="AC266" i="2"/>
  <c r="AC304" i="2"/>
  <c r="AC498" i="2"/>
  <c r="AC570" i="2"/>
  <c r="AC634" i="2"/>
  <c r="AC741" i="2"/>
  <c r="AC777" i="2"/>
  <c r="AC784" i="2"/>
  <c r="AC10" i="2"/>
  <c r="AC24" i="2"/>
  <c r="AC40" i="2"/>
  <c r="AC170" i="2"/>
  <c r="AC215" i="2"/>
  <c r="AC437" i="2"/>
  <c r="AC445" i="2"/>
  <c r="AC533" i="2"/>
  <c r="AC567" i="2"/>
  <c r="AC619" i="2"/>
  <c r="AC623" i="2"/>
  <c r="AC627" i="2"/>
  <c r="AC639" i="2"/>
  <c r="AC810" i="2"/>
  <c r="AC833" i="2"/>
  <c r="AC878" i="2"/>
  <c r="AC350" i="2"/>
  <c r="AC291" i="2"/>
  <c r="AC576" i="2"/>
  <c r="AC588" i="2"/>
  <c r="AC592" i="2"/>
  <c r="AC757" i="2"/>
  <c r="AC772" i="2"/>
  <c r="AC76" i="2"/>
  <c r="AC142" i="2"/>
  <c r="AC411" i="2"/>
  <c r="AC522" i="2"/>
  <c r="AC544" i="2"/>
  <c r="AC660" i="2"/>
  <c r="AC903" i="2"/>
  <c r="AC86" i="2"/>
  <c r="AC151" i="2"/>
  <c r="AC203" i="2"/>
  <c r="AC218" i="2"/>
  <c r="AC323" i="2"/>
  <c r="AC331" i="2"/>
  <c r="AC383" i="2"/>
  <c r="AC759" i="2"/>
  <c r="AC767" i="2"/>
  <c r="AC144" i="2"/>
  <c r="AC733" i="2"/>
  <c r="AC234" i="2"/>
  <c r="AC488" i="2"/>
  <c r="AC53" i="2"/>
  <c r="AC68" i="2"/>
  <c r="AC88" i="2"/>
  <c r="AC102" i="2"/>
  <c r="AC110" i="2"/>
  <c r="AC309" i="2"/>
  <c r="AC459" i="2"/>
  <c r="AC561" i="2"/>
  <c r="AC888" i="2"/>
  <c r="AC220" i="2"/>
  <c r="AC236" i="2"/>
  <c r="AC244" i="2"/>
  <c r="AC333" i="2"/>
  <c r="AC439" i="2"/>
  <c r="AC501" i="2"/>
  <c r="AC505" i="2"/>
  <c r="AC523" i="2"/>
  <c r="AC531" i="2"/>
  <c r="AC577" i="2"/>
  <c r="AC624" i="2"/>
  <c r="AC645" i="2"/>
  <c r="AC749" i="2"/>
  <c r="AC729" i="2"/>
  <c r="AC640" i="2"/>
  <c r="AC674" i="2"/>
  <c r="AC167" i="2"/>
  <c r="AC572" i="2"/>
  <c r="AC75" i="2"/>
  <c r="AC82" i="2"/>
  <c r="AC436" i="2"/>
  <c r="AC494" i="2"/>
  <c r="AC536" i="2"/>
  <c r="AC586" i="2"/>
  <c r="AC625" i="2"/>
  <c r="AC726" i="2"/>
  <c r="AC731" i="2"/>
  <c r="AC743" i="2"/>
  <c r="AC774" i="2"/>
  <c r="AC797" i="2"/>
  <c r="AC830" i="2"/>
  <c r="AC41" i="2"/>
  <c r="AC49" i="2"/>
  <c r="AC320" i="2"/>
  <c r="AC449" i="2"/>
  <c r="AC478" i="2"/>
  <c r="AC555" i="2"/>
  <c r="AC662" i="2"/>
  <c r="AC794" i="2"/>
  <c r="AC312" i="2"/>
  <c r="AC598" i="2"/>
  <c r="AC847" i="2"/>
  <c r="AC12" i="2"/>
  <c r="AC157" i="2"/>
  <c r="AC179" i="2"/>
  <c r="AC209" i="2"/>
  <c r="AC247" i="2"/>
  <c r="AC424" i="2"/>
  <c r="AC487" i="2"/>
  <c r="AC543" i="2"/>
  <c r="AC579" i="2"/>
  <c r="AC591" i="2"/>
  <c r="AC599" i="2"/>
  <c r="AC643" i="2"/>
  <c r="AC648" i="2"/>
  <c r="AC652" i="2"/>
  <c r="AC703" i="2"/>
  <c r="AC717" i="2"/>
  <c r="AC722" i="2"/>
  <c r="AC732" i="2"/>
  <c r="AC753" i="2"/>
  <c r="AC207" i="2"/>
  <c r="AC854" i="2"/>
  <c r="AC71" i="2"/>
  <c r="AC450" i="2"/>
  <c r="AC454" i="2"/>
  <c r="AC458" i="2"/>
  <c r="AC462" i="2"/>
  <c r="AC467" i="2"/>
  <c r="AC475" i="2"/>
  <c r="AC479" i="2"/>
  <c r="AC517" i="2"/>
  <c r="AC672" i="2"/>
  <c r="AC676" i="2"/>
  <c r="AC685" i="2"/>
  <c r="AC689" i="2"/>
  <c r="AC17" i="2"/>
  <c r="AC47" i="2"/>
  <c r="AC55" i="2"/>
  <c r="AC63" i="2"/>
  <c r="AC145" i="2"/>
  <c r="AC189" i="2"/>
  <c r="AC262" i="2"/>
  <c r="AC378" i="2"/>
  <c r="AC448" i="2"/>
  <c r="AC504" i="2"/>
  <c r="AC508" i="2"/>
  <c r="AC525" i="2"/>
  <c r="AC537" i="2"/>
  <c r="AC554" i="2"/>
  <c r="AC558" i="2"/>
  <c r="AC585" i="2"/>
  <c r="AC765" i="2"/>
  <c r="AC788" i="2"/>
  <c r="AC840" i="2"/>
  <c r="AC851" i="2"/>
  <c r="AC861" i="2"/>
  <c r="AC872" i="2"/>
  <c r="AC175" i="2"/>
  <c r="AC329" i="2"/>
  <c r="AC600" i="2"/>
  <c r="AC608" i="2"/>
  <c r="AC612" i="2"/>
  <c r="AC688" i="2"/>
  <c r="AC693" i="2"/>
  <c r="AC701" i="2"/>
  <c r="AC716" i="2"/>
  <c r="AC737" i="2"/>
  <c r="AC779" i="2"/>
  <c r="AC817" i="2"/>
  <c r="AC825" i="2"/>
  <c r="AC18" i="2"/>
  <c r="AC161" i="2"/>
  <c r="AC248" i="2"/>
  <c r="AC264" i="2"/>
  <c r="AC293" i="2"/>
  <c r="AC464" i="2"/>
  <c r="AC485" i="2"/>
  <c r="AC497" i="2"/>
  <c r="AC551" i="2"/>
  <c r="AC559" i="2"/>
  <c r="AC563" i="2"/>
  <c r="AC578" i="2"/>
  <c r="AC597" i="2"/>
  <c r="AC620" i="2"/>
  <c r="AC664" i="2"/>
  <c r="AC727" i="2"/>
  <c r="AC751" i="2"/>
  <c r="AC789" i="2"/>
  <c r="AC793" i="2"/>
  <c r="AC804" i="2"/>
  <c r="AC846" i="2"/>
  <c r="AC862" i="2"/>
  <c r="AC538" i="2"/>
  <c r="AC858" i="2"/>
  <c r="AC65" i="2"/>
  <c r="AC133" i="2"/>
  <c r="AC273" i="2"/>
  <c r="AC373" i="2"/>
  <c r="AC395" i="2"/>
  <c r="AC534" i="2"/>
  <c r="AC695" i="2"/>
  <c r="AC745" i="2"/>
  <c r="AC811" i="2"/>
  <c r="AC826" i="2"/>
  <c r="AC155" i="2"/>
  <c r="AC177" i="2"/>
  <c r="AC185" i="2"/>
  <c r="AC193" i="2"/>
  <c r="AC353" i="2"/>
  <c r="AC482" i="2"/>
  <c r="AC502" i="2"/>
  <c r="AC560" i="2"/>
  <c r="AC571" i="2"/>
  <c r="AC594" i="2"/>
  <c r="AC613" i="2"/>
  <c r="AC617" i="2"/>
  <c r="AC761" i="2"/>
  <c r="AC786" i="2"/>
  <c r="AC798" i="2"/>
  <c r="AC834" i="2"/>
  <c r="AC843" i="2"/>
  <c r="AC859" i="2"/>
  <c r="AC874" i="2"/>
  <c r="AC884" i="2"/>
  <c r="AC149" i="2"/>
  <c r="AC704" i="2"/>
  <c r="AC712" i="2"/>
  <c r="AC723" i="2"/>
  <c r="AC807" i="2"/>
  <c r="AC813" i="2"/>
  <c r="AC471" i="2"/>
  <c r="AC499" i="2"/>
  <c r="AC553" i="2"/>
  <c r="AC557" i="2"/>
  <c r="AC580" i="2"/>
  <c r="AC622" i="2"/>
  <c r="AC637" i="2"/>
  <c r="AC666" i="2"/>
  <c r="AC697" i="2"/>
  <c r="AC730" i="2"/>
  <c r="AC755" i="2"/>
  <c r="AC787" i="2"/>
  <c r="AC856" i="2"/>
  <c r="AC860" i="2"/>
  <c r="AC879" i="2"/>
  <c r="AC886" i="2"/>
  <c r="AC899" i="2"/>
  <c r="AC127" i="2"/>
  <c r="AC171" i="2"/>
  <c r="AC222" i="2"/>
  <c r="AC238" i="2"/>
  <c r="AC100" i="2"/>
  <c r="AC116" i="2"/>
  <c r="AC129" i="2"/>
  <c r="AC137" i="2"/>
  <c r="AC194" i="2"/>
  <c r="AC268" i="2"/>
  <c r="AC283" i="2"/>
  <c r="AC327" i="2"/>
  <c r="AC335" i="2"/>
  <c r="AC341" i="2"/>
  <c r="AC376" i="2"/>
  <c r="AC511" i="2"/>
  <c r="AC524" i="2"/>
  <c r="AC59" i="2"/>
  <c r="AC399" i="2"/>
  <c r="AC406" i="2"/>
  <c r="AC463" i="2"/>
  <c r="AC468" i="2"/>
  <c r="AC472" i="2"/>
  <c r="AC476" i="2"/>
  <c r="AC520" i="2"/>
  <c r="AC569" i="2"/>
  <c r="AC607" i="2"/>
  <c r="AC611" i="2"/>
  <c r="AC615" i="2"/>
  <c r="AC638" i="2"/>
  <c r="AC656" i="2"/>
  <c r="AC691" i="2"/>
  <c r="AC699" i="2"/>
  <c r="AC771" i="2"/>
  <c r="AC820" i="2"/>
  <c r="AC828" i="2"/>
  <c r="AC887" i="2"/>
  <c r="AC900" i="2"/>
  <c r="AC529" i="2"/>
  <c r="AC681" i="2"/>
  <c r="AC720" i="2"/>
  <c r="AC802" i="2"/>
  <c r="AC22" i="2"/>
  <c r="AC38" i="2"/>
  <c r="AC51" i="2"/>
  <c r="AC67" i="2"/>
  <c r="AC84" i="2"/>
  <c r="AC91" i="2"/>
  <c r="AC112" i="2"/>
  <c r="AC118" i="2"/>
  <c r="AC125" i="2"/>
  <c r="AC153" i="2"/>
  <c r="AC168" i="2"/>
  <c r="AC181" i="2"/>
  <c r="AC195" i="2"/>
  <c r="AC217" i="2"/>
  <c r="AC224" i="2"/>
  <c r="AC245" i="2"/>
  <c r="AC252" i="2"/>
  <c r="AC260" i="2"/>
  <c r="AC274" i="2"/>
  <c r="AC289" i="2"/>
  <c r="AC297" i="2"/>
  <c r="AC317" i="2"/>
  <c r="AC364" i="2"/>
  <c r="AC371" i="2"/>
  <c r="AC391" i="2"/>
  <c r="AC426" i="2"/>
  <c r="AC441" i="2"/>
  <c r="AC452" i="2"/>
  <c r="AC456" i="2"/>
  <c r="AC491" i="2"/>
  <c r="AC495" i="2"/>
  <c r="AC506" i="2"/>
  <c r="AC518" i="2"/>
  <c r="AC552" i="2"/>
  <c r="AC556" i="2"/>
  <c r="AC583" i="2"/>
  <c r="AC604" i="2"/>
  <c r="AC630" i="2"/>
  <c r="AC665" i="2"/>
  <c r="AC669" i="2"/>
  <c r="AC735" i="2"/>
  <c r="AC747" i="2"/>
  <c r="AC769" i="2"/>
  <c r="AC821" i="2"/>
  <c r="AC832" i="2"/>
  <c r="AC836" i="2"/>
  <c r="AC849" i="2"/>
  <c r="AC863" i="2"/>
  <c r="AC869" i="2"/>
  <c r="AC43" i="2"/>
  <c r="AC173" i="2"/>
  <c r="AC78" i="2"/>
  <c r="AC106" i="2"/>
  <c r="AC141" i="2"/>
  <c r="AC147" i="2"/>
  <c r="AC211" i="2"/>
  <c r="AC240" i="2"/>
  <c r="AC276" i="2"/>
  <c r="AC358" i="2"/>
  <c r="AC438" i="2"/>
  <c r="AC480" i="2"/>
  <c r="AC484" i="2"/>
  <c r="AC492" i="2"/>
  <c r="AC503" i="2"/>
  <c r="AC514" i="2"/>
  <c r="AC526" i="2"/>
  <c r="AC530" i="2"/>
  <c r="AC549" i="2"/>
  <c r="AC651" i="2"/>
  <c r="AC742" i="2"/>
  <c r="AC763" i="2"/>
  <c r="AC775" i="2"/>
  <c r="AC790" i="2"/>
  <c r="AC829" i="2"/>
  <c r="AC845" i="2"/>
  <c r="AC890" i="2"/>
  <c r="AC894" i="2"/>
  <c r="AC898" i="2"/>
  <c r="AC32" i="2"/>
  <c r="AC61" i="2"/>
  <c r="AC93" i="2"/>
  <c r="AC119" i="2"/>
  <c r="AC135" i="2"/>
  <c r="AC163" i="2"/>
  <c r="AC191" i="2"/>
  <c r="AC226" i="2"/>
  <c r="AC254" i="2"/>
  <c r="AC299" i="2"/>
  <c r="AC306" i="2"/>
  <c r="AC325" i="2"/>
  <c r="AC386" i="2"/>
  <c r="AC393" i="2"/>
  <c r="AC435" i="2"/>
  <c r="AC453" i="2"/>
  <c r="AC457" i="2"/>
  <c r="AC469" i="2"/>
  <c r="AC519" i="2"/>
  <c r="AC584" i="2"/>
  <c r="AC631" i="2"/>
  <c r="AC635" i="2"/>
  <c r="AC670" i="2"/>
  <c r="AC710" i="2"/>
  <c r="AC783" i="2"/>
  <c r="AC818" i="2"/>
  <c r="AC822" i="2"/>
  <c r="AC356" i="2"/>
  <c r="AC139" i="2"/>
  <c r="AC26" i="2"/>
  <c r="AC73" i="2"/>
  <c r="AC108" i="2"/>
  <c r="AC205" i="2"/>
  <c r="AC242" i="2"/>
  <c r="AC271" i="2"/>
  <c r="AC278" i="2"/>
  <c r="AC380" i="2"/>
  <c r="AC407" i="2"/>
  <c r="Q906" i="2"/>
  <c r="AC446" i="2"/>
  <c r="AC466" i="2"/>
  <c r="AC489" i="2"/>
  <c r="AC527" i="2"/>
  <c r="AC574" i="2"/>
  <c r="AC581" i="2"/>
  <c r="AC595" i="2"/>
  <c r="AC602" i="2"/>
  <c r="AC609" i="2"/>
  <c r="AC667" i="2"/>
  <c r="AC678" i="2"/>
  <c r="AC683" i="2"/>
  <c r="AC690" i="2"/>
  <c r="AC857" i="2"/>
  <c r="AC866" i="2"/>
  <c r="AC895" i="2"/>
  <c r="AC20" i="2"/>
  <c r="AC34" i="2"/>
  <c r="AC69" i="2"/>
  <c r="AC94" i="2"/>
  <c r="AC121" i="2"/>
  <c r="AC165" i="2"/>
  <c r="AC199" i="2"/>
  <c r="AC228" i="2"/>
  <c r="AC256" i="2"/>
  <c r="AC286" i="2"/>
  <c r="AC301" i="2"/>
  <c r="AC307" i="2"/>
  <c r="AC314" i="2"/>
  <c r="AC347" i="2"/>
  <c r="AC368" i="2"/>
  <c r="AC374" i="2"/>
  <c r="AC422" i="2"/>
  <c r="AC430" i="2"/>
  <c r="S906" i="2"/>
  <c r="AC443" i="2"/>
  <c r="AC474" i="2"/>
  <c r="AC568" i="2"/>
  <c r="AC596" i="2"/>
  <c r="AC636" i="2"/>
  <c r="AC649" i="2"/>
  <c r="AC653" i="2"/>
  <c r="AC675" i="2"/>
  <c r="AC679" i="2"/>
  <c r="AC719" i="2"/>
  <c r="AC800" i="2"/>
  <c r="AC823" i="2"/>
  <c r="AC827" i="2"/>
  <c r="AC838" i="2"/>
  <c r="AC880" i="2"/>
  <c r="R906" i="2"/>
  <c r="AC16" i="2"/>
  <c r="AC28" i="2"/>
  <c r="AC57" i="2"/>
  <c r="AC70" i="2"/>
  <c r="AC96" i="2"/>
  <c r="AC123" i="2"/>
  <c r="AC159" i="2"/>
  <c r="AC187" i="2"/>
  <c r="AC201" i="2"/>
  <c r="AC230" i="2"/>
  <c r="AC258" i="2"/>
  <c r="AC280" i="2"/>
  <c r="AC362" i="2"/>
  <c r="AC432" i="2"/>
  <c r="AC440" i="2"/>
  <c r="AC451" i="2"/>
  <c r="AC455" i="2"/>
  <c r="AC490" i="2"/>
  <c r="AC509" i="2"/>
  <c r="AC532" i="2"/>
  <c r="AC562" i="2"/>
  <c r="AC618" i="2"/>
  <c r="AC629" i="2"/>
  <c r="AC633" i="2"/>
  <c r="AC706" i="2"/>
  <c r="AC714" i="2"/>
  <c r="AC792" i="2"/>
  <c r="AC796" i="2"/>
  <c r="AC809" i="2"/>
  <c r="AC815" i="2"/>
  <c r="AC824" i="2"/>
  <c r="AC839" i="2"/>
  <c r="AC867" i="2"/>
  <c r="AC877" i="2"/>
  <c r="AC882" i="2"/>
  <c r="AC896" i="2"/>
  <c r="AC904" i="2"/>
  <c r="AC409" i="2"/>
  <c r="L906" i="2"/>
  <c r="X906" i="2"/>
  <c r="AC593" i="2"/>
  <c r="AC404" i="2"/>
  <c r="V906" i="2"/>
  <c r="AC516" i="2"/>
  <c r="AC590" i="2"/>
  <c r="K906" i="2"/>
  <c r="W906" i="2"/>
  <c r="AC512" i="2"/>
  <c r="AC587" i="2"/>
  <c r="Y906" i="2"/>
  <c r="N906" i="2"/>
  <c r="AC343" i="2"/>
  <c r="O906" i="2"/>
  <c r="AC575" i="2"/>
  <c r="AC338" i="2"/>
  <c r="AC444" i="2"/>
  <c r="AC547" i="2" l="1"/>
  <c r="AC905" i="2"/>
  <c r="AB906" i="2"/>
  <c r="AC892" i="2"/>
  <c r="AA906" i="2"/>
  <c r="AC906" i="2" s="1"/>
  <c r="Z906" i="2"/>
  <c r="AC657" i="2"/>
  <c r="AC605" i="2"/>
  <c r="AC434" i="2"/>
  <c r="P984" i="1"/>
  <c r="Y984" i="1" s="1"/>
  <c r="P982" i="1"/>
  <c r="Y982" i="1" s="1"/>
  <c r="P981" i="1"/>
  <c r="Y981" i="1" s="1"/>
  <c r="P980" i="1"/>
  <c r="Y980" i="1" s="1"/>
  <c r="P979" i="1"/>
  <c r="Y979" i="1" s="1"/>
  <c r="P978" i="1"/>
  <c r="Y978" i="1" s="1"/>
  <c r="P977" i="1"/>
  <c r="Y977" i="1" s="1"/>
  <c r="P976" i="1"/>
  <c r="Y976" i="1" s="1"/>
  <c r="P975" i="1"/>
  <c r="Y975" i="1" s="1"/>
  <c r="P974" i="1"/>
  <c r="Y974" i="1" s="1"/>
  <c r="P973" i="1"/>
  <c r="Y973" i="1" s="1"/>
  <c r="P972" i="1"/>
  <c r="Y972" i="1" s="1"/>
  <c r="P971" i="1"/>
  <c r="Y971" i="1" s="1"/>
  <c r="P969" i="1"/>
  <c r="Y969" i="1" s="1"/>
  <c r="P967" i="1"/>
  <c r="Y967" i="1" s="1"/>
  <c r="P966" i="1"/>
  <c r="Y966" i="1" s="1"/>
  <c r="P965" i="1"/>
  <c r="Y965" i="1" s="1"/>
  <c r="P964" i="1"/>
  <c r="Y964" i="1" s="1"/>
  <c r="P963" i="1"/>
  <c r="Y963" i="1" s="1"/>
  <c r="P962" i="1"/>
  <c r="Y962" i="1" s="1"/>
  <c r="P961" i="1"/>
  <c r="Y961" i="1" s="1"/>
  <c r="P960" i="1"/>
  <c r="Y960" i="1" s="1"/>
  <c r="P959" i="1"/>
  <c r="Y959" i="1" s="1"/>
  <c r="P958" i="1"/>
  <c r="Y958" i="1" s="1"/>
  <c r="P957" i="1"/>
  <c r="Y957" i="1" s="1"/>
  <c r="P956" i="1"/>
  <c r="Y956" i="1" s="1"/>
  <c r="P955" i="1"/>
  <c r="Y955" i="1" s="1"/>
  <c r="P954" i="1"/>
  <c r="Y954" i="1" s="1"/>
  <c r="P953" i="1"/>
  <c r="Y953" i="1" s="1"/>
  <c r="P952" i="1"/>
  <c r="Y952" i="1" s="1"/>
  <c r="P951" i="1"/>
  <c r="Y951" i="1" s="1"/>
  <c r="P950" i="1"/>
  <c r="Y950" i="1" s="1"/>
  <c r="P949" i="1"/>
  <c r="Y949" i="1" s="1"/>
  <c r="P948" i="1"/>
  <c r="Y948" i="1" s="1"/>
  <c r="P947" i="1"/>
  <c r="Y947" i="1" s="1"/>
  <c r="P946" i="1"/>
  <c r="Y946" i="1" s="1"/>
  <c r="P945" i="1"/>
  <c r="Y945" i="1" s="1"/>
  <c r="P944" i="1"/>
  <c r="Y944" i="1" s="1"/>
  <c r="P943" i="1"/>
  <c r="Y943" i="1" s="1"/>
  <c r="P942" i="1"/>
  <c r="Y942" i="1" s="1"/>
  <c r="P941" i="1"/>
  <c r="Y941" i="1" s="1"/>
  <c r="P940" i="1"/>
  <c r="Y940" i="1" s="1"/>
  <c r="P939" i="1"/>
  <c r="Y939" i="1" s="1"/>
  <c r="P938" i="1"/>
  <c r="Y938" i="1" s="1"/>
  <c r="P937" i="1"/>
  <c r="Y937" i="1" s="1"/>
  <c r="P936" i="1"/>
  <c r="Y936" i="1" s="1"/>
  <c r="P935" i="1"/>
  <c r="Y935" i="1" s="1"/>
  <c r="P932" i="1"/>
  <c r="Y932" i="1" s="1"/>
  <c r="P930" i="1"/>
  <c r="Y930" i="1" s="1"/>
  <c r="P929" i="1"/>
  <c r="Y929" i="1" s="1"/>
  <c r="P928" i="1"/>
  <c r="Y928" i="1" s="1"/>
  <c r="P927" i="1"/>
  <c r="Y927" i="1" s="1"/>
  <c r="P926" i="1"/>
  <c r="Y926" i="1" s="1"/>
  <c r="P925" i="1"/>
  <c r="Y925" i="1" s="1"/>
  <c r="P924" i="1"/>
  <c r="Y924" i="1" s="1"/>
  <c r="P923" i="1"/>
  <c r="Y923" i="1" s="1"/>
  <c r="P922" i="1"/>
  <c r="Y922" i="1" s="1"/>
  <c r="P921" i="1"/>
  <c r="Y921" i="1" s="1"/>
  <c r="P920" i="1"/>
  <c r="Y920" i="1" s="1"/>
  <c r="P919" i="1"/>
  <c r="Y919" i="1" s="1"/>
  <c r="P918" i="1"/>
  <c r="Y918" i="1" s="1"/>
  <c r="P917" i="1"/>
  <c r="Y917" i="1" s="1"/>
  <c r="P916" i="1"/>
  <c r="Y916" i="1" s="1"/>
  <c r="P915" i="1"/>
  <c r="Y915" i="1" s="1"/>
  <c r="P913" i="1"/>
  <c r="Y913" i="1" s="1"/>
  <c r="P912" i="1"/>
  <c r="Y912" i="1" s="1"/>
  <c r="P911" i="1"/>
  <c r="Y911" i="1" s="1"/>
  <c r="P909" i="1"/>
  <c r="Y909" i="1" s="1"/>
  <c r="P908" i="1"/>
  <c r="Y908" i="1" s="1"/>
  <c r="P907" i="1"/>
  <c r="Y907" i="1" s="1"/>
  <c r="P906" i="1"/>
  <c r="Y906" i="1" s="1"/>
  <c r="P905" i="1"/>
  <c r="Y905" i="1" s="1"/>
  <c r="P904" i="1"/>
  <c r="Y904" i="1" s="1"/>
  <c r="P903" i="1"/>
  <c r="Y903" i="1" s="1"/>
  <c r="P902" i="1"/>
  <c r="Y902" i="1" s="1"/>
  <c r="P901" i="1"/>
  <c r="Y901" i="1" s="1"/>
  <c r="P900" i="1"/>
  <c r="Y900" i="1" s="1"/>
  <c r="P899" i="1"/>
  <c r="Y899" i="1" s="1"/>
  <c r="P898" i="1"/>
  <c r="Y898" i="1" s="1"/>
  <c r="P897" i="1"/>
  <c r="Y897" i="1" s="1"/>
  <c r="P896" i="1"/>
  <c r="Y896" i="1" s="1"/>
  <c r="P895" i="1"/>
  <c r="Y895" i="1" s="1"/>
  <c r="P894" i="1"/>
  <c r="Y894" i="1" s="1"/>
  <c r="P893" i="1"/>
  <c r="Y893" i="1" s="1"/>
  <c r="P892" i="1"/>
  <c r="Y892" i="1" s="1"/>
  <c r="P891" i="1"/>
  <c r="Y891" i="1" s="1"/>
  <c r="P890" i="1"/>
  <c r="Y890" i="1" s="1"/>
  <c r="P889" i="1"/>
  <c r="Y889" i="1" s="1"/>
  <c r="P888" i="1"/>
  <c r="Y888" i="1" s="1"/>
  <c r="P887" i="1"/>
  <c r="Y887" i="1" s="1"/>
  <c r="P886" i="1"/>
  <c r="Y886" i="1" s="1"/>
  <c r="P885" i="1"/>
  <c r="Y885" i="1" s="1"/>
  <c r="P884" i="1"/>
  <c r="Y884" i="1" s="1"/>
  <c r="P883" i="1"/>
  <c r="Y883" i="1" s="1"/>
  <c r="P882" i="1"/>
  <c r="Y882" i="1" s="1"/>
  <c r="P881" i="1"/>
  <c r="Y881" i="1" s="1"/>
  <c r="P880" i="1"/>
  <c r="Y880" i="1" s="1"/>
  <c r="P879" i="1"/>
  <c r="Y879" i="1" s="1"/>
  <c r="P878" i="1"/>
  <c r="Y878" i="1" s="1"/>
  <c r="P877" i="1"/>
  <c r="Y877" i="1" s="1"/>
  <c r="P874" i="1"/>
  <c r="Y874" i="1" s="1"/>
  <c r="P873" i="1"/>
  <c r="Y873" i="1" s="1"/>
  <c r="P872" i="1"/>
  <c r="Y872" i="1" s="1"/>
  <c r="P871" i="1"/>
  <c r="Y871" i="1" s="1"/>
  <c r="P869" i="1"/>
  <c r="Y869" i="1" s="1"/>
  <c r="P868" i="1"/>
  <c r="Y868" i="1" s="1"/>
  <c r="P867" i="1"/>
  <c r="Y867" i="1" s="1"/>
  <c r="P866" i="1"/>
  <c r="Y866" i="1" s="1"/>
  <c r="P865" i="1"/>
  <c r="Y865" i="1" s="1"/>
  <c r="P864" i="1"/>
  <c r="Y864" i="1" s="1"/>
  <c r="P863" i="1"/>
  <c r="Y863" i="1" s="1"/>
  <c r="P862" i="1"/>
  <c r="Y862" i="1" s="1"/>
  <c r="P861" i="1"/>
  <c r="Y861" i="1" s="1"/>
  <c r="P860" i="1"/>
  <c r="Y860" i="1" s="1"/>
  <c r="P859" i="1"/>
  <c r="Y859" i="1" s="1"/>
  <c r="P858" i="1"/>
  <c r="Y858" i="1" s="1"/>
  <c r="P857" i="1"/>
  <c r="Y857" i="1" s="1"/>
  <c r="P856" i="1"/>
  <c r="Y856" i="1" s="1"/>
  <c r="P855" i="1"/>
  <c r="Y855" i="1" s="1"/>
  <c r="P854" i="1"/>
  <c r="Y854" i="1" s="1"/>
  <c r="P853" i="1"/>
  <c r="Y853" i="1" s="1"/>
  <c r="P851" i="1"/>
  <c r="Y851" i="1" s="1"/>
  <c r="P849" i="1"/>
  <c r="Y849" i="1" s="1"/>
  <c r="P848" i="1"/>
  <c r="Y848" i="1" s="1"/>
  <c r="P847" i="1"/>
  <c r="Y847" i="1" s="1"/>
  <c r="P846" i="1"/>
  <c r="Y846" i="1" s="1"/>
  <c r="P845" i="1"/>
  <c r="Y845" i="1" s="1"/>
  <c r="P844" i="1"/>
  <c r="Y844" i="1" s="1"/>
  <c r="P843" i="1"/>
  <c r="Y843" i="1" s="1"/>
  <c r="P842" i="1"/>
  <c r="Y842" i="1" s="1"/>
  <c r="P841" i="1"/>
  <c r="Y841" i="1" s="1"/>
  <c r="P840" i="1"/>
  <c r="Y840" i="1" s="1"/>
  <c r="P839" i="1"/>
  <c r="Y839" i="1" s="1"/>
  <c r="P838" i="1"/>
  <c r="Y838" i="1" s="1"/>
  <c r="P837" i="1"/>
  <c r="Y837" i="1" s="1"/>
  <c r="P836" i="1"/>
  <c r="Y836" i="1" s="1"/>
  <c r="P835" i="1"/>
  <c r="Y835" i="1" s="1"/>
  <c r="P834" i="1"/>
  <c r="Y834" i="1" s="1"/>
  <c r="P833" i="1"/>
  <c r="Y833" i="1" s="1"/>
  <c r="P832" i="1"/>
  <c r="Y832" i="1" s="1"/>
  <c r="P831" i="1"/>
  <c r="Y831" i="1" s="1"/>
  <c r="P830" i="1"/>
  <c r="Y830" i="1" s="1"/>
  <c r="P829" i="1"/>
  <c r="Y829" i="1" s="1"/>
  <c r="P828" i="1"/>
  <c r="Y828" i="1" s="1"/>
  <c r="P827" i="1"/>
  <c r="Y827" i="1" s="1"/>
  <c r="P826" i="1"/>
  <c r="Y826" i="1" s="1"/>
  <c r="P825" i="1"/>
  <c r="Y825" i="1" s="1"/>
  <c r="P824" i="1"/>
  <c r="Y824" i="1" s="1"/>
  <c r="P823" i="1"/>
  <c r="Y823" i="1" s="1"/>
  <c r="P822" i="1"/>
  <c r="Y822" i="1" s="1"/>
  <c r="P821" i="1"/>
  <c r="Y821" i="1" s="1"/>
  <c r="P820" i="1"/>
  <c r="Y820" i="1" s="1"/>
  <c r="P819" i="1"/>
  <c r="Y819" i="1" s="1"/>
  <c r="P818" i="1"/>
  <c r="Y818" i="1" s="1"/>
  <c r="P817" i="1"/>
  <c r="Y817" i="1" s="1"/>
  <c r="P814" i="1"/>
  <c r="Y814" i="1" s="1"/>
  <c r="P813" i="1"/>
  <c r="Y813" i="1" s="1"/>
  <c r="P812" i="1"/>
  <c r="Y812" i="1" s="1"/>
  <c r="P811" i="1"/>
  <c r="Y811" i="1" s="1"/>
  <c r="P810" i="1"/>
  <c r="Y810" i="1" s="1"/>
  <c r="P809" i="1"/>
  <c r="Y809" i="1" s="1"/>
  <c r="P808" i="1"/>
  <c r="Y808" i="1" s="1"/>
  <c r="P807" i="1"/>
  <c r="Y807" i="1" s="1"/>
  <c r="P806" i="1"/>
  <c r="Y806" i="1" s="1"/>
  <c r="P805" i="1"/>
  <c r="Y805" i="1" s="1"/>
  <c r="P804" i="1"/>
  <c r="Y804" i="1" s="1"/>
  <c r="P803" i="1"/>
  <c r="Y803" i="1" s="1"/>
  <c r="P802" i="1"/>
  <c r="Y802" i="1" s="1"/>
  <c r="P801" i="1"/>
  <c r="Y801" i="1" s="1"/>
  <c r="P800" i="1"/>
  <c r="Y800" i="1" s="1"/>
  <c r="P799" i="1"/>
  <c r="Y799" i="1" s="1"/>
  <c r="P798" i="1"/>
  <c r="Y798" i="1" s="1"/>
  <c r="P797" i="1"/>
  <c r="Y797" i="1" s="1"/>
  <c r="P796" i="1"/>
  <c r="Y796" i="1" s="1"/>
  <c r="P795" i="1"/>
  <c r="Y795" i="1" s="1"/>
  <c r="P794" i="1"/>
  <c r="Y794" i="1" s="1"/>
  <c r="P793" i="1"/>
  <c r="Y793" i="1" s="1"/>
  <c r="P792" i="1"/>
  <c r="Y792" i="1" s="1"/>
  <c r="P791" i="1"/>
  <c r="Y791" i="1" s="1"/>
  <c r="P790" i="1"/>
  <c r="Y790" i="1" s="1"/>
  <c r="P789" i="1"/>
  <c r="Y789" i="1" s="1"/>
  <c r="P788" i="1"/>
  <c r="Y788" i="1" s="1"/>
  <c r="P787" i="1"/>
  <c r="Y787" i="1" s="1"/>
  <c r="P786" i="1"/>
  <c r="Y786" i="1" s="1"/>
  <c r="P785" i="1"/>
  <c r="Y785" i="1" s="1"/>
  <c r="P784" i="1"/>
  <c r="Y784" i="1" s="1"/>
  <c r="P783" i="1"/>
  <c r="Y783" i="1" s="1"/>
  <c r="P782" i="1"/>
  <c r="Y782" i="1" s="1"/>
  <c r="P781" i="1"/>
  <c r="Y781" i="1" s="1"/>
  <c r="P780" i="1"/>
  <c r="Y780" i="1" s="1"/>
  <c r="P779" i="1"/>
  <c r="Y779" i="1" s="1"/>
  <c r="P777" i="1"/>
  <c r="Y777" i="1" s="1"/>
  <c r="P775" i="1"/>
  <c r="Y775" i="1" s="1"/>
  <c r="P774" i="1"/>
  <c r="Y774" i="1" s="1"/>
  <c r="P773" i="1"/>
  <c r="Y773" i="1" s="1"/>
  <c r="P772" i="1"/>
  <c r="Y772" i="1" s="1"/>
  <c r="P771" i="1"/>
  <c r="Y771" i="1" s="1"/>
  <c r="P770" i="1"/>
  <c r="Y770" i="1" s="1"/>
  <c r="P769" i="1"/>
  <c r="Y769" i="1" s="1"/>
  <c r="P768" i="1"/>
  <c r="Y768" i="1" s="1"/>
  <c r="P767" i="1"/>
  <c r="Y767" i="1" s="1"/>
  <c r="P766" i="1"/>
  <c r="Y766" i="1" s="1"/>
  <c r="P765" i="1"/>
  <c r="Y765" i="1" s="1"/>
  <c r="P764" i="1"/>
  <c r="Y764" i="1" s="1"/>
  <c r="P763" i="1"/>
  <c r="Y763" i="1" s="1"/>
  <c r="P762" i="1"/>
  <c r="Y762" i="1" s="1"/>
  <c r="P761" i="1"/>
  <c r="Y761" i="1" s="1"/>
  <c r="P760" i="1"/>
  <c r="Y760" i="1" s="1"/>
  <c r="P759" i="1"/>
  <c r="Y759" i="1" s="1"/>
  <c r="P758" i="1"/>
  <c r="Y758" i="1" s="1"/>
  <c r="P757" i="1"/>
  <c r="Y757" i="1" s="1"/>
  <c r="P756" i="1"/>
  <c r="Y756" i="1" s="1"/>
  <c r="P755" i="1"/>
  <c r="Y755" i="1" s="1"/>
  <c r="P754" i="1"/>
  <c r="Y754" i="1" s="1"/>
  <c r="P753" i="1"/>
  <c r="Y753" i="1" s="1"/>
  <c r="P752" i="1"/>
  <c r="Y752" i="1" s="1"/>
  <c r="P751" i="1"/>
  <c r="Y751" i="1" s="1"/>
  <c r="P750" i="1"/>
  <c r="Y750" i="1" s="1"/>
  <c r="P749" i="1"/>
  <c r="Y749" i="1" s="1"/>
  <c r="P748" i="1"/>
  <c r="Y748" i="1" s="1"/>
  <c r="P747" i="1"/>
  <c r="Y747" i="1" s="1"/>
  <c r="P746" i="1"/>
  <c r="Y746" i="1" s="1"/>
  <c r="P745" i="1"/>
  <c r="Y745" i="1" s="1"/>
  <c r="P744" i="1"/>
  <c r="Y744" i="1" s="1"/>
  <c r="P743" i="1"/>
  <c r="Y743" i="1" s="1"/>
  <c r="P742" i="1"/>
  <c r="Y742" i="1" s="1"/>
  <c r="P739" i="1"/>
  <c r="Y739" i="1" s="1"/>
  <c r="P738" i="1"/>
  <c r="Y738" i="1" s="1"/>
  <c r="P736" i="1"/>
  <c r="Y736" i="1" s="1"/>
  <c r="P735" i="1"/>
  <c r="Y735" i="1" s="1"/>
  <c r="P734" i="1"/>
  <c r="Y734" i="1" s="1"/>
  <c r="P733" i="1"/>
  <c r="Y733" i="1" s="1"/>
  <c r="P732" i="1"/>
  <c r="Y732" i="1" s="1"/>
  <c r="P731" i="1"/>
  <c r="Y731" i="1" s="1"/>
  <c r="P730" i="1"/>
  <c r="Y730" i="1" s="1"/>
  <c r="P729" i="1"/>
  <c r="Y729" i="1" s="1"/>
  <c r="P728" i="1"/>
  <c r="Y728" i="1" s="1"/>
  <c r="P727" i="1"/>
  <c r="Y727" i="1" s="1"/>
  <c r="P726" i="1"/>
  <c r="Y726" i="1" s="1"/>
  <c r="P724" i="1"/>
  <c r="Y724" i="1" s="1"/>
  <c r="P722" i="1"/>
  <c r="Y722" i="1" s="1"/>
  <c r="P721" i="1"/>
  <c r="Y721" i="1" s="1"/>
  <c r="P720" i="1"/>
  <c r="Y720" i="1" s="1"/>
  <c r="P719" i="1"/>
  <c r="Y719" i="1" s="1"/>
  <c r="P718" i="1"/>
  <c r="Y718" i="1" s="1"/>
  <c r="P717" i="1"/>
  <c r="Y717" i="1" s="1"/>
  <c r="P716" i="1"/>
  <c r="Y716" i="1" s="1"/>
  <c r="P715" i="1"/>
  <c r="Y715" i="1" s="1"/>
  <c r="P714" i="1"/>
  <c r="Y714" i="1" s="1"/>
  <c r="P713" i="1"/>
  <c r="Y713" i="1" s="1"/>
  <c r="P712" i="1"/>
  <c r="Y712" i="1" s="1"/>
  <c r="P711" i="1"/>
  <c r="Y711" i="1" s="1"/>
  <c r="P710" i="1"/>
  <c r="Y710" i="1" s="1"/>
  <c r="P709" i="1"/>
  <c r="Y709" i="1" s="1"/>
  <c r="P708" i="1"/>
  <c r="Y708" i="1" s="1"/>
  <c r="P707" i="1"/>
  <c r="Y707" i="1" s="1"/>
  <c r="P706" i="1"/>
  <c r="Y706" i="1" s="1"/>
  <c r="P705" i="1"/>
  <c r="Y705" i="1" s="1"/>
  <c r="P704" i="1"/>
  <c r="Y704" i="1" s="1"/>
  <c r="P703" i="1"/>
  <c r="Y703" i="1" s="1"/>
  <c r="P702" i="1"/>
  <c r="Y702" i="1" s="1"/>
  <c r="P701" i="1"/>
  <c r="Y701" i="1" s="1"/>
  <c r="P700" i="1"/>
  <c r="Y700" i="1" s="1"/>
  <c r="P699" i="1"/>
  <c r="Y699" i="1" s="1"/>
  <c r="P698" i="1"/>
  <c r="Y698" i="1" s="1"/>
  <c r="P697" i="1"/>
  <c r="Y697" i="1" s="1"/>
  <c r="P696" i="1"/>
  <c r="Y696" i="1" s="1"/>
  <c r="P695" i="1"/>
  <c r="Y695" i="1" s="1"/>
  <c r="P694" i="1"/>
  <c r="Y694" i="1" s="1"/>
  <c r="P693" i="1"/>
  <c r="Y693" i="1" s="1"/>
  <c r="P692" i="1"/>
  <c r="Y692" i="1" s="1"/>
  <c r="P691" i="1"/>
  <c r="Y691" i="1" s="1"/>
  <c r="P690" i="1"/>
  <c r="Y690" i="1" s="1"/>
  <c r="P687" i="1"/>
  <c r="Y687" i="1" s="1"/>
  <c r="P686" i="1"/>
  <c r="Y686" i="1" s="1"/>
  <c r="P684" i="1"/>
  <c r="Y684" i="1" s="1"/>
  <c r="P683" i="1"/>
  <c r="Y683" i="1" s="1"/>
  <c r="P682" i="1"/>
  <c r="Y682" i="1" s="1"/>
  <c r="P681" i="1"/>
  <c r="Y681" i="1" s="1"/>
  <c r="P680" i="1"/>
  <c r="Y680" i="1" s="1"/>
  <c r="P679" i="1"/>
  <c r="Y679" i="1" s="1"/>
  <c r="P678" i="1"/>
  <c r="Y678" i="1" s="1"/>
  <c r="P677" i="1"/>
  <c r="Y677" i="1" s="1"/>
  <c r="P676" i="1"/>
  <c r="Y676" i="1" s="1"/>
  <c r="P675" i="1"/>
  <c r="Y675" i="1" s="1"/>
  <c r="P674" i="1"/>
  <c r="Y674" i="1" s="1"/>
  <c r="P673" i="1"/>
  <c r="Y673" i="1" s="1"/>
  <c r="P672" i="1"/>
  <c r="Y672" i="1" s="1"/>
  <c r="P671" i="1"/>
  <c r="Y671" i="1" s="1"/>
  <c r="P670" i="1"/>
  <c r="Y670" i="1" s="1"/>
  <c r="P669" i="1"/>
  <c r="Y669" i="1" s="1"/>
  <c r="P668" i="1"/>
  <c r="Y668" i="1" s="1"/>
  <c r="P667" i="1"/>
  <c r="Y667" i="1" s="1"/>
  <c r="P666" i="1"/>
  <c r="Y666" i="1" s="1"/>
  <c r="P665" i="1"/>
  <c r="Y665" i="1" s="1"/>
  <c r="P664" i="1"/>
  <c r="Y664" i="1" s="1"/>
  <c r="P663" i="1"/>
  <c r="Y663" i="1" s="1"/>
  <c r="P662" i="1"/>
  <c r="Y662" i="1" s="1"/>
  <c r="P660" i="1"/>
  <c r="Y660" i="1" s="1"/>
  <c r="P658" i="1"/>
  <c r="Y658" i="1" s="1"/>
  <c r="P657" i="1"/>
  <c r="Y657" i="1" s="1"/>
  <c r="P656" i="1"/>
  <c r="Y656" i="1" s="1"/>
  <c r="P655" i="1"/>
  <c r="Y655" i="1" s="1"/>
  <c r="P653" i="1"/>
  <c r="Y653" i="1" s="1"/>
  <c r="P652" i="1"/>
  <c r="Y652" i="1" s="1"/>
  <c r="P651" i="1"/>
  <c r="Y651" i="1" s="1"/>
  <c r="P650" i="1"/>
  <c r="Y650" i="1" s="1"/>
  <c r="P649" i="1"/>
  <c r="Y649" i="1" s="1"/>
  <c r="P648" i="1"/>
  <c r="Y648" i="1" s="1"/>
  <c r="P647" i="1"/>
  <c r="Y647" i="1" s="1"/>
  <c r="P646" i="1"/>
  <c r="Y646" i="1" s="1"/>
  <c r="P645" i="1"/>
  <c r="Y645" i="1" s="1"/>
  <c r="P644" i="1"/>
  <c r="Y644" i="1" s="1"/>
  <c r="P643" i="1"/>
  <c r="Y643" i="1" s="1"/>
  <c r="P642" i="1"/>
  <c r="Y642" i="1" s="1"/>
  <c r="P641" i="1"/>
  <c r="Y641" i="1" s="1"/>
  <c r="P640" i="1"/>
  <c r="Y640" i="1" s="1"/>
  <c r="P639" i="1"/>
  <c r="Y639" i="1" s="1"/>
  <c r="P638" i="1"/>
  <c r="Y638" i="1" s="1"/>
  <c r="P637" i="1"/>
  <c r="Y637" i="1" s="1"/>
  <c r="P636" i="1"/>
  <c r="Y636" i="1" s="1"/>
  <c r="P635" i="1"/>
  <c r="Y635" i="1" s="1"/>
  <c r="P634" i="1"/>
  <c r="Y634" i="1" s="1"/>
  <c r="P633" i="1"/>
  <c r="Y633" i="1" s="1"/>
  <c r="P632" i="1"/>
  <c r="Y632" i="1" s="1"/>
  <c r="P631" i="1"/>
  <c r="Y631" i="1" s="1"/>
  <c r="P630" i="1"/>
  <c r="Y630" i="1" s="1"/>
  <c r="P629" i="1"/>
  <c r="Y629" i="1" s="1"/>
  <c r="P628" i="1"/>
  <c r="Y628" i="1" s="1"/>
  <c r="P625" i="1"/>
  <c r="Y625" i="1" s="1"/>
  <c r="P624" i="1"/>
  <c r="Y624" i="1" s="1"/>
  <c r="P623" i="1"/>
  <c r="Y623" i="1" s="1"/>
  <c r="P622" i="1"/>
  <c r="Y622" i="1" s="1"/>
  <c r="P621" i="1"/>
  <c r="Y621" i="1" s="1"/>
  <c r="P620" i="1"/>
  <c r="Y620" i="1" s="1"/>
  <c r="P619" i="1"/>
  <c r="Y619" i="1" s="1"/>
  <c r="P618" i="1"/>
  <c r="Y618" i="1" s="1"/>
  <c r="P617" i="1"/>
  <c r="Y617" i="1" s="1"/>
  <c r="P616" i="1"/>
  <c r="Y616" i="1" s="1"/>
  <c r="P614" i="1"/>
  <c r="Y614" i="1" s="1"/>
  <c r="P613" i="1"/>
  <c r="Y613" i="1" s="1"/>
  <c r="P612" i="1"/>
  <c r="Y612" i="1" s="1"/>
  <c r="P611" i="1"/>
  <c r="Y611" i="1" s="1"/>
  <c r="P610" i="1"/>
  <c r="Y610" i="1" s="1"/>
  <c r="P609" i="1"/>
  <c r="Y609" i="1" s="1"/>
  <c r="P608" i="1"/>
  <c r="Y608" i="1" s="1"/>
  <c r="P607" i="1"/>
  <c r="Y607" i="1" s="1"/>
  <c r="P605" i="1"/>
  <c r="Y605" i="1" s="1"/>
  <c r="P604" i="1"/>
  <c r="Y604" i="1" s="1"/>
  <c r="P603" i="1"/>
  <c r="Y603" i="1" s="1"/>
  <c r="P602" i="1"/>
  <c r="Y602" i="1" s="1"/>
  <c r="P601" i="1"/>
  <c r="Y601" i="1" s="1"/>
  <c r="P600" i="1"/>
  <c r="Y600" i="1" s="1"/>
  <c r="P599" i="1"/>
  <c r="Y599" i="1" s="1"/>
  <c r="P598" i="1"/>
  <c r="Y598" i="1" s="1"/>
  <c r="P597" i="1"/>
  <c r="Y597" i="1" s="1"/>
  <c r="P596" i="1"/>
  <c r="Y596" i="1" s="1"/>
  <c r="P595" i="1"/>
  <c r="Y595" i="1" s="1"/>
  <c r="P594" i="1"/>
  <c r="Y594" i="1" s="1"/>
  <c r="P593" i="1"/>
  <c r="Y593" i="1" s="1"/>
  <c r="P592" i="1"/>
  <c r="Y592" i="1" s="1"/>
  <c r="P591" i="1"/>
  <c r="Y591" i="1" s="1"/>
  <c r="P590" i="1"/>
  <c r="Y590" i="1" s="1"/>
  <c r="P589" i="1"/>
  <c r="Y589" i="1" s="1"/>
  <c r="P588" i="1"/>
  <c r="Y588" i="1" s="1"/>
  <c r="P586" i="1"/>
  <c r="Y586" i="1" s="1"/>
  <c r="P585" i="1"/>
  <c r="Y585" i="1" s="1"/>
  <c r="P584" i="1"/>
  <c r="Y584" i="1" s="1"/>
  <c r="P583" i="1"/>
  <c r="Y583" i="1" s="1"/>
  <c r="P582" i="1"/>
  <c r="Y582" i="1" s="1"/>
  <c r="P581" i="1"/>
  <c r="Y581" i="1" s="1"/>
  <c r="P580" i="1"/>
  <c r="Y580" i="1" s="1"/>
  <c r="P578" i="1"/>
  <c r="Y578" i="1" s="1"/>
  <c r="P577" i="1"/>
  <c r="Y577" i="1" s="1"/>
  <c r="P576" i="1"/>
  <c r="Y576" i="1" s="1"/>
  <c r="P575" i="1"/>
  <c r="Y575" i="1" s="1"/>
  <c r="P574" i="1"/>
  <c r="Y574" i="1" s="1"/>
  <c r="P573" i="1"/>
  <c r="Y573" i="1" s="1"/>
  <c r="P572" i="1"/>
  <c r="Y572" i="1" s="1"/>
  <c r="P571" i="1"/>
  <c r="Y571" i="1" s="1"/>
  <c r="P570" i="1"/>
  <c r="Y570" i="1" s="1"/>
  <c r="P569" i="1"/>
  <c r="Y569" i="1" s="1"/>
  <c r="P568" i="1"/>
  <c r="Y568" i="1" s="1"/>
  <c r="P567" i="1"/>
  <c r="Y567" i="1" s="1"/>
  <c r="P566" i="1"/>
  <c r="Y566" i="1" s="1"/>
  <c r="P565" i="1"/>
  <c r="Y565" i="1" s="1"/>
  <c r="P564" i="1"/>
  <c r="Y564" i="1" s="1"/>
  <c r="P563" i="1"/>
  <c r="Y563" i="1" s="1"/>
  <c r="P562" i="1"/>
  <c r="Y562" i="1" s="1"/>
  <c r="P561" i="1"/>
  <c r="Y561" i="1" s="1"/>
  <c r="P560" i="1"/>
  <c r="Y560" i="1" s="1"/>
  <c r="P559" i="1"/>
  <c r="Y559" i="1" s="1"/>
  <c r="P558" i="1"/>
  <c r="Y558" i="1" s="1"/>
  <c r="P557" i="1"/>
  <c r="Y557" i="1" s="1"/>
  <c r="P556" i="1"/>
  <c r="Y556" i="1" s="1"/>
  <c r="P555" i="1"/>
  <c r="Y555" i="1" s="1"/>
  <c r="P554" i="1"/>
  <c r="Y554" i="1" s="1"/>
  <c r="P553" i="1"/>
  <c r="Y553" i="1" s="1"/>
  <c r="P552" i="1"/>
  <c r="Y552" i="1" s="1"/>
  <c r="P549" i="1"/>
  <c r="Y549" i="1" s="1"/>
  <c r="P548" i="1"/>
  <c r="Y548" i="1" s="1"/>
  <c r="P547" i="1"/>
  <c r="Y547" i="1" s="1"/>
  <c r="P546" i="1"/>
  <c r="Y546" i="1" s="1"/>
  <c r="P545" i="1"/>
  <c r="Y545" i="1" s="1"/>
  <c r="P544" i="1"/>
  <c r="Y544" i="1" s="1"/>
  <c r="P543" i="1"/>
  <c r="Y543" i="1" s="1"/>
  <c r="P542" i="1"/>
  <c r="Y542" i="1" s="1"/>
  <c r="P540" i="1"/>
  <c r="Y540" i="1" s="1"/>
  <c r="P539" i="1"/>
  <c r="Y539" i="1" s="1"/>
  <c r="P538" i="1"/>
  <c r="Y538" i="1" s="1"/>
  <c r="P537" i="1"/>
  <c r="Y537" i="1" s="1"/>
  <c r="P535" i="1"/>
  <c r="Y535" i="1" s="1"/>
  <c r="P533" i="1"/>
  <c r="Y533" i="1" s="1"/>
  <c r="P532" i="1"/>
  <c r="Y532" i="1" s="1"/>
  <c r="P531" i="1"/>
  <c r="Y531" i="1" s="1"/>
  <c r="P530" i="1"/>
  <c r="Y530" i="1" s="1"/>
  <c r="P529" i="1"/>
  <c r="Y529" i="1" s="1"/>
  <c r="P528" i="1"/>
  <c r="Y528" i="1" s="1"/>
  <c r="P527" i="1"/>
  <c r="Y527" i="1" s="1"/>
  <c r="P525" i="1"/>
  <c r="Y525" i="1" s="1"/>
  <c r="P524" i="1"/>
  <c r="Y524" i="1" s="1"/>
  <c r="P523" i="1"/>
  <c r="Y523" i="1" s="1"/>
  <c r="P522" i="1"/>
  <c r="Y522" i="1" s="1"/>
  <c r="P521" i="1"/>
  <c r="Y521" i="1" s="1"/>
  <c r="P520" i="1"/>
  <c r="Y520" i="1" s="1"/>
  <c r="P519" i="1"/>
  <c r="Y519" i="1" s="1"/>
  <c r="P518" i="1"/>
  <c r="Y518" i="1" s="1"/>
  <c r="P517" i="1"/>
  <c r="Y517" i="1" s="1"/>
  <c r="P516" i="1"/>
  <c r="Y516" i="1" s="1"/>
  <c r="P515" i="1"/>
  <c r="Y515" i="1" s="1"/>
  <c r="P514" i="1"/>
  <c r="Y514" i="1" s="1"/>
  <c r="P513" i="1"/>
  <c r="Y513" i="1" s="1"/>
  <c r="P512" i="1"/>
  <c r="Y512" i="1" s="1"/>
  <c r="P511" i="1"/>
  <c r="Y511" i="1" s="1"/>
  <c r="P510" i="1"/>
  <c r="Y510" i="1" s="1"/>
  <c r="P509" i="1"/>
  <c r="Y509" i="1" s="1"/>
  <c r="P508" i="1"/>
  <c r="Y508" i="1" s="1"/>
  <c r="P507" i="1"/>
  <c r="Y507" i="1" s="1"/>
  <c r="P506" i="1"/>
  <c r="Y506" i="1" s="1"/>
  <c r="P505" i="1"/>
  <c r="Y505" i="1" s="1"/>
  <c r="P504" i="1"/>
  <c r="Y504" i="1" s="1"/>
  <c r="P503" i="1"/>
  <c r="Y503" i="1" s="1"/>
  <c r="P502" i="1"/>
  <c r="Y502" i="1" s="1"/>
  <c r="P499" i="1"/>
  <c r="Y499" i="1" s="1"/>
  <c r="P498" i="1"/>
  <c r="Y498" i="1" s="1"/>
  <c r="P497" i="1"/>
  <c r="Y497" i="1" s="1"/>
  <c r="P496" i="1"/>
  <c r="Y496" i="1" s="1"/>
  <c r="P495" i="1"/>
  <c r="Y495" i="1" s="1"/>
  <c r="P494" i="1"/>
  <c r="Y494" i="1" s="1"/>
  <c r="P493" i="1"/>
  <c r="Y493" i="1" s="1"/>
  <c r="P492" i="1"/>
  <c r="Y492" i="1" s="1"/>
  <c r="P490" i="1"/>
  <c r="Y490" i="1" s="1"/>
  <c r="P489" i="1"/>
  <c r="Y489" i="1" s="1"/>
  <c r="P488" i="1"/>
  <c r="Y488" i="1" s="1"/>
  <c r="P487" i="1"/>
  <c r="Y487" i="1" s="1"/>
  <c r="P486" i="1"/>
  <c r="Y486" i="1" s="1"/>
  <c r="P485" i="1"/>
  <c r="Y485" i="1" s="1"/>
  <c r="P484" i="1"/>
  <c r="Y484" i="1" s="1"/>
  <c r="P482" i="1"/>
  <c r="Y482" i="1" s="1"/>
  <c r="P481" i="1"/>
  <c r="Y481" i="1" s="1"/>
  <c r="P480" i="1"/>
  <c r="Y480" i="1" s="1"/>
  <c r="P479" i="1"/>
  <c r="Y479" i="1" s="1"/>
  <c r="P477" i="1"/>
  <c r="Y477" i="1" s="1"/>
  <c r="P476" i="1"/>
  <c r="Y476" i="1" s="1"/>
  <c r="P475" i="1"/>
  <c r="Y475" i="1" s="1"/>
  <c r="P474" i="1"/>
  <c r="Y474" i="1" s="1"/>
  <c r="P473" i="1"/>
  <c r="Y473" i="1" s="1"/>
  <c r="P472" i="1"/>
  <c r="Y472" i="1" s="1"/>
  <c r="P471" i="1"/>
  <c r="Y471" i="1" s="1"/>
  <c r="P470" i="1"/>
  <c r="Y470" i="1" s="1"/>
  <c r="P469" i="1"/>
  <c r="Y469" i="1" s="1"/>
  <c r="P468" i="1"/>
  <c r="Y468" i="1" s="1"/>
  <c r="P467" i="1"/>
  <c r="Y467" i="1" s="1"/>
  <c r="P466" i="1"/>
  <c r="Y466" i="1" s="1"/>
  <c r="P465" i="1"/>
  <c r="Y465" i="1" s="1"/>
  <c r="P464" i="1"/>
  <c r="Y464" i="1" s="1"/>
  <c r="P462" i="1"/>
  <c r="Y462" i="1" s="1"/>
  <c r="P461" i="1"/>
  <c r="Y461" i="1" s="1"/>
  <c r="P460" i="1"/>
  <c r="Y460" i="1" s="1"/>
  <c r="P459" i="1"/>
  <c r="Y459" i="1" s="1"/>
  <c r="P458" i="1"/>
  <c r="Y458" i="1" s="1"/>
  <c r="P457" i="1"/>
  <c r="Y457" i="1" s="1"/>
  <c r="P456" i="1"/>
  <c r="Y456" i="1" s="1"/>
  <c r="P455" i="1"/>
  <c r="Y455" i="1" s="1"/>
  <c r="P454" i="1"/>
  <c r="Y454" i="1" s="1"/>
  <c r="P453" i="1"/>
  <c r="Y453" i="1" s="1"/>
  <c r="P452" i="1"/>
  <c r="Y452" i="1" s="1"/>
  <c r="P451" i="1"/>
  <c r="Y451" i="1" s="1"/>
  <c r="P450" i="1"/>
  <c r="Y450" i="1" s="1"/>
  <c r="P449" i="1"/>
  <c r="Y449" i="1" s="1"/>
  <c r="P448" i="1"/>
  <c r="Y448" i="1" s="1"/>
  <c r="P447" i="1"/>
  <c r="Y447" i="1" s="1"/>
  <c r="P446" i="1"/>
  <c r="Y446" i="1" s="1"/>
  <c r="P445" i="1"/>
  <c r="Y445" i="1" s="1"/>
  <c r="P444" i="1"/>
  <c r="Y444" i="1" s="1"/>
  <c r="P443" i="1"/>
  <c r="Y443" i="1" s="1"/>
  <c r="P442" i="1"/>
  <c r="Y442" i="1" s="1"/>
  <c r="P441" i="1"/>
  <c r="Y441" i="1" s="1"/>
  <c r="P440" i="1"/>
  <c r="Y440" i="1" s="1"/>
  <c r="P439" i="1"/>
  <c r="Y439" i="1" s="1"/>
  <c r="P438" i="1"/>
  <c r="Y438" i="1" s="1"/>
  <c r="P437" i="1"/>
  <c r="Y437" i="1" s="1"/>
  <c r="P434" i="1"/>
  <c r="Y434" i="1" s="1"/>
  <c r="P432" i="1"/>
  <c r="Y432" i="1" s="1"/>
  <c r="P431" i="1"/>
  <c r="Y431" i="1" s="1"/>
  <c r="P430" i="1"/>
  <c r="Y430" i="1" s="1"/>
  <c r="P429" i="1"/>
  <c r="Y429" i="1" s="1"/>
  <c r="P428" i="1"/>
  <c r="Y428" i="1" s="1"/>
  <c r="P427" i="1"/>
  <c r="Y427" i="1" s="1"/>
  <c r="P426" i="1"/>
  <c r="Y426" i="1" s="1"/>
  <c r="P425" i="1"/>
  <c r="Y425" i="1" s="1"/>
  <c r="P423" i="1"/>
  <c r="Y423" i="1" s="1"/>
  <c r="P422" i="1"/>
  <c r="Y422" i="1" s="1"/>
  <c r="P421" i="1"/>
  <c r="Y421" i="1" s="1"/>
  <c r="P420" i="1"/>
  <c r="Y420" i="1" s="1"/>
  <c r="P419" i="1"/>
  <c r="Y419" i="1" s="1"/>
  <c r="P418" i="1"/>
  <c r="Y418" i="1" s="1"/>
  <c r="P416" i="1"/>
  <c r="Y416" i="1" s="1"/>
  <c r="P415" i="1"/>
  <c r="Y415" i="1" s="1"/>
  <c r="P413" i="1"/>
  <c r="Y413" i="1" s="1"/>
  <c r="P412" i="1"/>
  <c r="Y412" i="1" s="1"/>
  <c r="P411" i="1"/>
  <c r="Y411" i="1" s="1"/>
  <c r="P410" i="1"/>
  <c r="Y410" i="1" s="1"/>
  <c r="P408" i="1"/>
  <c r="Y408" i="1" s="1"/>
  <c r="P407" i="1"/>
  <c r="Y407" i="1" s="1"/>
  <c r="P406" i="1"/>
  <c r="Y406" i="1" s="1"/>
  <c r="P405" i="1"/>
  <c r="Y405" i="1" s="1"/>
  <c r="P404" i="1"/>
  <c r="Y404" i="1" s="1"/>
  <c r="P403" i="1"/>
  <c r="Y403" i="1" s="1"/>
  <c r="P402" i="1"/>
  <c r="Y402" i="1" s="1"/>
  <c r="P401" i="1"/>
  <c r="Y401" i="1" s="1"/>
  <c r="P400" i="1"/>
  <c r="Y400" i="1" s="1"/>
  <c r="P399" i="1"/>
  <c r="Y399" i="1" s="1"/>
  <c r="P398" i="1"/>
  <c r="Y398" i="1" s="1"/>
  <c r="P397" i="1"/>
  <c r="Y397" i="1" s="1"/>
  <c r="P396" i="1"/>
  <c r="Y396" i="1" s="1"/>
  <c r="P395" i="1"/>
  <c r="Y395" i="1" s="1"/>
  <c r="P394" i="1"/>
  <c r="Y394" i="1" s="1"/>
  <c r="P393" i="1"/>
  <c r="Y393" i="1" s="1"/>
  <c r="P392" i="1"/>
  <c r="Y392" i="1" s="1"/>
  <c r="P391" i="1"/>
  <c r="Y391" i="1" s="1"/>
  <c r="P390" i="1"/>
  <c r="Y390" i="1" s="1"/>
  <c r="P389" i="1"/>
  <c r="Y389" i="1" s="1"/>
  <c r="P388" i="1"/>
  <c r="Y388" i="1" s="1"/>
  <c r="P387" i="1"/>
  <c r="Y387" i="1" s="1"/>
  <c r="P386" i="1"/>
  <c r="Y386" i="1" s="1"/>
  <c r="P385" i="1"/>
  <c r="Y385" i="1" s="1"/>
  <c r="P384" i="1"/>
  <c r="Y384" i="1" s="1"/>
  <c r="P383" i="1"/>
  <c r="Y383" i="1" s="1"/>
  <c r="P379" i="1"/>
  <c r="Y379" i="1" s="1"/>
  <c r="P378" i="1"/>
  <c r="Y378" i="1" s="1"/>
  <c r="P377" i="1"/>
  <c r="Y377" i="1" s="1"/>
  <c r="P376" i="1"/>
  <c r="Y376" i="1" s="1"/>
  <c r="P375" i="1"/>
  <c r="Y375" i="1" s="1"/>
  <c r="P374" i="1"/>
  <c r="Y374" i="1" s="1"/>
  <c r="P373" i="1"/>
  <c r="Y373" i="1" s="1"/>
  <c r="P372" i="1"/>
  <c r="Y372" i="1" s="1"/>
  <c r="P371" i="1"/>
  <c r="Y371" i="1" s="1"/>
  <c r="P370" i="1"/>
  <c r="Y370" i="1" s="1"/>
  <c r="P368" i="1"/>
  <c r="Y368" i="1" s="1"/>
  <c r="P367" i="1"/>
  <c r="Y367" i="1" s="1"/>
  <c r="P366" i="1"/>
  <c r="Y366" i="1" s="1"/>
  <c r="P365" i="1"/>
  <c r="Y365" i="1" s="1"/>
  <c r="P364" i="1"/>
  <c r="Y364" i="1" s="1"/>
  <c r="P363" i="1"/>
  <c r="Y363" i="1" s="1"/>
  <c r="P361" i="1"/>
  <c r="Y361" i="1" s="1"/>
  <c r="P360" i="1"/>
  <c r="Y360" i="1" s="1"/>
  <c r="P359" i="1"/>
  <c r="Y359" i="1" s="1"/>
  <c r="P358" i="1"/>
  <c r="Y358" i="1" s="1"/>
  <c r="P357" i="1"/>
  <c r="Y357" i="1" s="1"/>
  <c r="P355" i="1"/>
  <c r="Y355" i="1" s="1"/>
  <c r="P354" i="1"/>
  <c r="Y354" i="1" s="1"/>
  <c r="P353" i="1"/>
  <c r="Y353" i="1" s="1"/>
  <c r="P352" i="1"/>
  <c r="Y352" i="1" s="1"/>
  <c r="P351" i="1"/>
  <c r="Y351" i="1" s="1"/>
  <c r="P350" i="1"/>
  <c r="Y350" i="1" s="1"/>
  <c r="P349" i="1"/>
  <c r="Y349" i="1" s="1"/>
  <c r="P348" i="1"/>
  <c r="Y348" i="1" s="1"/>
  <c r="P347" i="1"/>
  <c r="Y347" i="1" s="1"/>
  <c r="P346" i="1"/>
  <c r="Y346" i="1" s="1"/>
  <c r="P345" i="1"/>
  <c r="Y345" i="1" s="1"/>
  <c r="P344" i="1"/>
  <c r="Y344" i="1" s="1"/>
  <c r="P343" i="1"/>
  <c r="Y343" i="1" s="1"/>
  <c r="P342" i="1"/>
  <c r="Y342" i="1" s="1"/>
  <c r="P340" i="1"/>
  <c r="Y340" i="1" s="1"/>
  <c r="P339" i="1"/>
  <c r="Y339" i="1" s="1"/>
  <c r="P338" i="1"/>
  <c r="Y338" i="1" s="1"/>
  <c r="P337" i="1"/>
  <c r="Y337" i="1" s="1"/>
  <c r="P336" i="1"/>
  <c r="Y336" i="1" s="1"/>
  <c r="P335" i="1"/>
  <c r="Y335" i="1" s="1"/>
  <c r="P334" i="1"/>
  <c r="Y334" i="1" s="1"/>
  <c r="P333" i="1"/>
  <c r="Y333" i="1" s="1"/>
  <c r="P332" i="1"/>
  <c r="Y332" i="1" s="1"/>
  <c r="P331" i="1"/>
  <c r="Y331" i="1" s="1"/>
  <c r="P330" i="1"/>
  <c r="Y330" i="1" s="1"/>
  <c r="P329" i="1"/>
  <c r="Y329" i="1" s="1"/>
  <c r="P328" i="1"/>
  <c r="Y328" i="1" s="1"/>
  <c r="P327" i="1"/>
  <c r="Y327" i="1" s="1"/>
  <c r="P326" i="1"/>
  <c r="Y326" i="1" s="1"/>
  <c r="P325" i="1"/>
  <c r="Y325" i="1" s="1"/>
  <c r="P324" i="1"/>
  <c r="Y324" i="1" s="1"/>
  <c r="P323" i="1"/>
  <c r="Y323" i="1" s="1"/>
  <c r="P322" i="1"/>
  <c r="Y322" i="1" s="1"/>
  <c r="P321" i="1"/>
  <c r="Y321" i="1" s="1"/>
  <c r="P320" i="1"/>
  <c r="Y320" i="1" s="1"/>
  <c r="P319" i="1"/>
  <c r="Y319" i="1" s="1"/>
  <c r="P318" i="1"/>
  <c r="Y318" i="1" s="1"/>
  <c r="P317" i="1"/>
  <c r="Y317" i="1" s="1"/>
  <c r="P316" i="1"/>
  <c r="Y316" i="1" s="1"/>
  <c r="P313" i="1"/>
  <c r="Y313" i="1" s="1"/>
  <c r="P312" i="1"/>
  <c r="Y312" i="1" s="1"/>
  <c r="P311" i="1"/>
  <c r="Y311" i="1" s="1"/>
  <c r="P310" i="1"/>
  <c r="Y310" i="1" s="1"/>
  <c r="P309" i="1"/>
  <c r="Y309" i="1" s="1"/>
  <c r="P308" i="1"/>
  <c r="Y308" i="1" s="1"/>
  <c r="P307" i="1"/>
  <c r="Y307" i="1" s="1"/>
  <c r="P306" i="1"/>
  <c r="Y306" i="1" s="1"/>
  <c r="P305" i="1"/>
  <c r="Y305" i="1" s="1"/>
  <c r="P304" i="1"/>
  <c r="Y304" i="1" s="1"/>
  <c r="P303" i="1"/>
  <c r="Y303" i="1" s="1"/>
  <c r="P302" i="1"/>
  <c r="Y302" i="1" s="1"/>
  <c r="P301" i="1"/>
  <c r="Y301" i="1" s="1"/>
  <c r="P300" i="1"/>
  <c r="Y300" i="1" s="1"/>
  <c r="P299" i="1"/>
  <c r="Y299" i="1" s="1"/>
  <c r="P298" i="1"/>
  <c r="Y298" i="1" s="1"/>
  <c r="P297" i="1"/>
  <c r="Y297" i="1" s="1"/>
  <c r="P296" i="1"/>
  <c r="Y296" i="1" s="1"/>
  <c r="P295" i="1"/>
  <c r="Y295" i="1" s="1"/>
  <c r="P294" i="1"/>
  <c r="Y294" i="1" s="1"/>
  <c r="P293" i="1"/>
  <c r="Y293" i="1" s="1"/>
  <c r="P291" i="1"/>
  <c r="Y291" i="1" s="1"/>
  <c r="P290" i="1"/>
  <c r="Y290" i="1" s="1"/>
  <c r="P288" i="1"/>
  <c r="Y288" i="1" s="1"/>
  <c r="P287" i="1"/>
  <c r="Y287" i="1" s="1"/>
  <c r="P286" i="1"/>
  <c r="Y286" i="1" s="1"/>
  <c r="P285" i="1"/>
  <c r="Y285" i="1" s="1"/>
  <c r="P284" i="1"/>
  <c r="Y284" i="1" s="1"/>
  <c r="P282" i="1"/>
  <c r="Y282" i="1" s="1"/>
  <c r="P281" i="1"/>
  <c r="Y281" i="1" s="1"/>
  <c r="P280" i="1"/>
  <c r="Y280" i="1" s="1"/>
  <c r="P279" i="1"/>
  <c r="Y279" i="1" s="1"/>
  <c r="P278" i="1"/>
  <c r="Y278" i="1" s="1"/>
  <c r="P277" i="1"/>
  <c r="Y277" i="1" s="1"/>
  <c r="P275" i="1"/>
  <c r="Y275" i="1" s="1"/>
  <c r="P274" i="1"/>
  <c r="Y274" i="1" s="1"/>
  <c r="P273" i="1"/>
  <c r="Y273" i="1" s="1"/>
  <c r="P272" i="1"/>
  <c r="Y272" i="1" s="1"/>
  <c r="P271" i="1"/>
  <c r="Y271" i="1" s="1"/>
  <c r="P270" i="1"/>
  <c r="Y270" i="1" s="1"/>
  <c r="P269" i="1"/>
  <c r="Y269" i="1" s="1"/>
  <c r="P268" i="1"/>
  <c r="Y268" i="1" s="1"/>
  <c r="P267" i="1"/>
  <c r="Y267" i="1" s="1"/>
  <c r="P266" i="1"/>
  <c r="Y266" i="1" s="1"/>
  <c r="P265" i="1"/>
  <c r="Y265" i="1" s="1"/>
  <c r="P264" i="1"/>
  <c r="Y264" i="1" s="1"/>
  <c r="P263" i="1"/>
  <c r="Y263" i="1" s="1"/>
  <c r="P262" i="1"/>
  <c r="Y262" i="1" s="1"/>
  <c r="P261" i="1"/>
  <c r="Y261" i="1" s="1"/>
  <c r="P260" i="1"/>
  <c r="Y260" i="1" s="1"/>
  <c r="P259" i="1"/>
  <c r="Y259" i="1" s="1"/>
  <c r="P258" i="1"/>
  <c r="Y258" i="1" s="1"/>
  <c r="P257" i="1"/>
  <c r="Y257" i="1" s="1"/>
  <c r="P256" i="1"/>
  <c r="Y256" i="1" s="1"/>
  <c r="P255" i="1"/>
  <c r="Y255" i="1" s="1"/>
  <c r="P254" i="1"/>
  <c r="Y254" i="1" s="1"/>
  <c r="P253" i="1"/>
  <c r="Y253" i="1" s="1"/>
  <c r="P252" i="1"/>
  <c r="Y252" i="1" s="1"/>
  <c r="P251" i="1"/>
  <c r="Y251" i="1" s="1"/>
  <c r="P250" i="1"/>
  <c r="Y250" i="1" s="1"/>
  <c r="P247" i="1"/>
  <c r="Y247" i="1" s="1"/>
  <c r="P246" i="1"/>
  <c r="Y246" i="1" s="1"/>
  <c r="P245" i="1"/>
  <c r="Y245" i="1" s="1"/>
  <c r="P244" i="1"/>
  <c r="Y244" i="1" s="1"/>
  <c r="P243" i="1"/>
  <c r="Y243" i="1" s="1"/>
  <c r="P242" i="1"/>
  <c r="Y242" i="1" s="1"/>
  <c r="P241" i="1"/>
  <c r="Y241" i="1" s="1"/>
  <c r="P240" i="1"/>
  <c r="Y240" i="1" s="1"/>
  <c r="P238" i="1"/>
  <c r="Y238" i="1" s="1"/>
  <c r="P237" i="1"/>
  <c r="Y237" i="1" s="1"/>
  <c r="P236" i="1"/>
  <c r="Y236" i="1" s="1"/>
  <c r="P235" i="1"/>
  <c r="Y235" i="1" s="1"/>
  <c r="P234" i="1"/>
  <c r="Y234" i="1" s="1"/>
  <c r="P232" i="1"/>
  <c r="Y232" i="1" s="1"/>
  <c r="P231" i="1"/>
  <c r="Y231" i="1" s="1"/>
  <c r="P229" i="1"/>
  <c r="Y229" i="1" s="1"/>
  <c r="P228" i="1"/>
  <c r="Y228" i="1" s="1"/>
  <c r="P227" i="1"/>
  <c r="Y227" i="1" s="1"/>
  <c r="P226" i="1"/>
  <c r="Y226" i="1" s="1"/>
  <c r="P225" i="1"/>
  <c r="Y225" i="1" s="1"/>
  <c r="P224" i="1"/>
  <c r="Y224" i="1" s="1"/>
  <c r="P223" i="1"/>
  <c r="Y223" i="1" s="1"/>
  <c r="P221" i="1"/>
  <c r="Y221" i="1" s="1"/>
  <c r="P220" i="1"/>
  <c r="Y220" i="1" s="1"/>
  <c r="P219" i="1"/>
  <c r="Y219" i="1" s="1"/>
  <c r="P218" i="1"/>
  <c r="Y218" i="1" s="1"/>
  <c r="P217" i="1"/>
  <c r="Y217" i="1" s="1"/>
  <c r="P216" i="1"/>
  <c r="Y216" i="1" s="1"/>
  <c r="P215" i="1"/>
  <c r="Y215" i="1" s="1"/>
  <c r="P214" i="1"/>
  <c r="Y214" i="1" s="1"/>
  <c r="P213" i="1"/>
  <c r="Y213" i="1" s="1"/>
  <c r="P212" i="1"/>
  <c r="Y212" i="1" s="1"/>
  <c r="P211" i="1"/>
  <c r="Y211" i="1" s="1"/>
  <c r="P210" i="1"/>
  <c r="Y210" i="1" s="1"/>
  <c r="P209" i="1"/>
  <c r="Y209" i="1" s="1"/>
  <c r="P208" i="1"/>
  <c r="Y208" i="1" s="1"/>
  <c r="P207" i="1"/>
  <c r="Y207" i="1" s="1"/>
  <c r="P206" i="1"/>
  <c r="Y206" i="1" s="1"/>
  <c r="P205" i="1"/>
  <c r="Y205" i="1" s="1"/>
  <c r="P204" i="1"/>
  <c r="Y204" i="1" s="1"/>
  <c r="P203" i="1"/>
  <c r="Y203" i="1" s="1"/>
  <c r="P202" i="1"/>
  <c r="Y202" i="1" s="1"/>
  <c r="P201" i="1"/>
  <c r="Y201" i="1" s="1"/>
  <c r="P200" i="1"/>
  <c r="Y200" i="1" s="1"/>
  <c r="P199" i="1"/>
  <c r="Y199" i="1" s="1"/>
  <c r="P196" i="1"/>
  <c r="Y196" i="1" s="1"/>
  <c r="P195" i="1"/>
  <c r="Y195" i="1" s="1"/>
  <c r="P194" i="1"/>
  <c r="Y194" i="1" s="1"/>
  <c r="P193" i="1"/>
  <c r="Y193" i="1" s="1"/>
  <c r="P192" i="1"/>
  <c r="Y192" i="1" s="1"/>
  <c r="P191" i="1"/>
  <c r="Y191" i="1" s="1"/>
  <c r="P190" i="1"/>
  <c r="Y190" i="1" s="1"/>
  <c r="P189" i="1"/>
  <c r="Y189" i="1" s="1"/>
  <c r="P188" i="1"/>
  <c r="Y188" i="1" s="1"/>
  <c r="P187" i="1"/>
  <c r="Y187" i="1" s="1"/>
  <c r="P186" i="1"/>
  <c r="Y186" i="1" s="1"/>
  <c r="P185" i="1"/>
  <c r="Y185" i="1" s="1"/>
  <c r="P184" i="1"/>
  <c r="Y184" i="1" s="1"/>
  <c r="P182" i="1"/>
  <c r="Y182" i="1" s="1"/>
  <c r="P181" i="1"/>
  <c r="Y181" i="1" s="1"/>
  <c r="P180" i="1"/>
  <c r="Y180" i="1" s="1"/>
  <c r="P179" i="1"/>
  <c r="Y179" i="1" s="1"/>
  <c r="P178" i="1"/>
  <c r="Y178" i="1" s="1"/>
  <c r="P177" i="1"/>
  <c r="Y177" i="1" s="1"/>
  <c r="P176" i="1"/>
  <c r="Y176" i="1" s="1"/>
  <c r="P175" i="1"/>
  <c r="Y175" i="1" s="1"/>
  <c r="P173" i="1"/>
  <c r="Y173" i="1" s="1"/>
  <c r="P172" i="1"/>
  <c r="Y172" i="1" s="1"/>
  <c r="P171" i="1"/>
  <c r="Y171" i="1" s="1"/>
  <c r="P170" i="1"/>
  <c r="Y170" i="1" s="1"/>
  <c r="P169" i="1"/>
  <c r="Y169" i="1" s="1"/>
  <c r="P168" i="1"/>
  <c r="Y168" i="1" s="1"/>
  <c r="P167" i="1"/>
  <c r="Y167" i="1" s="1"/>
  <c r="P166" i="1"/>
  <c r="Y166" i="1" s="1"/>
  <c r="P165" i="1"/>
  <c r="Y165" i="1" s="1"/>
  <c r="P164" i="1"/>
  <c r="Y164" i="1" s="1"/>
  <c r="P163" i="1"/>
  <c r="Y163" i="1" s="1"/>
  <c r="P162" i="1"/>
  <c r="Y162" i="1" s="1"/>
  <c r="P161" i="1"/>
  <c r="Y161" i="1" s="1"/>
  <c r="P160" i="1"/>
  <c r="Y160" i="1" s="1"/>
  <c r="P159" i="1"/>
  <c r="Y159" i="1" s="1"/>
  <c r="P158" i="1"/>
  <c r="Y158" i="1" s="1"/>
  <c r="P156" i="1"/>
  <c r="Y156" i="1" s="1"/>
  <c r="P155" i="1"/>
  <c r="Y155" i="1" s="1"/>
  <c r="P154" i="1"/>
  <c r="Y154" i="1" s="1"/>
  <c r="P153" i="1"/>
  <c r="Y153" i="1" s="1"/>
  <c r="P152" i="1"/>
  <c r="Y152" i="1" s="1"/>
  <c r="P151" i="1"/>
  <c r="Y151" i="1" s="1"/>
  <c r="P150" i="1"/>
  <c r="Y150" i="1" s="1"/>
  <c r="P149" i="1"/>
  <c r="Y149" i="1" s="1"/>
  <c r="P148" i="1"/>
  <c r="Y148" i="1" s="1"/>
  <c r="P147" i="1"/>
  <c r="Y147" i="1" s="1"/>
  <c r="P146" i="1"/>
  <c r="Y146" i="1" s="1"/>
  <c r="P145" i="1"/>
  <c r="Y145" i="1" s="1"/>
  <c r="P144" i="1"/>
  <c r="Y144" i="1" s="1"/>
  <c r="P143" i="1"/>
  <c r="Y143" i="1" s="1"/>
  <c r="P142" i="1"/>
  <c r="Y142" i="1" s="1"/>
  <c r="P141" i="1"/>
  <c r="Y141" i="1" s="1"/>
  <c r="P140" i="1"/>
  <c r="Y140" i="1" s="1"/>
  <c r="P139" i="1"/>
  <c r="Y139" i="1" s="1"/>
  <c r="P138" i="1"/>
  <c r="Y138" i="1" s="1"/>
  <c r="P137" i="1"/>
  <c r="Y137" i="1" s="1"/>
  <c r="P136" i="1"/>
  <c r="Y136" i="1" s="1"/>
  <c r="P135" i="1"/>
  <c r="Y135" i="1" s="1"/>
  <c r="P134" i="1"/>
  <c r="Y134" i="1" s="1"/>
  <c r="P133" i="1"/>
  <c r="Y133" i="1" s="1"/>
  <c r="P132" i="1"/>
  <c r="Y132" i="1" s="1"/>
  <c r="P131" i="1"/>
  <c r="Y131" i="1" s="1"/>
  <c r="P130" i="1"/>
  <c r="Y130" i="1" s="1"/>
  <c r="P129" i="1"/>
  <c r="Y129" i="1" s="1"/>
  <c r="P128" i="1"/>
  <c r="Y128" i="1" s="1"/>
  <c r="P126" i="1"/>
  <c r="Y126" i="1" s="1"/>
  <c r="P125" i="1"/>
  <c r="Y125" i="1" s="1"/>
  <c r="P124" i="1"/>
  <c r="Y124" i="1" s="1"/>
  <c r="P123" i="1"/>
  <c r="Y123" i="1" s="1"/>
  <c r="P122" i="1"/>
  <c r="Y122" i="1" s="1"/>
  <c r="P121" i="1"/>
  <c r="Y121" i="1" s="1"/>
  <c r="P120" i="1"/>
  <c r="Y120" i="1" s="1"/>
  <c r="P119" i="1"/>
  <c r="Y119" i="1" s="1"/>
  <c r="P118" i="1"/>
  <c r="Y118" i="1" s="1"/>
  <c r="P117" i="1"/>
  <c r="Y117" i="1" s="1"/>
  <c r="P116" i="1"/>
  <c r="Y116" i="1" s="1"/>
  <c r="P115" i="1"/>
  <c r="Y115" i="1" s="1"/>
  <c r="P114" i="1"/>
  <c r="Y114" i="1" s="1"/>
  <c r="P113" i="1"/>
  <c r="Y113" i="1" s="1"/>
  <c r="P112" i="1"/>
  <c r="Y112" i="1" s="1"/>
  <c r="P111" i="1"/>
  <c r="Y111" i="1" s="1"/>
  <c r="P110" i="1"/>
  <c r="Y110" i="1" s="1"/>
  <c r="P109" i="1"/>
  <c r="Y109" i="1" s="1"/>
  <c r="P108" i="1"/>
  <c r="Y108" i="1" s="1"/>
  <c r="P107" i="1"/>
  <c r="Y107" i="1" s="1"/>
  <c r="P106" i="1"/>
  <c r="Y106" i="1" s="1"/>
  <c r="P105" i="1"/>
  <c r="Y105" i="1" s="1"/>
  <c r="P104" i="1"/>
  <c r="Y104" i="1" s="1"/>
  <c r="P103" i="1"/>
  <c r="Y103" i="1" s="1"/>
  <c r="P102" i="1"/>
  <c r="Y102" i="1" s="1"/>
  <c r="P101" i="1"/>
  <c r="Y101" i="1" s="1"/>
  <c r="P100" i="1"/>
  <c r="Y100" i="1" s="1"/>
  <c r="P97" i="1"/>
  <c r="Y97" i="1" s="1"/>
  <c r="P95" i="1"/>
  <c r="Y95" i="1" s="1"/>
  <c r="P94" i="1"/>
  <c r="Y94" i="1" s="1"/>
  <c r="P93" i="1"/>
  <c r="Y93" i="1" s="1"/>
  <c r="P92" i="1"/>
  <c r="Y92" i="1" s="1"/>
  <c r="P91" i="1"/>
  <c r="Y91" i="1" s="1"/>
  <c r="P90" i="1"/>
  <c r="Y90" i="1" s="1"/>
  <c r="P89" i="1"/>
  <c r="Y89" i="1" s="1"/>
  <c r="P88" i="1"/>
  <c r="Y88" i="1" s="1"/>
  <c r="P87" i="1"/>
  <c r="Y87" i="1" s="1"/>
  <c r="P86" i="1"/>
  <c r="Y86" i="1" s="1"/>
  <c r="P85" i="1"/>
  <c r="Y85" i="1" s="1"/>
  <c r="P84" i="1"/>
  <c r="Y84" i="1" s="1"/>
  <c r="P83" i="1"/>
  <c r="Y83" i="1" s="1"/>
  <c r="P82" i="1"/>
  <c r="Y82" i="1" s="1"/>
  <c r="P81" i="1"/>
  <c r="Y81" i="1" s="1"/>
  <c r="P80" i="1"/>
  <c r="Y80" i="1" s="1"/>
  <c r="P79" i="1"/>
  <c r="Y79" i="1" s="1"/>
  <c r="P78" i="1"/>
  <c r="Y78" i="1" s="1"/>
  <c r="P77" i="1"/>
  <c r="Y77" i="1" s="1"/>
  <c r="P76" i="1"/>
  <c r="Y76" i="1" s="1"/>
  <c r="P75" i="1"/>
  <c r="Y75" i="1" s="1"/>
  <c r="P74" i="1"/>
  <c r="Y74" i="1" s="1"/>
  <c r="P73" i="1"/>
  <c r="Y73" i="1" s="1"/>
  <c r="P72" i="1"/>
  <c r="Y72" i="1" s="1"/>
  <c r="P71" i="1"/>
  <c r="Y71" i="1" s="1"/>
  <c r="P70" i="1"/>
  <c r="Y70" i="1" s="1"/>
  <c r="P69" i="1"/>
  <c r="Y69" i="1" s="1"/>
  <c r="P68" i="1"/>
  <c r="Y68" i="1" s="1"/>
  <c r="P67" i="1"/>
  <c r="Y67" i="1" s="1"/>
  <c r="P66" i="1"/>
  <c r="Y66" i="1" s="1"/>
  <c r="P65" i="1"/>
  <c r="Y65" i="1" s="1"/>
  <c r="P64" i="1"/>
  <c r="Y64" i="1" s="1"/>
  <c r="P63" i="1"/>
  <c r="Y63" i="1" s="1"/>
  <c r="P61" i="1"/>
  <c r="Y61" i="1" s="1"/>
  <c r="P60" i="1"/>
  <c r="Y60" i="1" s="1"/>
  <c r="P59" i="1"/>
  <c r="Y59" i="1" s="1"/>
  <c r="P58" i="1"/>
  <c r="Y58" i="1" s="1"/>
  <c r="P57" i="1"/>
  <c r="Y57" i="1" s="1"/>
  <c r="P55" i="1"/>
  <c r="Y55" i="1" s="1"/>
  <c r="P54" i="1"/>
  <c r="Y54" i="1" s="1"/>
  <c r="P53" i="1"/>
  <c r="Y53" i="1" s="1"/>
  <c r="P51" i="1"/>
  <c r="Y51" i="1" s="1"/>
  <c r="P50" i="1"/>
  <c r="Y50" i="1" s="1"/>
  <c r="P49" i="1"/>
  <c r="Y49" i="1" s="1"/>
  <c r="P48" i="1"/>
  <c r="Y48" i="1" s="1"/>
  <c r="P47" i="1"/>
  <c r="Y47" i="1" s="1"/>
  <c r="P46" i="1"/>
  <c r="Y46" i="1" s="1"/>
  <c r="P45" i="1"/>
  <c r="Y45" i="1" s="1"/>
  <c r="P44" i="1"/>
  <c r="Y44" i="1" s="1"/>
  <c r="P43" i="1"/>
  <c r="Y43" i="1" s="1"/>
  <c r="P42" i="1"/>
  <c r="Y42" i="1" s="1"/>
  <c r="P41" i="1"/>
  <c r="Y41" i="1" s="1"/>
  <c r="P40" i="1"/>
  <c r="Y40" i="1" s="1"/>
  <c r="P39" i="1"/>
  <c r="Y39" i="1" s="1"/>
  <c r="P37" i="1"/>
  <c r="Y37" i="1" s="1"/>
  <c r="P36" i="1"/>
  <c r="Y36" i="1" s="1"/>
  <c r="P35" i="1"/>
  <c r="Y35" i="1" s="1"/>
  <c r="P34" i="1"/>
  <c r="Y34" i="1" s="1"/>
  <c r="P33" i="1"/>
  <c r="Y33" i="1" s="1"/>
  <c r="P32" i="1"/>
  <c r="Y32" i="1" s="1"/>
  <c r="P31" i="1"/>
  <c r="Y31" i="1" s="1"/>
  <c r="P30" i="1"/>
  <c r="Y30" i="1" s="1"/>
  <c r="P29" i="1"/>
  <c r="Y29" i="1" s="1"/>
  <c r="P28" i="1"/>
  <c r="Y28" i="1" s="1"/>
  <c r="P27" i="1"/>
  <c r="Y27" i="1" s="1"/>
  <c r="P26" i="1"/>
  <c r="Y26" i="1" s="1"/>
  <c r="P25" i="1"/>
  <c r="Y25" i="1" s="1"/>
  <c r="P24" i="1"/>
  <c r="Y24" i="1" s="1"/>
  <c r="P23" i="1"/>
  <c r="Y23" i="1" s="1"/>
  <c r="P22" i="1"/>
  <c r="Y22" i="1" s="1"/>
  <c r="P21" i="1"/>
  <c r="Y21" i="1" s="1"/>
  <c r="P20" i="1"/>
  <c r="Y20" i="1" s="1"/>
  <c r="P19" i="1"/>
  <c r="Y19" i="1" s="1"/>
  <c r="P18" i="1"/>
  <c r="Y18" i="1" s="1"/>
  <c r="P17" i="1"/>
  <c r="Y17" i="1" s="1"/>
  <c r="P16" i="1"/>
  <c r="Y16" i="1" s="1"/>
  <c r="P15" i="1"/>
  <c r="Y15" i="1" s="1"/>
  <c r="P14" i="1"/>
  <c r="Y14" i="1" s="1"/>
  <c r="P13" i="1"/>
  <c r="Y13" i="1" s="1"/>
  <c r="P12" i="1"/>
  <c r="Y12" i="1" s="1"/>
  <c r="P11" i="1"/>
  <c r="Y11" i="1" s="1"/>
  <c r="P10" i="1"/>
  <c r="Y10" i="1" s="1"/>
  <c r="K970" i="1" l="1"/>
  <c r="K852" i="1"/>
  <c r="K778" i="1"/>
  <c r="K725" i="1"/>
  <c r="Y985" i="1"/>
  <c r="X985" i="1"/>
  <c r="W985" i="1"/>
  <c r="V985" i="1"/>
  <c r="U985" i="1"/>
  <c r="T985" i="1"/>
  <c r="S985" i="1"/>
  <c r="R985" i="1"/>
  <c r="Q985" i="1"/>
  <c r="P985" i="1"/>
  <c r="O985" i="1"/>
  <c r="N985" i="1"/>
  <c r="M985" i="1"/>
  <c r="L985" i="1"/>
  <c r="K985" i="1"/>
  <c r="AB984" i="1"/>
  <c r="AA984" i="1"/>
  <c r="Z984" i="1"/>
  <c r="Y983" i="1"/>
  <c r="X983" i="1"/>
  <c r="W983" i="1"/>
  <c r="V983" i="1"/>
  <c r="U983" i="1"/>
  <c r="T983" i="1"/>
  <c r="S983" i="1"/>
  <c r="R983" i="1"/>
  <c r="Q983" i="1"/>
  <c r="P983" i="1"/>
  <c r="O983" i="1"/>
  <c r="N983" i="1"/>
  <c r="M983" i="1"/>
  <c r="L983" i="1"/>
  <c r="K983" i="1"/>
  <c r="AB982" i="1"/>
  <c r="AA982" i="1"/>
  <c r="Z982" i="1"/>
  <c r="AB981" i="1"/>
  <c r="AA981" i="1"/>
  <c r="Z981" i="1"/>
  <c r="AB979" i="1"/>
  <c r="AA979" i="1"/>
  <c r="Z979" i="1"/>
  <c r="AB978" i="1"/>
  <c r="AA978" i="1"/>
  <c r="Z978" i="1"/>
  <c r="AB977" i="1"/>
  <c r="AA977" i="1"/>
  <c r="Z977" i="1"/>
  <c r="AB975" i="1"/>
  <c r="AA975" i="1"/>
  <c r="Z975" i="1"/>
  <c r="AB973" i="1"/>
  <c r="AA973" i="1"/>
  <c r="Z973" i="1"/>
  <c r="AB971" i="1"/>
  <c r="AA971" i="1"/>
  <c r="Z971" i="1"/>
  <c r="Y970" i="1"/>
  <c r="X970" i="1"/>
  <c r="W970" i="1"/>
  <c r="V970" i="1"/>
  <c r="U970" i="1"/>
  <c r="T970" i="1"/>
  <c r="S970" i="1"/>
  <c r="R970" i="1"/>
  <c r="Q970" i="1"/>
  <c r="P970" i="1"/>
  <c r="O970" i="1"/>
  <c r="N970" i="1"/>
  <c r="M970" i="1"/>
  <c r="L970" i="1"/>
  <c r="Y968" i="1"/>
  <c r="X968" i="1"/>
  <c r="W968" i="1"/>
  <c r="V968" i="1"/>
  <c r="U968" i="1"/>
  <c r="T968" i="1"/>
  <c r="S968" i="1"/>
  <c r="R968" i="1"/>
  <c r="Q968" i="1"/>
  <c r="P968" i="1"/>
  <c r="O968" i="1"/>
  <c r="N968" i="1"/>
  <c r="M968" i="1"/>
  <c r="L968" i="1"/>
  <c r="K968" i="1"/>
  <c r="AB966" i="1"/>
  <c r="AA966" i="1"/>
  <c r="Z966" i="1"/>
  <c r="AB964" i="1"/>
  <c r="AA964" i="1"/>
  <c r="Z964" i="1"/>
  <c r="AB962" i="1"/>
  <c r="AA962" i="1"/>
  <c r="Z962" i="1"/>
  <c r="AB960" i="1"/>
  <c r="AA960" i="1"/>
  <c r="Z960" i="1"/>
  <c r="AB958" i="1"/>
  <c r="AA958" i="1"/>
  <c r="Z958" i="1"/>
  <c r="AB956" i="1"/>
  <c r="AA956" i="1"/>
  <c r="Z956" i="1"/>
  <c r="AB953" i="1"/>
  <c r="AA953" i="1"/>
  <c r="Z953" i="1"/>
  <c r="AB950" i="1"/>
  <c r="AA950" i="1"/>
  <c r="Z950" i="1"/>
  <c r="AB947" i="1"/>
  <c r="AA947" i="1"/>
  <c r="Z947" i="1"/>
  <c r="AB945" i="1"/>
  <c r="AA945" i="1"/>
  <c r="Z945" i="1"/>
  <c r="AB943" i="1"/>
  <c r="AA943" i="1"/>
  <c r="Z943" i="1"/>
  <c r="AB941" i="1"/>
  <c r="AA941" i="1"/>
  <c r="Z941" i="1"/>
  <c r="AB940" i="1"/>
  <c r="AA940" i="1"/>
  <c r="Z940" i="1"/>
  <c r="AB938" i="1"/>
  <c r="AA938" i="1"/>
  <c r="Z938" i="1"/>
  <c r="AB935" i="1"/>
  <c r="AA935" i="1"/>
  <c r="Z935" i="1"/>
  <c r="Y933" i="1"/>
  <c r="X933" i="1"/>
  <c r="W933" i="1"/>
  <c r="V933" i="1"/>
  <c r="U933" i="1"/>
  <c r="T933" i="1"/>
  <c r="S933" i="1"/>
  <c r="R933" i="1"/>
  <c r="Q933" i="1"/>
  <c r="P933" i="1"/>
  <c r="O933" i="1"/>
  <c r="N933" i="1"/>
  <c r="M933" i="1"/>
  <c r="L933" i="1"/>
  <c r="K933" i="1"/>
  <c r="AB932" i="1"/>
  <c r="AA932" i="1"/>
  <c r="Z932" i="1"/>
  <c r="Y931" i="1"/>
  <c r="X931" i="1"/>
  <c r="W931" i="1"/>
  <c r="V931" i="1"/>
  <c r="U931" i="1"/>
  <c r="T931" i="1"/>
  <c r="S931" i="1"/>
  <c r="R931" i="1"/>
  <c r="Q931" i="1"/>
  <c r="P931" i="1"/>
  <c r="O931" i="1"/>
  <c r="N931" i="1"/>
  <c r="M931" i="1"/>
  <c r="L931" i="1"/>
  <c r="K931" i="1"/>
  <c r="AB930" i="1"/>
  <c r="AA930" i="1"/>
  <c r="Z930" i="1"/>
  <c r="AB929" i="1"/>
  <c r="AA929" i="1"/>
  <c r="Z929" i="1"/>
  <c r="AB928" i="1"/>
  <c r="AA928" i="1"/>
  <c r="Z928" i="1"/>
  <c r="AB926" i="1"/>
  <c r="AA926" i="1"/>
  <c r="Z926" i="1"/>
  <c r="AB925" i="1"/>
  <c r="AA925" i="1"/>
  <c r="Z925" i="1"/>
  <c r="AB924" i="1"/>
  <c r="AA924" i="1"/>
  <c r="Z924" i="1"/>
  <c r="AB923" i="1"/>
  <c r="AA923" i="1"/>
  <c r="Z923" i="1"/>
  <c r="AB922" i="1"/>
  <c r="AA922" i="1"/>
  <c r="Z922" i="1"/>
  <c r="AB920" i="1"/>
  <c r="AA920" i="1"/>
  <c r="Z920" i="1"/>
  <c r="AB918" i="1"/>
  <c r="AA918" i="1"/>
  <c r="Z918" i="1"/>
  <c r="AB917" i="1"/>
  <c r="AA917" i="1"/>
  <c r="Z917" i="1"/>
  <c r="AB915" i="1"/>
  <c r="AA915" i="1"/>
  <c r="Z915" i="1"/>
  <c r="Y914" i="1"/>
  <c r="X914" i="1"/>
  <c r="W914" i="1"/>
  <c r="V914" i="1"/>
  <c r="U914" i="1"/>
  <c r="T914" i="1"/>
  <c r="S914" i="1"/>
  <c r="R914" i="1"/>
  <c r="Q914" i="1"/>
  <c r="P914" i="1"/>
  <c r="O914" i="1"/>
  <c r="N914" i="1"/>
  <c r="M914" i="1"/>
  <c r="L914" i="1"/>
  <c r="K914" i="1"/>
  <c r="AB912" i="1"/>
  <c r="AA912" i="1"/>
  <c r="Z912" i="1"/>
  <c r="AB911" i="1"/>
  <c r="AA911" i="1"/>
  <c r="Y910" i="1"/>
  <c r="X910" i="1"/>
  <c r="W910" i="1"/>
  <c r="V910" i="1"/>
  <c r="U910" i="1"/>
  <c r="T910" i="1"/>
  <c r="S910" i="1"/>
  <c r="R910" i="1"/>
  <c r="Q910" i="1"/>
  <c r="P910" i="1"/>
  <c r="O910" i="1"/>
  <c r="N910" i="1"/>
  <c r="M910" i="1"/>
  <c r="L910" i="1"/>
  <c r="K910" i="1"/>
  <c r="AB908" i="1"/>
  <c r="AA908" i="1"/>
  <c r="Z908" i="1"/>
  <c r="AB906" i="1"/>
  <c r="AA906" i="1"/>
  <c r="Z906" i="1"/>
  <c r="AB904" i="1"/>
  <c r="AA904" i="1"/>
  <c r="Z904" i="1"/>
  <c r="AB902" i="1"/>
  <c r="AA902" i="1"/>
  <c r="Z902" i="1"/>
  <c r="AB900" i="1"/>
  <c r="AA900" i="1"/>
  <c r="Z900" i="1"/>
  <c r="AB898" i="1"/>
  <c r="AA898" i="1"/>
  <c r="Z898" i="1"/>
  <c r="AB895" i="1"/>
  <c r="AA895" i="1"/>
  <c r="Z895" i="1"/>
  <c r="AB892" i="1"/>
  <c r="AA892" i="1"/>
  <c r="Z892" i="1"/>
  <c r="AB889" i="1"/>
  <c r="AA889" i="1"/>
  <c r="Z889" i="1"/>
  <c r="AB887" i="1"/>
  <c r="AA887" i="1"/>
  <c r="Z887" i="1"/>
  <c r="AB885" i="1"/>
  <c r="AA885" i="1"/>
  <c r="Z885" i="1"/>
  <c r="AB883" i="1"/>
  <c r="AA883" i="1"/>
  <c r="Z883" i="1"/>
  <c r="AB882" i="1"/>
  <c r="AA882" i="1"/>
  <c r="Z882" i="1"/>
  <c r="AB880" i="1"/>
  <c r="AA880" i="1"/>
  <c r="Z880" i="1"/>
  <c r="AB877" i="1"/>
  <c r="AA877" i="1"/>
  <c r="Z877" i="1"/>
  <c r="Y875" i="1"/>
  <c r="X875" i="1"/>
  <c r="W875" i="1"/>
  <c r="V875" i="1"/>
  <c r="U875" i="1"/>
  <c r="T875" i="1"/>
  <c r="S875" i="1"/>
  <c r="R875" i="1"/>
  <c r="Q875" i="1"/>
  <c r="P875" i="1"/>
  <c r="O875" i="1"/>
  <c r="N875" i="1"/>
  <c r="M875" i="1"/>
  <c r="L875" i="1"/>
  <c r="K875" i="1"/>
  <c r="AB874" i="1"/>
  <c r="AA874" i="1"/>
  <c r="Z874" i="1"/>
  <c r="AB873" i="1"/>
  <c r="AA873" i="1"/>
  <c r="Z873" i="1"/>
  <c r="AB872" i="1"/>
  <c r="AA872" i="1"/>
  <c r="Z872" i="1"/>
  <c r="AB871" i="1"/>
  <c r="AA871" i="1"/>
  <c r="Z871" i="1"/>
  <c r="Y870" i="1"/>
  <c r="X870" i="1"/>
  <c r="W870" i="1"/>
  <c r="V870" i="1"/>
  <c r="U870" i="1"/>
  <c r="T870" i="1"/>
  <c r="S870" i="1"/>
  <c r="R870" i="1"/>
  <c r="Q870" i="1"/>
  <c r="P870" i="1"/>
  <c r="O870" i="1"/>
  <c r="N870" i="1"/>
  <c r="M870" i="1"/>
  <c r="L870" i="1"/>
  <c r="K870" i="1"/>
  <c r="AB869" i="1"/>
  <c r="AA869" i="1"/>
  <c r="Z869" i="1"/>
  <c r="AB868" i="1"/>
  <c r="AA868" i="1"/>
  <c r="Z868" i="1"/>
  <c r="AB867" i="1"/>
  <c r="AA867" i="1"/>
  <c r="Z867" i="1"/>
  <c r="AB866" i="1"/>
  <c r="AA866" i="1"/>
  <c r="Z866" i="1"/>
  <c r="AB865" i="1"/>
  <c r="AA865" i="1"/>
  <c r="Z865" i="1"/>
  <c r="AB864" i="1"/>
  <c r="AA864" i="1"/>
  <c r="Z864" i="1"/>
  <c r="AB863" i="1"/>
  <c r="AA863" i="1"/>
  <c r="Z863" i="1"/>
  <c r="AB862" i="1"/>
  <c r="AA862" i="1"/>
  <c r="Z862" i="1"/>
  <c r="AB860" i="1"/>
  <c r="AA860" i="1"/>
  <c r="Z860" i="1"/>
  <c r="AB859" i="1"/>
  <c r="AA859" i="1"/>
  <c r="Z859" i="1"/>
  <c r="AB857" i="1"/>
  <c r="AA857" i="1"/>
  <c r="Z857" i="1"/>
  <c r="AB855" i="1"/>
  <c r="AA855" i="1"/>
  <c r="Z855" i="1"/>
  <c r="AB853" i="1"/>
  <c r="AA853" i="1"/>
  <c r="Z853" i="1"/>
  <c r="Y852" i="1"/>
  <c r="X852" i="1"/>
  <c r="W852" i="1"/>
  <c r="V852" i="1"/>
  <c r="U852" i="1"/>
  <c r="T852" i="1"/>
  <c r="S852" i="1"/>
  <c r="R852" i="1"/>
  <c r="Q852" i="1"/>
  <c r="P852" i="1"/>
  <c r="O852" i="1"/>
  <c r="N852" i="1"/>
  <c r="M852" i="1"/>
  <c r="L852" i="1"/>
  <c r="Y850" i="1"/>
  <c r="X850" i="1"/>
  <c r="W850" i="1"/>
  <c r="V850" i="1"/>
  <c r="U850" i="1"/>
  <c r="T850" i="1"/>
  <c r="S850" i="1"/>
  <c r="R850" i="1"/>
  <c r="Q850" i="1"/>
  <c r="P850" i="1"/>
  <c r="O850" i="1"/>
  <c r="N850" i="1"/>
  <c r="M850" i="1"/>
  <c r="L850" i="1"/>
  <c r="K850" i="1"/>
  <c r="AB848" i="1"/>
  <c r="AA848" i="1"/>
  <c r="Z848" i="1"/>
  <c r="AB846" i="1"/>
  <c r="AA846" i="1"/>
  <c r="Z846" i="1"/>
  <c r="AB844" i="1"/>
  <c r="AA844" i="1"/>
  <c r="Z844" i="1"/>
  <c r="AB842" i="1"/>
  <c r="AA842" i="1"/>
  <c r="Z842" i="1"/>
  <c r="AB840" i="1"/>
  <c r="AA840" i="1"/>
  <c r="Z840" i="1"/>
  <c r="AB838" i="1"/>
  <c r="AA838" i="1"/>
  <c r="Z838" i="1"/>
  <c r="AB835" i="1"/>
  <c r="AA835" i="1"/>
  <c r="Z835" i="1"/>
  <c r="AB832" i="1"/>
  <c r="AA832" i="1"/>
  <c r="Z832" i="1"/>
  <c r="AB829" i="1"/>
  <c r="AA829" i="1"/>
  <c r="Z829" i="1"/>
  <c r="AB827" i="1"/>
  <c r="AA827" i="1"/>
  <c r="Z827" i="1"/>
  <c r="AB825" i="1"/>
  <c r="AA825" i="1"/>
  <c r="Z825" i="1"/>
  <c r="AB823" i="1"/>
  <c r="AA823" i="1"/>
  <c r="Z823" i="1"/>
  <c r="AB822" i="1"/>
  <c r="AA822" i="1"/>
  <c r="Z822" i="1"/>
  <c r="AB820" i="1"/>
  <c r="AA820" i="1"/>
  <c r="Z820" i="1"/>
  <c r="AB817" i="1"/>
  <c r="AA817" i="1"/>
  <c r="Z817" i="1"/>
  <c r="Y815" i="1"/>
  <c r="X815" i="1"/>
  <c r="W815" i="1"/>
  <c r="V815" i="1"/>
  <c r="U815" i="1"/>
  <c r="T815" i="1"/>
  <c r="S815" i="1"/>
  <c r="R815" i="1"/>
  <c r="Q815" i="1"/>
  <c r="P815" i="1"/>
  <c r="O815" i="1"/>
  <c r="N815" i="1"/>
  <c r="M815" i="1"/>
  <c r="L815" i="1"/>
  <c r="K815" i="1"/>
  <c r="AB814" i="1"/>
  <c r="AA814" i="1"/>
  <c r="Z814" i="1"/>
  <c r="AB813" i="1"/>
  <c r="AA813" i="1"/>
  <c r="Z813" i="1"/>
  <c r="AB812" i="1"/>
  <c r="AA812" i="1"/>
  <c r="Z812" i="1"/>
  <c r="AB811" i="1"/>
  <c r="AA811" i="1"/>
  <c r="Z811" i="1"/>
  <c r="AB810" i="1"/>
  <c r="AA810" i="1"/>
  <c r="Z810" i="1"/>
  <c r="AB808" i="1"/>
  <c r="AA808" i="1"/>
  <c r="Z808" i="1"/>
  <c r="AB807" i="1"/>
  <c r="AA807" i="1"/>
  <c r="Z807" i="1"/>
  <c r="AB806" i="1"/>
  <c r="AA806" i="1"/>
  <c r="Z806" i="1"/>
  <c r="AB805" i="1"/>
  <c r="AA805" i="1"/>
  <c r="Z805" i="1"/>
  <c r="AB804" i="1"/>
  <c r="AA804" i="1"/>
  <c r="Z804" i="1"/>
  <c r="AB803" i="1"/>
  <c r="AA803" i="1"/>
  <c r="Z803" i="1"/>
  <c r="AB802" i="1"/>
  <c r="AA802" i="1"/>
  <c r="Z802" i="1"/>
  <c r="AB801" i="1"/>
  <c r="AA801" i="1"/>
  <c r="Z801" i="1"/>
  <c r="AB800" i="1"/>
  <c r="AA800" i="1"/>
  <c r="Z800" i="1"/>
  <c r="AB799" i="1"/>
  <c r="AA799" i="1"/>
  <c r="Z799" i="1"/>
  <c r="AB798" i="1"/>
  <c r="AA798" i="1"/>
  <c r="Z798" i="1"/>
  <c r="AB797" i="1"/>
  <c r="AA797" i="1"/>
  <c r="Z797" i="1"/>
  <c r="AB796" i="1"/>
  <c r="AA796" i="1"/>
  <c r="Z796" i="1"/>
  <c r="AB795" i="1"/>
  <c r="AA795" i="1"/>
  <c r="Z795" i="1"/>
  <c r="AB794" i="1"/>
  <c r="AA794" i="1"/>
  <c r="Z794" i="1"/>
  <c r="AB793" i="1"/>
  <c r="AA793" i="1"/>
  <c r="Z793" i="1"/>
  <c r="AB792" i="1"/>
  <c r="AA792" i="1"/>
  <c r="Z792" i="1"/>
  <c r="AB791" i="1"/>
  <c r="AA791" i="1"/>
  <c r="Z791" i="1"/>
  <c r="AB790" i="1"/>
  <c r="AA790" i="1"/>
  <c r="Z790" i="1"/>
  <c r="AB789" i="1"/>
  <c r="AA789" i="1"/>
  <c r="Z789" i="1"/>
  <c r="AB788" i="1"/>
  <c r="AA788" i="1"/>
  <c r="Z788" i="1"/>
  <c r="AB787" i="1"/>
  <c r="AA787" i="1"/>
  <c r="Z787" i="1"/>
  <c r="AB786" i="1"/>
  <c r="AA786" i="1"/>
  <c r="Z786" i="1"/>
  <c r="AB785" i="1"/>
  <c r="AA785" i="1"/>
  <c r="Z785" i="1"/>
  <c r="AB783" i="1"/>
  <c r="AA783" i="1"/>
  <c r="Z783" i="1"/>
  <c r="AB781" i="1"/>
  <c r="AA781" i="1"/>
  <c r="Z781" i="1"/>
  <c r="AB779" i="1"/>
  <c r="AA779" i="1"/>
  <c r="Z779" i="1"/>
  <c r="Y778" i="1"/>
  <c r="X778" i="1"/>
  <c r="W778" i="1"/>
  <c r="V778" i="1"/>
  <c r="U778" i="1"/>
  <c r="T778" i="1"/>
  <c r="S778" i="1"/>
  <c r="R778" i="1"/>
  <c r="Q778" i="1"/>
  <c r="P778" i="1"/>
  <c r="O778" i="1"/>
  <c r="N778" i="1"/>
  <c r="M778" i="1"/>
  <c r="L778" i="1"/>
  <c r="Y776" i="1"/>
  <c r="X776" i="1"/>
  <c r="W776" i="1"/>
  <c r="V776" i="1"/>
  <c r="U776" i="1"/>
  <c r="T776" i="1"/>
  <c r="S776" i="1"/>
  <c r="R776" i="1"/>
  <c r="Q776" i="1"/>
  <c r="P776" i="1"/>
  <c r="O776" i="1"/>
  <c r="N776" i="1"/>
  <c r="M776" i="1"/>
  <c r="L776" i="1"/>
  <c r="K776" i="1"/>
  <c r="AB774" i="1"/>
  <c r="AA774" i="1"/>
  <c r="Z774" i="1"/>
  <c r="AB772" i="1"/>
  <c r="AA772" i="1"/>
  <c r="Z772" i="1"/>
  <c r="AB770" i="1"/>
  <c r="AA770" i="1"/>
  <c r="Z770" i="1"/>
  <c r="AB768" i="1"/>
  <c r="AA768" i="1"/>
  <c r="Z768" i="1"/>
  <c r="AB766" i="1"/>
  <c r="AA766" i="1"/>
  <c r="Z766" i="1"/>
  <c r="AB764" i="1"/>
  <c r="AA764" i="1"/>
  <c r="Z764" i="1"/>
  <c r="AB761" i="1"/>
  <c r="AA761" i="1"/>
  <c r="Z761" i="1"/>
  <c r="AB758" i="1"/>
  <c r="AA758" i="1"/>
  <c r="Z758" i="1"/>
  <c r="AB755" i="1"/>
  <c r="AA755" i="1"/>
  <c r="Z755" i="1"/>
  <c r="AB753" i="1"/>
  <c r="AA753" i="1"/>
  <c r="Z753" i="1"/>
  <c r="AB750" i="1"/>
  <c r="AA750" i="1"/>
  <c r="Z750" i="1"/>
  <c r="AB748" i="1"/>
  <c r="AA748" i="1"/>
  <c r="Z748" i="1"/>
  <c r="AB747" i="1"/>
  <c r="AA747" i="1"/>
  <c r="Z747" i="1"/>
  <c r="AB745" i="1"/>
  <c r="AA745" i="1"/>
  <c r="Z745" i="1"/>
  <c r="AB742" i="1"/>
  <c r="AA742" i="1"/>
  <c r="Z742" i="1"/>
  <c r="Y740" i="1"/>
  <c r="X740" i="1"/>
  <c r="W740" i="1"/>
  <c r="V740" i="1"/>
  <c r="U740" i="1"/>
  <c r="T740" i="1"/>
  <c r="S740" i="1"/>
  <c r="R740" i="1"/>
  <c r="Q740" i="1"/>
  <c r="P740" i="1"/>
  <c r="O740" i="1"/>
  <c r="N740" i="1"/>
  <c r="M740" i="1"/>
  <c r="L740" i="1"/>
  <c r="K740" i="1"/>
  <c r="AB739" i="1"/>
  <c r="AA739" i="1"/>
  <c r="Z739" i="1"/>
  <c r="AB738" i="1"/>
  <c r="AA738" i="1"/>
  <c r="Z738" i="1"/>
  <c r="Y737" i="1"/>
  <c r="X737" i="1"/>
  <c r="W737" i="1"/>
  <c r="V737" i="1"/>
  <c r="U737" i="1"/>
  <c r="T737" i="1"/>
  <c r="S737" i="1"/>
  <c r="R737" i="1"/>
  <c r="Q737" i="1"/>
  <c r="P737" i="1"/>
  <c r="O737" i="1"/>
  <c r="N737" i="1"/>
  <c r="M737" i="1"/>
  <c r="L737" i="1"/>
  <c r="K737" i="1"/>
  <c r="AB736" i="1"/>
  <c r="AA736" i="1"/>
  <c r="Z736" i="1"/>
  <c r="AB735" i="1"/>
  <c r="AA735" i="1"/>
  <c r="Z735" i="1"/>
  <c r="AB733" i="1"/>
  <c r="AA733" i="1"/>
  <c r="Z733" i="1"/>
  <c r="Z732" i="1"/>
  <c r="AB730" i="1"/>
  <c r="AA730" i="1"/>
  <c r="Z730" i="1"/>
  <c r="AB728" i="1"/>
  <c r="AA728" i="1"/>
  <c r="Z728" i="1"/>
  <c r="AB726" i="1"/>
  <c r="AA726" i="1"/>
  <c r="Z726" i="1"/>
  <c r="Y725" i="1"/>
  <c r="X725" i="1"/>
  <c r="W725" i="1"/>
  <c r="V725" i="1"/>
  <c r="U725" i="1"/>
  <c r="T725" i="1"/>
  <c r="S725" i="1"/>
  <c r="R725" i="1"/>
  <c r="Q725" i="1"/>
  <c r="P725" i="1"/>
  <c r="O725" i="1"/>
  <c r="N725" i="1"/>
  <c r="M725" i="1"/>
  <c r="L725" i="1"/>
  <c r="Y723" i="1"/>
  <c r="X723" i="1"/>
  <c r="W723" i="1"/>
  <c r="V723" i="1"/>
  <c r="U723" i="1"/>
  <c r="T723" i="1"/>
  <c r="S723" i="1"/>
  <c r="R723" i="1"/>
  <c r="Q723" i="1"/>
  <c r="P723" i="1"/>
  <c r="O723" i="1"/>
  <c r="N723" i="1"/>
  <c r="M723" i="1"/>
  <c r="L723" i="1"/>
  <c r="K723" i="1"/>
  <c r="AB721" i="1"/>
  <c r="AA721" i="1"/>
  <c r="Z721" i="1"/>
  <c r="AB719" i="1"/>
  <c r="AA719" i="1"/>
  <c r="Z719" i="1"/>
  <c r="AB717" i="1"/>
  <c r="AA717" i="1"/>
  <c r="Z717" i="1"/>
  <c r="AB715" i="1"/>
  <c r="AA715" i="1"/>
  <c r="Z715" i="1"/>
  <c r="AB713" i="1"/>
  <c r="AA713" i="1"/>
  <c r="Z713" i="1"/>
  <c r="AB711" i="1"/>
  <c r="AA711" i="1"/>
  <c r="Z711" i="1"/>
  <c r="AB708" i="1"/>
  <c r="AA708" i="1"/>
  <c r="Z708" i="1"/>
  <c r="AB705" i="1"/>
  <c r="AA705" i="1"/>
  <c r="Z705" i="1"/>
  <c r="AB702" i="1"/>
  <c r="AA702" i="1"/>
  <c r="Z702" i="1"/>
  <c r="AB700" i="1"/>
  <c r="AA700" i="1"/>
  <c r="Z700" i="1"/>
  <c r="AB698" i="1"/>
  <c r="AA698" i="1"/>
  <c r="Z698" i="1"/>
  <c r="AB696" i="1"/>
  <c r="AA696" i="1"/>
  <c r="Z696" i="1"/>
  <c r="AB695" i="1"/>
  <c r="AA695" i="1"/>
  <c r="Z695" i="1"/>
  <c r="AB693" i="1"/>
  <c r="AA693" i="1"/>
  <c r="Z693" i="1"/>
  <c r="AB690" i="1"/>
  <c r="AA690" i="1"/>
  <c r="Z690" i="1"/>
  <c r="Y688" i="1"/>
  <c r="X688" i="1"/>
  <c r="W688" i="1"/>
  <c r="V688" i="1"/>
  <c r="U688" i="1"/>
  <c r="T688" i="1"/>
  <c r="S688" i="1"/>
  <c r="R688" i="1"/>
  <c r="Q688" i="1"/>
  <c r="P688" i="1"/>
  <c r="O688" i="1"/>
  <c r="N688" i="1"/>
  <c r="M688" i="1"/>
  <c r="L688" i="1"/>
  <c r="K688" i="1"/>
  <c r="AB687" i="1"/>
  <c r="AA687" i="1"/>
  <c r="Z687" i="1"/>
  <c r="AB686" i="1"/>
  <c r="AA686" i="1"/>
  <c r="Z686" i="1"/>
  <c r="Y685" i="1"/>
  <c r="X685" i="1"/>
  <c r="W685" i="1"/>
  <c r="V685" i="1"/>
  <c r="U685" i="1"/>
  <c r="T685" i="1"/>
  <c r="S685" i="1"/>
  <c r="R685" i="1"/>
  <c r="Q685" i="1"/>
  <c r="P685" i="1"/>
  <c r="O685" i="1"/>
  <c r="N685" i="1"/>
  <c r="M685" i="1"/>
  <c r="L685" i="1"/>
  <c r="K685" i="1"/>
  <c r="AB683" i="1"/>
  <c r="AA683" i="1"/>
  <c r="Z683" i="1"/>
  <c r="AB682" i="1"/>
  <c r="AA682" i="1"/>
  <c r="Z682" i="1"/>
  <c r="AB681" i="1"/>
  <c r="AA681" i="1"/>
  <c r="Z681" i="1"/>
  <c r="AB680" i="1"/>
  <c r="AA680" i="1"/>
  <c r="Z680" i="1"/>
  <c r="AB679" i="1"/>
  <c r="AA679" i="1"/>
  <c r="Z679" i="1"/>
  <c r="AB678" i="1"/>
  <c r="AA678" i="1"/>
  <c r="Z678" i="1"/>
  <c r="AB677" i="1"/>
  <c r="AA677" i="1"/>
  <c r="Z677" i="1"/>
  <c r="AB676" i="1"/>
  <c r="AA676" i="1"/>
  <c r="Z676" i="1"/>
  <c r="AB675" i="1"/>
  <c r="AA675" i="1"/>
  <c r="Z675" i="1"/>
  <c r="AB674" i="1"/>
  <c r="AA674" i="1"/>
  <c r="Z674" i="1"/>
  <c r="AB673" i="1"/>
  <c r="AA673" i="1"/>
  <c r="Z673" i="1"/>
  <c r="AB672" i="1"/>
  <c r="AA672" i="1"/>
  <c r="Z672" i="1"/>
  <c r="AB671" i="1"/>
  <c r="AA671" i="1"/>
  <c r="Z671" i="1"/>
  <c r="AB670" i="1"/>
  <c r="AA670" i="1"/>
  <c r="Z670" i="1"/>
  <c r="AB669" i="1"/>
  <c r="AA669" i="1"/>
  <c r="Z669" i="1"/>
  <c r="AB668" i="1"/>
  <c r="AA668" i="1"/>
  <c r="Z668" i="1"/>
  <c r="AB666" i="1"/>
  <c r="AA666" i="1"/>
  <c r="Z666" i="1"/>
  <c r="AB664" i="1"/>
  <c r="AA664" i="1"/>
  <c r="Z664" i="1"/>
  <c r="AB662" i="1"/>
  <c r="AA662" i="1"/>
  <c r="Z662" i="1"/>
  <c r="Y661" i="1"/>
  <c r="X661" i="1"/>
  <c r="W661" i="1"/>
  <c r="V661" i="1"/>
  <c r="U661" i="1"/>
  <c r="T661" i="1"/>
  <c r="S661" i="1"/>
  <c r="R661" i="1"/>
  <c r="Q661" i="1"/>
  <c r="P661" i="1"/>
  <c r="O661" i="1"/>
  <c r="N661" i="1"/>
  <c r="M661" i="1"/>
  <c r="L661" i="1"/>
  <c r="K661" i="1"/>
  <c r="AB660" i="1"/>
  <c r="AA660" i="1"/>
  <c r="Z660" i="1"/>
  <c r="Y659" i="1"/>
  <c r="X659" i="1"/>
  <c r="W659" i="1"/>
  <c r="V659" i="1"/>
  <c r="U659" i="1"/>
  <c r="T659" i="1"/>
  <c r="S659" i="1"/>
  <c r="R659" i="1"/>
  <c r="Q659" i="1"/>
  <c r="P659" i="1"/>
  <c r="O659" i="1"/>
  <c r="N659" i="1"/>
  <c r="M659" i="1"/>
  <c r="L659" i="1"/>
  <c r="K659" i="1"/>
  <c r="AB657" i="1"/>
  <c r="AA657" i="1"/>
  <c r="Z657" i="1"/>
  <c r="AB656" i="1"/>
  <c r="AA656" i="1"/>
  <c r="Z656" i="1"/>
  <c r="AB655" i="1"/>
  <c r="AA655" i="1"/>
  <c r="Z655" i="1"/>
  <c r="Y654" i="1"/>
  <c r="X654" i="1"/>
  <c r="W654" i="1"/>
  <c r="V654" i="1"/>
  <c r="U654" i="1"/>
  <c r="T654" i="1"/>
  <c r="S654" i="1"/>
  <c r="R654" i="1"/>
  <c r="Q654" i="1"/>
  <c r="P654" i="1"/>
  <c r="O654" i="1"/>
  <c r="N654" i="1"/>
  <c r="M654" i="1"/>
  <c r="L654" i="1"/>
  <c r="K654" i="1"/>
  <c r="AB652" i="1"/>
  <c r="AA652" i="1"/>
  <c r="Z652" i="1"/>
  <c r="AB650" i="1"/>
  <c r="AA650" i="1"/>
  <c r="Z650" i="1"/>
  <c r="AB648" i="1"/>
  <c r="AA648" i="1"/>
  <c r="Z648" i="1"/>
  <c r="AB646" i="1"/>
  <c r="AA646" i="1"/>
  <c r="Z646" i="1"/>
  <c r="AB644" i="1"/>
  <c r="AA644" i="1"/>
  <c r="Z644" i="1"/>
  <c r="AB642" i="1"/>
  <c r="AA642" i="1"/>
  <c r="Z642" i="1"/>
  <c r="AB640" i="1"/>
  <c r="AA640" i="1"/>
  <c r="Z640" i="1"/>
  <c r="AB638" i="1"/>
  <c r="AA638" i="1"/>
  <c r="Z638" i="1"/>
  <c r="AB636" i="1"/>
  <c r="AA636" i="1"/>
  <c r="Z636" i="1"/>
  <c r="AB634" i="1"/>
  <c r="AA634" i="1"/>
  <c r="Z634" i="1"/>
  <c r="AB633" i="1"/>
  <c r="AA633" i="1"/>
  <c r="Z633" i="1"/>
  <c r="AB631" i="1"/>
  <c r="AA631" i="1"/>
  <c r="Z631" i="1"/>
  <c r="AB630" i="1"/>
  <c r="AA630" i="1"/>
  <c r="Z630" i="1"/>
  <c r="AB628" i="1"/>
  <c r="AA628" i="1"/>
  <c r="Z628" i="1"/>
  <c r="Y626" i="1"/>
  <c r="X626" i="1"/>
  <c r="W626" i="1"/>
  <c r="V626" i="1"/>
  <c r="U626" i="1"/>
  <c r="T626" i="1"/>
  <c r="S626" i="1"/>
  <c r="R626" i="1"/>
  <c r="Q626" i="1"/>
  <c r="P626" i="1"/>
  <c r="O626" i="1"/>
  <c r="N626" i="1"/>
  <c r="M626" i="1"/>
  <c r="L626" i="1"/>
  <c r="K626" i="1"/>
  <c r="AB624" i="1"/>
  <c r="AA624" i="1"/>
  <c r="Z624" i="1"/>
  <c r="AB623" i="1"/>
  <c r="AA623" i="1"/>
  <c r="Z623" i="1"/>
  <c r="AB621" i="1"/>
  <c r="AA621" i="1"/>
  <c r="Z621" i="1"/>
  <c r="AB620" i="1"/>
  <c r="AA620" i="1"/>
  <c r="Z620" i="1"/>
  <c r="AB618" i="1"/>
  <c r="AA618" i="1"/>
  <c r="Z618" i="1"/>
  <c r="AB616" i="1"/>
  <c r="AA616" i="1"/>
  <c r="Z616" i="1"/>
  <c r="Y615" i="1"/>
  <c r="X615" i="1"/>
  <c r="W615" i="1"/>
  <c r="V615" i="1"/>
  <c r="U615" i="1"/>
  <c r="T615" i="1"/>
  <c r="S615" i="1"/>
  <c r="R615" i="1"/>
  <c r="Q615" i="1"/>
  <c r="P615" i="1"/>
  <c r="O615" i="1"/>
  <c r="N615" i="1"/>
  <c r="M615" i="1"/>
  <c r="L615" i="1"/>
  <c r="K615" i="1"/>
  <c r="AB614" i="1"/>
  <c r="AA614" i="1"/>
  <c r="Z614" i="1"/>
  <c r="Z613" i="1"/>
  <c r="AB612" i="1"/>
  <c r="AA612" i="1"/>
  <c r="Z612" i="1"/>
  <c r="AB611" i="1"/>
  <c r="AA611" i="1"/>
  <c r="Z611" i="1"/>
  <c r="AB610" i="1"/>
  <c r="AA610" i="1"/>
  <c r="Z610" i="1"/>
  <c r="AB609" i="1"/>
  <c r="AA609" i="1"/>
  <c r="Z609" i="1"/>
  <c r="AB608" i="1"/>
  <c r="AA608" i="1"/>
  <c r="Z608" i="1"/>
  <c r="AB607" i="1"/>
  <c r="AA607" i="1"/>
  <c r="Z607" i="1"/>
  <c r="Y606" i="1"/>
  <c r="X606" i="1"/>
  <c r="W606" i="1"/>
  <c r="V606" i="1"/>
  <c r="U606" i="1"/>
  <c r="T606" i="1"/>
  <c r="S606" i="1"/>
  <c r="R606" i="1"/>
  <c r="Q606" i="1"/>
  <c r="P606" i="1"/>
  <c r="O606" i="1"/>
  <c r="N606" i="1"/>
  <c r="M606" i="1"/>
  <c r="L606" i="1"/>
  <c r="K606" i="1"/>
  <c r="AB605" i="1"/>
  <c r="AA605" i="1"/>
  <c r="Z605" i="1"/>
  <c r="AB604" i="1"/>
  <c r="AA604" i="1"/>
  <c r="Z604" i="1"/>
  <c r="AB603" i="1"/>
  <c r="AA603" i="1"/>
  <c r="Z603" i="1"/>
  <c r="AB602" i="1"/>
  <c r="AA602" i="1"/>
  <c r="Z602" i="1"/>
  <c r="AB601" i="1"/>
  <c r="AA601" i="1"/>
  <c r="Z601" i="1"/>
  <c r="AB600" i="1"/>
  <c r="AA600" i="1"/>
  <c r="Z600" i="1"/>
  <c r="AB599" i="1"/>
  <c r="AA599" i="1"/>
  <c r="Z599" i="1"/>
  <c r="AB598" i="1"/>
  <c r="AA598" i="1"/>
  <c r="Z598" i="1"/>
  <c r="AB597" i="1"/>
  <c r="AA597" i="1"/>
  <c r="Z597" i="1"/>
  <c r="AB596" i="1"/>
  <c r="AA596" i="1"/>
  <c r="Z596" i="1"/>
  <c r="AB595" i="1"/>
  <c r="AA595" i="1"/>
  <c r="Z595" i="1"/>
  <c r="AB594" i="1"/>
  <c r="AA594" i="1"/>
  <c r="Z594" i="1"/>
  <c r="AB593" i="1"/>
  <c r="AA593" i="1"/>
  <c r="Z593" i="1"/>
  <c r="AB592" i="1"/>
  <c r="AA592" i="1"/>
  <c r="Z592" i="1"/>
  <c r="AB591" i="1"/>
  <c r="AA591" i="1"/>
  <c r="Z591" i="1"/>
  <c r="AB590" i="1"/>
  <c r="AA590" i="1"/>
  <c r="Z590" i="1"/>
  <c r="AB589" i="1"/>
  <c r="AA589" i="1"/>
  <c r="Z589" i="1"/>
  <c r="AB588" i="1"/>
  <c r="AA588" i="1"/>
  <c r="Z588" i="1"/>
  <c r="Y587" i="1"/>
  <c r="X587" i="1"/>
  <c r="W587" i="1"/>
  <c r="V587" i="1"/>
  <c r="U587" i="1"/>
  <c r="T587" i="1"/>
  <c r="S587" i="1"/>
  <c r="R587" i="1"/>
  <c r="Q587" i="1"/>
  <c r="P587" i="1"/>
  <c r="O587" i="1"/>
  <c r="N587" i="1"/>
  <c r="M587" i="1"/>
  <c r="L587" i="1"/>
  <c r="K587" i="1"/>
  <c r="AB585" i="1"/>
  <c r="AA585" i="1"/>
  <c r="Z585" i="1"/>
  <c r="AB584" i="1"/>
  <c r="AA584" i="1"/>
  <c r="Z584" i="1"/>
  <c r="AB583" i="1"/>
  <c r="AA583" i="1"/>
  <c r="Z583" i="1"/>
  <c r="AB582" i="1"/>
  <c r="AA582" i="1"/>
  <c r="Z582" i="1"/>
  <c r="AB581" i="1"/>
  <c r="AA581" i="1"/>
  <c r="Z581" i="1"/>
  <c r="AB580" i="1"/>
  <c r="AA580" i="1"/>
  <c r="Z580" i="1"/>
  <c r="Y579" i="1"/>
  <c r="X579" i="1"/>
  <c r="W579" i="1"/>
  <c r="V579" i="1"/>
  <c r="U579" i="1"/>
  <c r="T579" i="1"/>
  <c r="S579" i="1"/>
  <c r="R579" i="1"/>
  <c r="Q579" i="1"/>
  <c r="P579" i="1"/>
  <c r="O579" i="1"/>
  <c r="N579" i="1"/>
  <c r="M579" i="1"/>
  <c r="L579" i="1"/>
  <c r="K579" i="1"/>
  <c r="AB577" i="1"/>
  <c r="AA577" i="1"/>
  <c r="Z577" i="1"/>
  <c r="AB575" i="1"/>
  <c r="AA575" i="1"/>
  <c r="Z575" i="1"/>
  <c r="AB573" i="1"/>
  <c r="AA573" i="1"/>
  <c r="Z573" i="1"/>
  <c r="AB571" i="1"/>
  <c r="AA571" i="1"/>
  <c r="Z571" i="1"/>
  <c r="AB569" i="1"/>
  <c r="AA569" i="1"/>
  <c r="Z569" i="1"/>
  <c r="AB567" i="1"/>
  <c r="AA567" i="1"/>
  <c r="Z567" i="1"/>
  <c r="AB565" i="1"/>
  <c r="AA565" i="1"/>
  <c r="Z565" i="1"/>
  <c r="AB563" i="1"/>
  <c r="AA563" i="1"/>
  <c r="Z563" i="1"/>
  <c r="AB561" i="1"/>
  <c r="AA561" i="1"/>
  <c r="Z561" i="1"/>
  <c r="AB559" i="1"/>
  <c r="AA559" i="1"/>
  <c r="Z559" i="1"/>
  <c r="AB557" i="1"/>
  <c r="AA557" i="1"/>
  <c r="Z557" i="1"/>
  <c r="AB555" i="1"/>
  <c r="AA555" i="1"/>
  <c r="Z555" i="1"/>
  <c r="AB554" i="1"/>
  <c r="AA554" i="1"/>
  <c r="Z554" i="1"/>
  <c r="AB552" i="1"/>
  <c r="AA552" i="1"/>
  <c r="Z552" i="1"/>
  <c r="Y550" i="1"/>
  <c r="X550" i="1"/>
  <c r="W550" i="1"/>
  <c r="V550" i="1"/>
  <c r="U550" i="1"/>
  <c r="T550" i="1"/>
  <c r="S550" i="1"/>
  <c r="R550" i="1"/>
  <c r="Q550" i="1"/>
  <c r="P550" i="1"/>
  <c r="O550" i="1"/>
  <c r="N550" i="1"/>
  <c r="M550" i="1"/>
  <c r="L550" i="1"/>
  <c r="K550" i="1"/>
  <c r="AB548" i="1"/>
  <c r="AA548" i="1"/>
  <c r="Z548" i="1"/>
  <c r="AB546" i="1"/>
  <c r="AA546" i="1"/>
  <c r="Z546" i="1"/>
  <c r="AB544" i="1"/>
  <c r="AA544" i="1"/>
  <c r="Z544" i="1"/>
  <c r="AB542" i="1"/>
  <c r="AA542" i="1"/>
  <c r="Z542" i="1"/>
  <c r="Y541" i="1"/>
  <c r="X541" i="1"/>
  <c r="W541" i="1"/>
  <c r="V541" i="1"/>
  <c r="U541" i="1"/>
  <c r="T541" i="1"/>
  <c r="S541" i="1"/>
  <c r="R541" i="1"/>
  <c r="Q541" i="1"/>
  <c r="P541" i="1"/>
  <c r="O541" i="1"/>
  <c r="N541" i="1"/>
  <c r="M541" i="1"/>
  <c r="L541" i="1"/>
  <c r="K541" i="1"/>
  <c r="AB540" i="1"/>
  <c r="AA540" i="1"/>
  <c r="Z540" i="1"/>
  <c r="AB539" i="1"/>
  <c r="AA539" i="1"/>
  <c r="Z539" i="1"/>
  <c r="Z538" i="1"/>
  <c r="AB537" i="1"/>
  <c r="AA537" i="1"/>
  <c r="Z537" i="1"/>
  <c r="Y536" i="1"/>
  <c r="X536" i="1"/>
  <c r="W536" i="1"/>
  <c r="V536" i="1"/>
  <c r="U536" i="1"/>
  <c r="T536" i="1"/>
  <c r="S536" i="1"/>
  <c r="R536" i="1"/>
  <c r="Q536" i="1"/>
  <c r="P536" i="1"/>
  <c r="O536" i="1"/>
  <c r="N536" i="1"/>
  <c r="M536" i="1"/>
  <c r="L536" i="1"/>
  <c r="K536" i="1"/>
  <c r="AB535" i="1"/>
  <c r="AA535" i="1"/>
  <c r="Z535" i="1"/>
  <c r="Y534" i="1"/>
  <c r="X534" i="1"/>
  <c r="W534" i="1"/>
  <c r="V534" i="1"/>
  <c r="U534" i="1"/>
  <c r="T534" i="1"/>
  <c r="S534" i="1"/>
  <c r="R534" i="1"/>
  <c r="Q534" i="1"/>
  <c r="P534" i="1"/>
  <c r="O534" i="1"/>
  <c r="N534" i="1"/>
  <c r="M534" i="1"/>
  <c r="L534" i="1"/>
  <c r="K534" i="1"/>
  <c r="AB532" i="1"/>
  <c r="AA532" i="1"/>
  <c r="Z532" i="1"/>
  <c r="AB531" i="1"/>
  <c r="AA531" i="1"/>
  <c r="Z531" i="1"/>
  <c r="AB530" i="1"/>
  <c r="AA530" i="1"/>
  <c r="Z530" i="1"/>
  <c r="AB529" i="1"/>
  <c r="AA529" i="1"/>
  <c r="Z529" i="1"/>
  <c r="AB528" i="1"/>
  <c r="AA528" i="1"/>
  <c r="Z528" i="1"/>
  <c r="AB527" i="1"/>
  <c r="AA527" i="1"/>
  <c r="Z527" i="1"/>
  <c r="Y526" i="1"/>
  <c r="X526" i="1"/>
  <c r="W526" i="1"/>
  <c r="V526" i="1"/>
  <c r="U526" i="1"/>
  <c r="T526" i="1"/>
  <c r="S526" i="1"/>
  <c r="R526" i="1"/>
  <c r="Q526" i="1"/>
  <c r="P526" i="1"/>
  <c r="O526" i="1"/>
  <c r="N526" i="1"/>
  <c r="M526" i="1"/>
  <c r="L526" i="1"/>
  <c r="K526" i="1"/>
  <c r="AB524" i="1"/>
  <c r="AA524" i="1"/>
  <c r="Z524" i="1"/>
  <c r="AB522" i="1"/>
  <c r="AA522" i="1"/>
  <c r="Z522" i="1"/>
  <c r="AB520" i="1"/>
  <c r="AA520" i="1"/>
  <c r="Z520" i="1"/>
  <c r="AB518" i="1"/>
  <c r="AA518" i="1"/>
  <c r="Z518" i="1"/>
  <c r="AB516" i="1"/>
  <c r="AA516" i="1"/>
  <c r="Z516" i="1"/>
  <c r="AB514" i="1"/>
  <c r="AA514" i="1"/>
  <c r="Z514" i="1"/>
  <c r="AB512" i="1"/>
  <c r="AA512" i="1"/>
  <c r="Z512" i="1"/>
  <c r="AB510" i="1"/>
  <c r="AA510" i="1"/>
  <c r="Z510" i="1"/>
  <c r="AB508" i="1"/>
  <c r="AA508" i="1"/>
  <c r="Z508" i="1"/>
  <c r="AB506" i="1"/>
  <c r="AA506" i="1"/>
  <c r="Z506" i="1"/>
  <c r="AB505" i="1"/>
  <c r="AA505" i="1"/>
  <c r="Z505" i="1"/>
  <c r="AB504" i="1"/>
  <c r="AA504" i="1"/>
  <c r="Z504" i="1"/>
  <c r="AB502" i="1"/>
  <c r="AA502" i="1"/>
  <c r="Z502" i="1"/>
  <c r="Y500" i="1"/>
  <c r="X500" i="1"/>
  <c r="W500" i="1"/>
  <c r="V500" i="1"/>
  <c r="U500" i="1"/>
  <c r="T500" i="1"/>
  <c r="S500" i="1"/>
  <c r="R500" i="1"/>
  <c r="Q500" i="1"/>
  <c r="P500" i="1"/>
  <c r="O500" i="1"/>
  <c r="N500" i="1"/>
  <c r="M500" i="1"/>
  <c r="L500" i="1"/>
  <c r="K500" i="1"/>
  <c r="AB498" i="1"/>
  <c r="AA498" i="1"/>
  <c r="Z498" i="1"/>
  <c r="AB496" i="1"/>
  <c r="AA496" i="1"/>
  <c r="Z496" i="1"/>
  <c r="AB494" i="1"/>
  <c r="AA494" i="1"/>
  <c r="Z494" i="1"/>
  <c r="AB492" i="1"/>
  <c r="AA492" i="1"/>
  <c r="Z492" i="1"/>
  <c r="Y491" i="1"/>
  <c r="X491" i="1"/>
  <c r="W491" i="1"/>
  <c r="V491" i="1"/>
  <c r="U491" i="1"/>
  <c r="T491" i="1"/>
  <c r="S491" i="1"/>
  <c r="R491" i="1"/>
  <c r="Q491" i="1"/>
  <c r="P491" i="1"/>
  <c r="O491" i="1"/>
  <c r="N491" i="1"/>
  <c r="M491" i="1"/>
  <c r="L491" i="1"/>
  <c r="K491" i="1"/>
  <c r="AB489" i="1"/>
  <c r="AA489" i="1"/>
  <c r="Z489" i="1"/>
  <c r="Z488" i="1"/>
  <c r="AB486" i="1"/>
  <c r="AA486" i="1"/>
  <c r="Z486" i="1"/>
  <c r="AB485" i="1"/>
  <c r="AA485" i="1"/>
  <c r="Z485" i="1"/>
  <c r="AB484" i="1"/>
  <c r="AA484" i="1"/>
  <c r="Z484" i="1"/>
  <c r="Y483" i="1"/>
  <c r="X483" i="1"/>
  <c r="W483" i="1"/>
  <c r="V483" i="1"/>
  <c r="U483" i="1"/>
  <c r="T483" i="1"/>
  <c r="S483" i="1"/>
  <c r="R483" i="1"/>
  <c r="Q483" i="1"/>
  <c r="P483" i="1"/>
  <c r="O483" i="1"/>
  <c r="N483" i="1"/>
  <c r="M483" i="1"/>
  <c r="L483" i="1"/>
  <c r="K483" i="1"/>
  <c r="AB482" i="1"/>
  <c r="AA482" i="1"/>
  <c r="Z482" i="1"/>
  <c r="AB481" i="1"/>
  <c r="AA481" i="1"/>
  <c r="Z481" i="1"/>
  <c r="AB480" i="1"/>
  <c r="AA480" i="1"/>
  <c r="Z480" i="1"/>
  <c r="AB479" i="1"/>
  <c r="AA479" i="1"/>
  <c r="Z479" i="1"/>
  <c r="Y478" i="1"/>
  <c r="X478" i="1"/>
  <c r="W478" i="1"/>
  <c r="V478" i="1"/>
  <c r="U478" i="1"/>
  <c r="T478" i="1"/>
  <c r="S478" i="1"/>
  <c r="R478" i="1"/>
  <c r="Q478" i="1"/>
  <c r="P478" i="1"/>
  <c r="O478" i="1"/>
  <c r="N478" i="1"/>
  <c r="M478" i="1"/>
  <c r="L478" i="1"/>
  <c r="K478" i="1"/>
  <c r="AB476" i="1"/>
  <c r="AA476" i="1"/>
  <c r="Z476" i="1"/>
  <c r="AB475" i="1"/>
  <c r="AA475" i="1"/>
  <c r="Z475" i="1"/>
  <c r="AB474" i="1"/>
  <c r="AA474" i="1"/>
  <c r="Z474" i="1"/>
  <c r="AB473" i="1"/>
  <c r="AA473" i="1"/>
  <c r="Z473" i="1"/>
  <c r="AB472" i="1"/>
  <c r="AA472" i="1"/>
  <c r="Z472" i="1"/>
  <c r="AB470" i="1"/>
  <c r="AA470" i="1"/>
  <c r="Z470" i="1"/>
  <c r="AB469" i="1"/>
  <c r="AA469" i="1"/>
  <c r="Z469" i="1"/>
  <c r="AB468" i="1"/>
  <c r="AA468" i="1"/>
  <c r="Z468" i="1"/>
  <c r="AB467" i="1"/>
  <c r="AA467" i="1"/>
  <c r="Z467" i="1"/>
  <c r="AB466" i="1"/>
  <c r="AA466" i="1"/>
  <c r="Z466" i="1"/>
  <c r="AB465" i="1"/>
  <c r="AA465" i="1"/>
  <c r="Z465" i="1"/>
  <c r="AB464" i="1"/>
  <c r="AA464" i="1"/>
  <c r="Z464" i="1"/>
  <c r="Y463" i="1"/>
  <c r="X463" i="1"/>
  <c r="W463" i="1"/>
  <c r="V463" i="1"/>
  <c r="U463" i="1"/>
  <c r="T463" i="1"/>
  <c r="S463" i="1"/>
  <c r="R463" i="1"/>
  <c r="Q463" i="1"/>
  <c r="P463" i="1"/>
  <c r="O463" i="1"/>
  <c r="N463" i="1"/>
  <c r="M463" i="1"/>
  <c r="L463" i="1"/>
  <c r="K463" i="1"/>
  <c r="AB461" i="1"/>
  <c r="AA461" i="1"/>
  <c r="Z461" i="1"/>
  <c r="AB459" i="1"/>
  <c r="AA459" i="1"/>
  <c r="Z459" i="1"/>
  <c r="AB457" i="1"/>
  <c r="AA457" i="1"/>
  <c r="Z457" i="1"/>
  <c r="AB455" i="1"/>
  <c r="AA455" i="1"/>
  <c r="Z455" i="1"/>
  <c r="AB453" i="1"/>
  <c r="AA453" i="1"/>
  <c r="Z453" i="1"/>
  <c r="AB451" i="1"/>
  <c r="AA451" i="1"/>
  <c r="Z451" i="1"/>
  <c r="AB449" i="1"/>
  <c r="AA449" i="1"/>
  <c r="Z449" i="1"/>
  <c r="AB447" i="1"/>
  <c r="AA447" i="1"/>
  <c r="Z447" i="1"/>
  <c r="AB445" i="1"/>
  <c r="AA445" i="1"/>
  <c r="Z445" i="1"/>
  <c r="AB443" i="1"/>
  <c r="AA443" i="1"/>
  <c r="Z443" i="1"/>
  <c r="AB442" i="1"/>
  <c r="AA442" i="1"/>
  <c r="Z442" i="1"/>
  <c r="AB440" i="1"/>
  <c r="AA440" i="1"/>
  <c r="Z440" i="1"/>
  <c r="AB439" i="1"/>
  <c r="AA439" i="1"/>
  <c r="Z439" i="1"/>
  <c r="AB437" i="1"/>
  <c r="AA437" i="1"/>
  <c r="Z437" i="1"/>
  <c r="Y435" i="1"/>
  <c r="X435" i="1"/>
  <c r="W435" i="1"/>
  <c r="V435" i="1"/>
  <c r="U435" i="1"/>
  <c r="T435" i="1"/>
  <c r="S435" i="1"/>
  <c r="R435" i="1"/>
  <c r="Q435" i="1"/>
  <c r="P435" i="1"/>
  <c r="O435" i="1"/>
  <c r="N435" i="1"/>
  <c r="M435" i="1"/>
  <c r="L435" i="1"/>
  <c r="K435" i="1"/>
  <c r="AB434" i="1"/>
  <c r="AA434" i="1"/>
  <c r="Z434" i="1"/>
  <c r="Y433" i="1"/>
  <c r="X433" i="1"/>
  <c r="W433" i="1"/>
  <c r="V433" i="1"/>
  <c r="U433" i="1"/>
  <c r="T433" i="1"/>
  <c r="S433" i="1"/>
  <c r="R433" i="1"/>
  <c r="Q433" i="1"/>
  <c r="P433" i="1"/>
  <c r="O433" i="1"/>
  <c r="N433" i="1"/>
  <c r="M433" i="1"/>
  <c r="L433" i="1"/>
  <c r="K433" i="1"/>
  <c r="AB431" i="1"/>
  <c r="AA431" i="1"/>
  <c r="Z431" i="1"/>
  <c r="AB429" i="1"/>
  <c r="AA429" i="1"/>
  <c r="Z429" i="1"/>
  <c r="AB427" i="1"/>
  <c r="AA427" i="1"/>
  <c r="Z427" i="1"/>
  <c r="AB425" i="1"/>
  <c r="AA425" i="1"/>
  <c r="Z425" i="1"/>
  <c r="Y424" i="1"/>
  <c r="X424" i="1"/>
  <c r="W424" i="1"/>
  <c r="V424" i="1"/>
  <c r="U424" i="1"/>
  <c r="T424" i="1"/>
  <c r="S424" i="1"/>
  <c r="R424" i="1"/>
  <c r="Q424" i="1"/>
  <c r="P424" i="1"/>
  <c r="O424" i="1"/>
  <c r="N424" i="1"/>
  <c r="M424" i="1"/>
  <c r="L424" i="1"/>
  <c r="K424" i="1"/>
  <c r="AB423" i="1"/>
  <c r="AA423" i="1"/>
  <c r="Z423" i="1"/>
  <c r="AB422" i="1"/>
  <c r="AA422" i="1"/>
  <c r="Z422" i="1"/>
  <c r="AB421" i="1"/>
  <c r="AA421" i="1"/>
  <c r="Z421" i="1"/>
  <c r="AB420" i="1"/>
  <c r="AA420" i="1"/>
  <c r="Z420" i="1"/>
  <c r="AB419" i="1"/>
  <c r="AA419" i="1"/>
  <c r="Z419" i="1"/>
  <c r="AB418" i="1"/>
  <c r="AA418" i="1"/>
  <c r="Z418" i="1"/>
  <c r="Y417" i="1"/>
  <c r="X417" i="1"/>
  <c r="W417" i="1"/>
  <c r="V417" i="1"/>
  <c r="U417" i="1"/>
  <c r="T417" i="1"/>
  <c r="S417" i="1"/>
  <c r="R417" i="1"/>
  <c r="Q417" i="1"/>
  <c r="P417" i="1"/>
  <c r="O417" i="1"/>
  <c r="N417" i="1"/>
  <c r="M417" i="1"/>
  <c r="L417" i="1"/>
  <c r="K417" i="1"/>
  <c r="AB416" i="1"/>
  <c r="AA416" i="1"/>
  <c r="Z416" i="1"/>
  <c r="AB415" i="1"/>
  <c r="AA415" i="1"/>
  <c r="Z415" i="1"/>
  <c r="Y414" i="1"/>
  <c r="X414" i="1"/>
  <c r="W414" i="1"/>
  <c r="V414" i="1"/>
  <c r="U414" i="1"/>
  <c r="T414" i="1"/>
  <c r="S414" i="1"/>
  <c r="R414" i="1"/>
  <c r="Q414" i="1"/>
  <c r="P414" i="1"/>
  <c r="O414" i="1"/>
  <c r="N414" i="1"/>
  <c r="M414" i="1"/>
  <c r="L414" i="1"/>
  <c r="K414" i="1"/>
  <c r="AB412" i="1"/>
  <c r="AA412" i="1"/>
  <c r="Z412" i="1"/>
  <c r="AB411" i="1"/>
  <c r="AA411" i="1"/>
  <c r="Z411" i="1"/>
  <c r="AB410" i="1"/>
  <c r="AA410" i="1"/>
  <c r="Z410" i="1"/>
  <c r="Y409" i="1"/>
  <c r="X409" i="1"/>
  <c r="W409" i="1"/>
  <c r="V409" i="1"/>
  <c r="U409" i="1"/>
  <c r="T409" i="1"/>
  <c r="S409" i="1"/>
  <c r="R409" i="1"/>
  <c r="Q409" i="1"/>
  <c r="P409" i="1"/>
  <c r="O409" i="1"/>
  <c r="N409" i="1"/>
  <c r="M409" i="1"/>
  <c r="L409" i="1"/>
  <c r="K409" i="1"/>
  <c r="AB407" i="1"/>
  <c r="AA407" i="1"/>
  <c r="Z407" i="1"/>
  <c r="AB405" i="1"/>
  <c r="AA405" i="1"/>
  <c r="Z405" i="1"/>
  <c r="AB403" i="1"/>
  <c r="AA403" i="1"/>
  <c r="Z403" i="1"/>
  <c r="AB401" i="1"/>
  <c r="AA401" i="1"/>
  <c r="Z401" i="1"/>
  <c r="AB399" i="1"/>
  <c r="AA399" i="1"/>
  <c r="Z399" i="1"/>
  <c r="AB397" i="1"/>
  <c r="AA397" i="1"/>
  <c r="Z397" i="1"/>
  <c r="AB395" i="1"/>
  <c r="AA395" i="1"/>
  <c r="Z395" i="1"/>
  <c r="AB393" i="1"/>
  <c r="AA393" i="1"/>
  <c r="Z393" i="1"/>
  <c r="AB391" i="1"/>
  <c r="AA391" i="1"/>
  <c r="Z391" i="1"/>
  <c r="AB389" i="1"/>
  <c r="AA389" i="1"/>
  <c r="Z389" i="1"/>
  <c r="AB388" i="1"/>
  <c r="AA388" i="1"/>
  <c r="Z388" i="1"/>
  <c r="AB386" i="1"/>
  <c r="AA386" i="1"/>
  <c r="Z386" i="1"/>
  <c r="AB385" i="1"/>
  <c r="AA385" i="1"/>
  <c r="Z385" i="1"/>
  <c r="AB383" i="1"/>
  <c r="AA383" i="1"/>
  <c r="Z383" i="1"/>
  <c r="Y380" i="1"/>
  <c r="X380" i="1"/>
  <c r="W380" i="1"/>
  <c r="V380" i="1"/>
  <c r="U380" i="1"/>
  <c r="T380" i="1"/>
  <c r="S380" i="1"/>
  <c r="R380" i="1"/>
  <c r="Q380" i="1"/>
  <c r="P380" i="1"/>
  <c r="O380" i="1"/>
  <c r="N380" i="1"/>
  <c r="M380" i="1"/>
  <c r="L380" i="1"/>
  <c r="K380" i="1"/>
  <c r="AB379" i="1"/>
  <c r="AA379" i="1"/>
  <c r="Z379" i="1"/>
  <c r="AB378" i="1"/>
  <c r="AA378" i="1"/>
  <c r="Z378" i="1"/>
  <c r="AB376" i="1"/>
  <c r="AA376" i="1"/>
  <c r="Z376" i="1"/>
  <c r="AB374" i="1"/>
  <c r="AA374" i="1"/>
  <c r="Z374" i="1"/>
  <c r="AB372" i="1"/>
  <c r="AA372" i="1"/>
  <c r="Z372" i="1"/>
  <c r="AB370" i="1"/>
  <c r="AA370" i="1"/>
  <c r="Z370" i="1"/>
  <c r="Y369" i="1"/>
  <c r="X369" i="1"/>
  <c r="W369" i="1"/>
  <c r="V369" i="1"/>
  <c r="U369" i="1"/>
  <c r="T369" i="1"/>
  <c r="S369" i="1"/>
  <c r="R369" i="1"/>
  <c r="Q369" i="1"/>
  <c r="P369" i="1"/>
  <c r="O369" i="1"/>
  <c r="N369" i="1"/>
  <c r="M369" i="1"/>
  <c r="L369" i="1"/>
  <c r="K369" i="1"/>
  <c r="AB368" i="1"/>
  <c r="AA368" i="1"/>
  <c r="Z368" i="1"/>
  <c r="AB367" i="1"/>
  <c r="AA367" i="1"/>
  <c r="Z367" i="1"/>
  <c r="AB366" i="1"/>
  <c r="AA366" i="1"/>
  <c r="Z366" i="1"/>
  <c r="AB365" i="1"/>
  <c r="AA365" i="1"/>
  <c r="Z365" i="1"/>
  <c r="AB364" i="1"/>
  <c r="AA364" i="1"/>
  <c r="Z364" i="1"/>
  <c r="AB363" i="1"/>
  <c r="AA363" i="1"/>
  <c r="Z363" i="1"/>
  <c r="Y362" i="1"/>
  <c r="X362" i="1"/>
  <c r="W362" i="1"/>
  <c r="V362" i="1"/>
  <c r="U362" i="1"/>
  <c r="T362" i="1"/>
  <c r="S362" i="1"/>
  <c r="R362" i="1"/>
  <c r="Q362" i="1"/>
  <c r="P362" i="1"/>
  <c r="O362" i="1"/>
  <c r="N362" i="1"/>
  <c r="M362" i="1"/>
  <c r="L362" i="1"/>
  <c r="K362" i="1"/>
  <c r="AB361" i="1"/>
  <c r="AA361" i="1"/>
  <c r="Z361" i="1"/>
  <c r="AB360" i="1"/>
  <c r="AA360" i="1"/>
  <c r="Z360" i="1"/>
  <c r="AB359" i="1"/>
  <c r="AA359" i="1"/>
  <c r="Z359" i="1"/>
  <c r="AB358" i="1"/>
  <c r="AA358" i="1"/>
  <c r="Z358" i="1"/>
  <c r="AB357" i="1"/>
  <c r="AA357" i="1"/>
  <c r="Y356" i="1"/>
  <c r="X356" i="1"/>
  <c r="W356" i="1"/>
  <c r="V356" i="1"/>
  <c r="U356" i="1"/>
  <c r="T356" i="1"/>
  <c r="S356" i="1"/>
  <c r="R356" i="1"/>
  <c r="Q356" i="1"/>
  <c r="P356" i="1"/>
  <c r="O356" i="1"/>
  <c r="N356" i="1"/>
  <c r="M356" i="1"/>
  <c r="L356" i="1"/>
  <c r="K356" i="1"/>
  <c r="AB355" i="1"/>
  <c r="AA355" i="1"/>
  <c r="Z355" i="1"/>
  <c r="AB354" i="1"/>
  <c r="AA354" i="1"/>
  <c r="Z354" i="1"/>
  <c r="AB353" i="1"/>
  <c r="AA353" i="1"/>
  <c r="Z353" i="1"/>
  <c r="AB352" i="1"/>
  <c r="AA352" i="1"/>
  <c r="Z352" i="1"/>
  <c r="AB351" i="1"/>
  <c r="AA351" i="1"/>
  <c r="Z351" i="1"/>
  <c r="AB350" i="1"/>
  <c r="AA350" i="1"/>
  <c r="Z350" i="1"/>
  <c r="AB349" i="1"/>
  <c r="AA349" i="1"/>
  <c r="Z349" i="1"/>
  <c r="AB348" i="1"/>
  <c r="AA348" i="1"/>
  <c r="Z348" i="1"/>
  <c r="AB347" i="1"/>
  <c r="AA347" i="1"/>
  <c r="Z347" i="1"/>
  <c r="AB346" i="1"/>
  <c r="AA346" i="1"/>
  <c r="Z346" i="1"/>
  <c r="AB345" i="1"/>
  <c r="AA345" i="1"/>
  <c r="Z345" i="1"/>
  <c r="AB344" i="1"/>
  <c r="AA344" i="1"/>
  <c r="AB343" i="1"/>
  <c r="AA343" i="1"/>
  <c r="Z343" i="1"/>
  <c r="AB342" i="1"/>
  <c r="AA342" i="1"/>
  <c r="Z342" i="1"/>
  <c r="Y341" i="1"/>
  <c r="X341" i="1"/>
  <c r="W341" i="1"/>
  <c r="V341" i="1"/>
  <c r="U341" i="1"/>
  <c r="T341" i="1"/>
  <c r="S341" i="1"/>
  <c r="R341" i="1"/>
  <c r="Q341" i="1"/>
  <c r="P341" i="1"/>
  <c r="O341" i="1"/>
  <c r="N341" i="1"/>
  <c r="M341" i="1"/>
  <c r="L341" i="1"/>
  <c r="K341" i="1"/>
  <c r="AB339" i="1"/>
  <c r="AA339" i="1"/>
  <c r="Z339" i="1"/>
  <c r="AB337" i="1"/>
  <c r="AA337" i="1"/>
  <c r="Z337" i="1"/>
  <c r="AB335" i="1"/>
  <c r="AA335" i="1"/>
  <c r="Z335" i="1"/>
  <c r="AB333" i="1"/>
  <c r="AA333" i="1"/>
  <c r="Z333" i="1"/>
  <c r="AB331" i="1"/>
  <c r="AA331" i="1"/>
  <c r="Z331" i="1"/>
  <c r="AB329" i="1"/>
  <c r="AA329" i="1"/>
  <c r="Z329" i="1"/>
  <c r="AB327" i="1"/>
  <c r="AA327" i="1"/>
  <c r="Z327" i="1"/>
  <c r="AB325" i="1"/>
  <c r="AA325" i="1"/>
  <c r="Z325" i="1"/>
  <c r="AB323" i="1"/>
  <c r="AA323" i="1"/>
  <c r="Z323" i="1"/>
  <c r="AB321" i="1"/>
  <c r="AA321" i="1"/>
  <c r="Z321" i="1"/>
  <c r="AB320" i="1"/>
  <c r="AA320" i="1"/>
  <c r="Z320" i="1"/>
  <c r="AB319" i="1"/>
  <c r="AA319" i="1"/>
  <c r="Z319" i="1"/>
  <c r="AB318" i="1"/>
  <c r="AA318" i="1"/>
  <c r="Z318" i="1"/>
  <c r="AB316" i="1"/>
  <c r="AA316" i="1"/>
  <c r="Z316" i="1"/>
  <c r="Y314" i="1"/>
  <c r="X314" i="1"/>
  <c r="W314" i="1"/>
  <c r="V314" i="1"/>
  <c r="U314" i="1"/>
  <c r="T314" i="1"/>
  <c r="S314" i="1"/>
  <c r="R314" i="1"/>
  <c r="Q314" i="1"/>
  <c r="P314" i="1"/>
  <c r="O314" i="1"/>
  <c r="N314" i="1"/>
  <c r="M314" i="1"/>
  <c r="L314" i="1"/>
  <c r="K314" i="1"/>
  <c r="AB313" i="1"/>
  <c r="AA313" i="1"/>
  <c r="Z313" i="1"/>
  <c r="AB312" i="1"/>
  <c r="AA312" i="1"/>
  <c r="Z312" i="1"/>
  <c r="AB311" i="1"/>
  <c r="AA311" i="1"/>
  <c r="Z311" i="1"/>
  <c r="AB310" i="1"/>
  <c r="AA310" i="1"/>
  <c r="Z310" i="1"/>
  <c r="AB308" i="1"/>
  <c r="AA308" i="1"/>
  <c r="Z308" i="1"/>
  <c r="AB307" i="1"/>
  <c r="AA307" i="1"/>
  <c r="Z307" i="1"/>
  <c r="AB304" i="1"/>
  <c r="AA304" i="1"/>
  <c r="Z304" i="1"/>
  <c r="AB303" i="1"/>
  <c r="AA303" i="1"/>
  <c r="Z303" i="1"/>
  <c r="AB302" i="1"/>
  <c r="AA302" i="1"/>
  <c r="Z302" i="1"/>
  <c r="AB301" i="1"/>
  <c r="AA301" i="1"/>
  <c r="Z301" i="1"/>
  <c r="AB300" i="1"/>
  <c r="AA300" i="1"/>
  <c r="Z300" i="1"/>
  <c r="AB298" i="1"/>
  <c r="AA298" i="1"/>
  <c r="Z298" i="1"/>
  <c r="AB297" i="1"/>
  <c r="AA297" i="1"/>
  <c r="Z297" i="1"/>
  <c r="AB295" i="1"/>
  <c r="AA295" i="1"/>
  <c r="Z295" i="1"/>
  <c r="AB293" i="1"/>
  <c r="AA293" i="1"/>
  <c r="Z293" i="1"/>
  <c r="Y292" i="1"/>
  <c r="X292" i="1"/>
  <c r="W292" i="1"/>
  <c r="V292" i="1"/>
  <c r="U292" i="1"/>
  <c r="T292" i="1"/>
  <c r="S292" i="1"/>
  <c r="R292" i="1"/>
  <c r="Q292" i="1"/>
  <c r="P292" i="1"/>
  <c r="O292" i="1"/>
  <c r="N292" i="1"/>
  <c r="M292" i="1"/>
  <c r="L292" i="1"/>
  <c r="K292" i="1"/>
  <c r="AB291" i="1"/>
  <c r="AA291" i="1"/>
  <c r="Z291" i="1"/>
  <c r="AB290" i="1"/>
  <c r="AA290" i="1"/>
  <c r="Z290" i="1"/>
  <c r="Y289" i="1"/>
  <c r="X289" i="1"/>
  <c r="W289" i="1"/>
  <c r="V289" i="1"/>
  <c r="U289" i="1"/>
  <c r="T289" i="1"/>
  <c r="S289" i="1"/>
  <c r="R289" i="1"/>
  <c r="Q289" i="1"/>
  <c r="P289" i="1"/>
  <c r="O289" i="1"/>
  <c r="N289" i="1"/>
  <c r="M289" i="1"/>
  <c r="L289" i="1"/>
  <c r="K289" i="1"/>
  <c r="AB288" i="1"/>
  <c r="AA288" i="1"/>
  <c r="Z288" i="1"/>
  <c r="AB287" i="1"/>
  <c r="AA287" i="1"/>
  <c r="Z287" i="1"/>
  <c r="AB286" i="1"/>
  <c r="AA286" i="1"/>
  <c r="Z286" i="1"/>
  <c r="AB285" i="1"/>
  <c r="AA285" i="1"/>
  <c r="Z285" i="1"/>
  <c r="AB284" i="1"/>
  <c r="AA284" i="1"/>
  <c r="Z284" i="1"/>
  <c r="Y283" i="1"/>
  <c r="X283" i="1"/>
  <c r="W283" i="1"/>
  <c r="V283" i="1"/>
  <c r="U283" i="1"/>
  <c r="T283" i="1"/>
  <c r="S283" i="1"/>
  <c r="R283" i="1"/>
  <c r="Q283" i="1"/>
  <c r="P283" i="1"/>
  <c r="O283" i="1"/>
  <c r="N283" i="1"/>
  <c r="M283" i="1"/>
  <c r="L283" i="1"/>
  <c r="K283" i="1"/>
  <c r="AB282" i="1"/>
  <c r="AA282" i="1"/>
  <c r="Z282" i="1"/>
  <c r="AB281" i="1"/>
  <c r="AA281" i="1"/>
  <c r="Z281" i="1"/>
  <c r="AB280" i="1"/>
  <c r="AA280" i="1"/>
  <c r="Z280" i="1"/>
  <c r="AB279" i="1"/>
  <c r="AA279" i="1"/>
  <c r="Z279" i="1"/>
  <c r="AB278" i="1"/>
  <c r="AA278" i="1"/>
  <c r="Z278" i="1"/>
  <c r="AB277" i="1"/>
  <c r="AA277" i="1"/>
  <c r="Z277" i="1"/>
  <c r="Y276" i="1"/>
  <c r="X276" i="1"/>
  <c r="W276" i="1"/>
  <c r="V276" i="1"/>
  <c r="U276" i="1"/>
  <c r="T276" i="1"/>
  <c r="S276" i="1"/>
  <c r="R276" i="1"/>
  <c r="Q276" i="1"/>
  <c r="P276" i="1"/>
  <c r="O276" i="1"/>
  <c r="N276" i="1"/>
  <c r="M276" i="1"/>
  <c r="L276" i="1"/>
  <c r="K276" i="1"/>
  <c r="AB274" i="1"/>
  <c r="AA274" i="1"/>
  <c r="Z274" i="1"/>
  <c r="AB272" i="1"/>
  <c r="AA272" i="1"/>
  <c r="Z272" i="1"/>
  <c r="AB270" i="1"/>
  <c r="AA270" i="1"/>
  <c r="Z270" i="1"/>
  <c r="AB268" i="1"/>
  <c r="AA268" i="1"/>
  <c r="Z268" i="1"/>
  <c r="AB266" i="1"/>
  <c r="AA266" i="1"/>
  <c r="Z266" i="1"/>
  <c r="AB264" i="1"/>
  <c r="AA264" i="1"/>
  <c r="Z264" i="1"/>
  <c r="AB262" i="1"/>
  <c r="AA262" i="1"/>
  <c r="Z262" i="1"/>
  <c r="AB260" i="1"/>
  <c r="AA260" i="1"/>
  <c r="Z260" i="1"/>
  <c r="AB258" i="1"/>
  <c r="AA258" i="1"/>
  <c r="Z258" i="1"/>
  <c r="AB256" i="1"/>
  <c r="AA256" i="1"/>
  <c r="Z256" i="1"/>
  <c r="AB255" i="1"/>
  <c r="AA255" i="1"/>
  <c r="Z255" i="1"/>
  <c r="AB253" i="1"/>
  <c r="AA253" i="1"/>
  <c r="Z253" i="1"/>
  <c r="AB252" i="1"/>
  <c r="AA252" i="1"/>
  <c r="Z252" i="1"/>
  <c r="AB250" i="1"/>
  <c r="AA250" i="1"/>
  <c r="Z250" i="1"/>
  <c r="Y248" i="1"/>
  <c r="X248" i="1"/>
  <c r="W248" i="1"/>
  <c r="V248" i="1"/>
  <c r="U248" i="1"/>
  <c r="T248" i="1"/>
  <c r="S248" i="1"/>
  <c r="R248" i="1"/>
  <c r="Q248" i="1"/>
  <c r="P248" i="1"/>
  <c r="O248" i="1"/>
  <c r="N248" i="1"/>
  <c r="M248" i="1"/>
  <c r="L248" i="1"/>
  <c r="K248" i="1"/>
  <c r="AB246" i="1"/>
  <c r="AA246" i="1"/>
  <c r="Z246" i="1"/>
  <c r="AB244" i="1"/>
  <c r="AA244" i="1"/>
  <c r="Z244" i="1"/>
  <c r="AB242" i="1"/>
  <c r="AA242" i="1"/>
  <c r="Z242" i="1"/>
  <c r="AB240" i="1"/>
  <c r="AA240" i="1"/>
  <c r="Z240" i="1"/>
  <c r="Y239" i="1"/>
  <c r="X239" i="1"/>
  <c r="W239" i="1"/>
  <c r="V239" i="1"/>
  <c r="U239" i="1"/>
  <c r="T239" i="1"/>
  <c r="S239" i="1"/>
  <c r="R239" i="1"/>
  <c r="Q239" i="1"/>
  <c r="P239" i="1"/>
  <c r="O239" i="1"/>
  <c r="N239" i="1"/>
  <c r="M239" i="1"/>
  <c r="L239" i="1"/>
  <c r="K239" i="1"/>
  <c r="AB238" i="1"/>
  <c r="AA238" i="1"/>
  <c r="Z238" i="1"/>
  <c r="AB237" i="1"/>
  <c r="AA237" i="1"/>
  <c r="Z237" i="1"/>
  <c r="AB236" i="1"/>
  <c r="AA236" i="1"/>
  <c r="Z236" i="1"/>
  <c r="AB235" i="1"/>
  <c r="AA235" i="1"/>
  <c r="Z235" i="1"/>
  <c r="AB234" i="1"/>
  <c r="AA234" i="1"/>
  <c r="Z234" i="1"/>
  <c r="Y233" i="1"/>
  <c r="X233" i="1"/>
  <c r="W233" i="1"/>
  <c r="V233" i="1"/>
  <c r="U233" i="1"/>
  <c r="T233" i="1"/>
  <c r="S233" i="1"/>
  <c r="R233" i="1"/>
  <c r="Q233" i="1"/>
  <c r="P233" i="1"/>
  <c r="O233" i="1"/>
  <c r="N233" i="1"/>
  <c r="M233" i="1"/>
  <c r="L233" i="1"/>
  <c r="K233" i="1"/>
  <c r="AB232" i="1"/>
  <c r="AA232" i="1"/>
  <c r="Z232" i="1"/>
  <c r="AB231" i="1"/>
  <c r="AA231" i="1"/>
  <c r="Z231" i="1"/>
  <c r="Y230" i="1"/>
  <c r="X230" i="1"/>
  <c r="W230" i="1"/>
  <c r="V230" i="1"/>
  <c r="U230" i="1"/>
  <c r="T230" i="1"/>
  <c r="S230" i="1"/>
  <c r="R230" i="1"/>
  <c r="Q230" i="1"/>
  <c r="P230" i="1"/>
  <c r="O230" i="1"/>
  <c r="N230" i="1"/>
  <c r="M230" i="1"/>
  <c r="L230" i="1"/>
  <c r="K230" i="1"/>
  <c r="AB228" i="1"/>
  <c r="AA228" i="1"/>
  <c r="Z228" i="1"/>
  <c r="AB227" i="1"/>
  <c r="AA227" i="1"/>
  <c r="Z227" i="1"/>
  <c r="AB226" i="1"/>
  <c r="AA226" i="1"/>
  <c r="Z226" i="1"/>
  <c r="AB225" i="1"/>
  <c r="AA225" i="1"/>
  <c r="Z225" i="1"/>
  <c r="AB224" i="1"/>
  <c r="AA224" i="1"/>
  <c r="Z224" i="1"/>
  <c r="AB223" i="1"/>
  <c r="AA223" i="1"/>
  <c r="Z223" i="1"/>
  <c r="Y222" i="1"/>
  <c r="X222" i="1"/>
  <c r="W222" i="1"/>
  <c r="V222" i="1"/>
  <c r="U222" i="1"/>
  <c r="T222" i="1"/>
  <c r="S222" i="1"/>
  <c r="R222" i="1"/>
  <c r="Q222" i="1"/>
  <c r="P222" i="1"/>
  <c r="O222" i="1"/>
  <c r="N222" i="1"/>
  <c r="M222" i="1"/>
  <c r="L222" i="1"/>
  <c r="K222" i="1"/>
  <c r="AB220" i="1"/>
  <c r="AA220" i="1"/>
  <c r="Z220" i="1"/>
  <c r="AB218" i="1"/>
  <c r="AA218" i="1"/>
  <c r="Z218" i="1"/>
  <c r="AB216" i="1"/>
  <c r="AA216" i="1"/>
  <c r="Z216" i="1"/>
  <c r="AB214" i="1"/>
  <c r="AA214" i="1"/>
  <c r="Z214" i="1"/>
  <c r="AB212" i="1"/>
  <c r="AA212" i="1"/>
  <c r="Z212" i="1"/>
  <c r="AB210" i="1"/>
  <c r="AA210" i="1"/>
  <c r="Z210" i="1"/>
  <c r="AB209" i="1"/>
  <c r="AA209" i="1"/>
  <c r="Z209" i="1"/>
  <c r="AB207" i="1"/>
  <c r="AA207" i="1"/>
  <c r="Z207" i="1"/>
  <c r="AB205" i="1"/>
  <c r="AA205" i="1"/>
  <c r="Z205" i="1"/>
  <c r="AB204" i="1"/>
  <c r="AA204" i="1"/>
  <c r="Z204" i="1"/>
  <c r="AB203" i="1"/>
  <c r="AA203" i="1"/>
  <c r="Z203" i="1"/>
  <c r="AB202" i="1"/>
  <c r="AA202" i="1"/>
  <c r="Z202" i="1"/>
  <c r="AB201" i="1"/>
  <c r="AA201" i="1"/>
  <c r="Z201" i="1"/>
  <c r="AB199" i="1"/>
  <c r="AA199" i="1"/>
  <c r="Z199" i="1"/>
  <c r="Y197" i="1"/>
  <c r="X197" i="1"/>
  <c r="W197" i="1"/>
  <c r="V197" i="1"/>
  <c r="U197" i="1"/>
  <c r="T197" i="1"/>
  <c r="S197" i="1"/>
  <c r="R197" i="1"/>
  <c r="Q197" i="1"/>
  <c r="P197" i="1"/>
  <c r="O197" i="1"/>
  <c r="N197" i="1"/>
  <c r="M197" i="1"/>
  <c r="L197" i="1"/>
  <c r="K197" i="1"/>
  <c r="AB196" i="1"/>
  <c r="AA196" i="1"/>
  <c r="AB194" i="1"/>
  <c r="AA194" i="1"/>
  <c r="Z194" i="1"/>
  <c r="AB192" i="1"/>
  <c r="AA192" i="1"/>
  <c r="Z192" i="1"/>
  <c r="AB190" i="1"/>
  <c r="AA190" i="1"/>
  <c r="Z190" i="1"/>
  <c r="AB188" i="1"/>
  <c r="AA188" i="1"/>
  <c r="Z188" i="1"/>
  <c r="AB186" i="1"/>
  <c r="AA186" i="1"/>
  <c r="Z186" i="1"/>
  <c r="AB184" i="1"/>
  <c r="AA184" i="1"/>
  <c r="Z184" i="1"/>
  <c r="Y183" i="1"/>
  <c r="X183" i="1"/>
  <c r="W183" i="1"/>
  <c r="V183" i="1"/>
  <c r="U183" i="1"/>
  <c r="T183" i="1"/>
  <c r="S183" i="1"/>
  <c r="R183" i="1"/>
  <c r="Q183" i="1"/>
  <c r="P183" i="1"/>
  <c r="O183" i="1"/>
  <c r="N183" i="1"/>
  <c r="M183" i="1"/>
  <c r="L183" i="1"/>
  <c r="K183" i="1"/>
  <c r="AB182" i="1"/>
  <c r="AA182" i="1"/>
  <c r="Z182" i="1"/>
  <c r="AB181" i="1"/>
  <c r="AA181" i="1"/>
  <c r="Z181" i="1"/>
  <c r="AB180" i="1"/>
  <c r="AA180" i="1"/>
  <c r="Z180" i="1"/>
  <c r="AB179" i="1"/>
  <c r="AA179" i="1"/>
  <c r="Z179" i="1"/>
  <c r="AB178" i="1"/>
  <c r="AA178" i="1"/>
  <c r="Z178" i="1"/>
  <c r="AB177" i="1"/>
  <c r="AA177" i="1"/>
  <c r="Z177" i="1"/>
  <c r="AB176" i="1"/>
  <c r="AA176" i="1"/>
  <c r="Z176" i="1"/>
  <c r="AB175" i="1"/>
  <c r="AA175" i="1"/>
  <c r="Z175" i="1"/>
  <c r="Y174" i="1"/>
  <c r="X174" i="1"/>
  <c r="W174" i="1"/>
  <c r="V174" i="1"/>
  <c r="U174" i="1"/>
  <c r="T174" i="1"/>
  <c r="S174" i="1"/>
  <c r="R174" i="1"/>
  <c r="Q174" i="1"/>
  <c r="P174" i="1"/>
  <c r="O174" i="1"/>
  <c r="N174" i="1"/>
  <c r="M174" i="1"/>
  <c r="L174" i="1"/>
  <c r="K174" i="1"/>
  <c r="AB173" i="1"/>
  <c r="AA173" i="1"/>
  <c r="Z173" i="1"/>
  <c r="AB172" i="1"/>
  <c r="AA172" i="1"/>
  <c r="Z172" i="1"/>
  <c r="AB171" i="1"/>
  <c r="AA171" i="1"/>
  <c r="Z171" i="1"/>
  <c r="AB170" i="1"/>
  <c r="AA170" i="1"/>
  <c r="Z170" i="1"/>
  <c r="AB169" i="1"/>
  <c r="AA169" i="1"/>
  <c r="Z169" i="1"/>
  <c r="AB168" i="1"/>
  <c r="AA168" i="1"/>
  <c r="Z168" i="1"/>
  <c r="AB167" i="1"/>
  <c r="AA167" i="1"/>
  <c r="Z167" i="1"/>
  <c r="AB166" i="1"/>
  <c r="AA166" i="1"/>
  <c r="Z166" i="1"/>
  <c r="AB165" i="1"/>
  <c r="AA165" i="1"/>
  <c r="Z165" i="1"/>
  <c r="AB164" i="1"/>
  <c r="AA164" i="1"/>
  <c r="Z164" i="1"/>
  <c r="AB163" i="1"/>
  <c r="AA163" i="1"/>
  <c r="Z163" i="1"/>
  <c r="AB162" i="1"/>
  <c r="AA162" i="1"/>
  <c r="Z162" i="1"/>
  <c r="AB161" i="1"/>
  <c r="AA161" i="1"/>
  <c r="Z161" i="1"/>
  <c r="AB160" i="1"/>
  <c r="AA160" i="1"/>
  <c r="Z160" i="1"/>
  <c r="AB159" i="1"/>
  <c r="AA159" i="1"/>
  <c r="Z159" i="1"/>
  <c r="AB158" i="1"/>
  <c r="AA158" i="1"/>
  <c r="Z158" i="1"/>
  <c r="Y157" i="1"/>
  <c r="X157" i="1"/>
  <c r="W157" i="1"/>
  <c r="V157" i="1"/>
  <c r="U157" i="1"/>
  <c r="T157" i="1"/>
  <c r="S157" i="1"/>
  <c r="R157" i="1"/>
  <c r="Q157" i="1"/>
  <c r="P157" i="1"/>
  <c r="O157" i="1"/>
  <c r="N157" i="1"/>
  <c r="M157" i="1"/>
  <c r="L157" i="1"/>
  <c r="K157" i="1"/>
  <c r="AB156" i="1"/>
  <c r="AA156" i="1"/>
  <c r="Z156" i="1"/>
  <c r="AB155" i="1"/>
  <c r="AA155" i="1"/>
  <c r="Z155" i="1"/>
  <c r="AB154" i="1"/>
  <c r="AA154" i="1"/>
  <c r="Z154" i="1"/>
  <c r="AB153" i="1"/>
  <c r="AA153" i="1"/>
  <c r="Z153" i="1"/>
  <c r="AB152" i="1"/>
  <c r="AA152" i="1"/>
  <c r="Z152" i="1"/>
  <c r="AB151" i="1"/>
  <c r="AA151" i="1"/>
  <c r="Z151" i="1"/>
  <c r="AB150" i="1"/>
  <c r="AA150" i="1"/>
  <c r="Z150" i="1"/>
  <c r="AB149" i="1"/>
  <c r="AA149" i="1"/>
  <c r="Z149" i="1"/>
  <c r="AB148" i="1"/>
  <c r="AA148" i="1"/>
  <c r="Z148" i="1"/>
  <c r="AB147" i="1"/>
  <c r="AA147" i="1"/>
  <c r="Z147" i="1"/>
  <c r="AB146" i="1"/>
  <c r="AA146" i="1"/>
  <c r="Z146" i="1"/>
  <c r="AB144" i="1"/>
  <c r="AA144" i="1"/>
  <c r="Z144" i="1"/>
  <c r="AB143" i="1"/>
  <c r="AA143" i="1"/>
  <c r="Z143" i="1"/>
  <c r="AB142" i="1"/>
  <c r="AA142" i="1"/>
  <c r="Z142" i="1"/>
  <c r="AB141" i="1"/>
  <c r="AA141" i="1"/>
  <c r="Z141" i="1"/>
  <c r="AB140" i="1"/>
  <c r="AA140" i="1"/>
  <c r="Z140" i="1"/>
  <c r="AB139" i="1"/>
  <c r="AA139" i="1"/>
  <c r="Z139" i="1"/>
  <c r="AB138" i="1"/>
  <c r="AA138" i="1"/>
  <c r="Z138" i="1"/>
  <c r="AB137" i="1"/>
  <c r="AA137" i="1"/>
  <c r="Z137" i="1"/>
  <c r="AB136" i="1"/>
  <c r="AA136" i="1"/>
  <c r="Z136" i="1"/>
  <c r="AB135" i="1"/>
  <c r="AA135" i="1"/>
  <c r="Z135" i="1"/>
  <c r="AB134" i="1"/>
  <c r="AA134" i="1"/>
  <c r="Z134" i="1"/>
  <c r="AB133" i="1"/>
  <c r="AA133" i="1"/>
  <c r="Z133" i="1"/>
  <c r="AB132" i="1"/>
  <c r="AA132" i="1"/>
  <c r="Z132" i="1"/>
  <c r="AB131" i="1"/>
  <c r="AA131" i="1"/>
  <c r="Z131" i="1"/>
  <c r="AB130" i="1"/>
  <c r="AA130" i="1"/>
  <c r="Z130" i="1"/>
  <c r="AB129" i="1"/>
  <c r="AA129" i="1"/>
  <c r="Z129" i="1"/>
  <c r="AB128" i="1"/>
  <c r="AA128" i="1"/>
  <c r="Z128" i="1"/>
  <c r="Y127" i="1"/>
  <c r="X127" i="1"/>
  <c r="W127" i="1"/>
  <c r="V127" i="1"/>
  <c r="U127" i="1"/>
  <c r="T127" i="1"/>
  <c r="S127" i="1"/>
  <c r="R127" i="1"/>
  <c r="Q127" i="1"/>
  <c r="P127" i="1"/>
  <c r="O127" i="1"/>
  <c r="N127" i="1"/>
  <c r="M127" i="1"/>
  <c r="L127" i="1"/>
  <c r="K127" i="1"/>
  <c r="AB125" i="1"/>
  <c r="AA125" i="1"/>
  <c r="Z125" i="1"/>
  <c r="AB123" i="1"/>
  <c r="AA123" i="1"/>
  <c r="Z123" i="1"/>
  <c r="AB121" i="1"/>
  <c r="AA121" i="1"/>
  <c r="Z121" i="1"/>
  <c r="AB119" i="1"/>
  <c r="AA119" i="1"/>
  <c r="Z119" i="1"/>
  <c r="AB117" i="1"/>
  <c r="AA117" i="1"/>
  <c r="Z117" i="1"/>
  <c r="AB115" i="1"/>
  <c r="AA115" i="1"/>
  <c r="Z115" i="1"/>
  <c r="AB113" i="1"/>
  <c r="AA113" i="1"/>
  <c r="Z113" i="1"/>
  <c r="AB111" i="1"/>
  <c r="AA111" i="1"/>
  <c r="Z111" i="1"/>
  <c r="AB109" i="1"/>
  <c r="AA109" i="1"/>
  <c r="Z109" i="1"/>
  <c r="AB107" i="1"/>
  <c r="AA107" i="1"/>
  <c r="Z107" i="1"/>
  <c r="AB105" i="1"/>
  <c r="AA105" i="1"/>
  <c r="Z105" i="1"/>
  <c r="AB103" i="1"/>
  <c r="AA103" i="1"/>
  <c r="Z103" i="1"/>
  <c r="AB102" i="1"/>
  <c r="AA102" i="1"/>
  <c r="Z102" i="1"/>
  <c r="AB100" i="1"/>
  <c r="AA100" i="1"/>
  <c r="Z100" i="1"/>
  <c r="Y98" i="1"/>
  <c r="X98" i="1"/>
  <c r="W98" i="1"/>
  <c r="V98" i="1"/>
  <c r="U98" i="1"/>
  <c r="T98" i="1"/>
  <c r="S98" i="1"/>
  <c r="R98" i="1"/>
  <c r="Q98" i="1"/>
  <c r="P98" i="1"/>
  <c r="O98" i="1"/>
  <c r="N98" i="1"/>
  <c r="M98" i="1"/>
  <c r="L98" i="1"/>
  <c r="K98" i="1"/>
  <c r="AB97" i="1"/>
  <c r="AA97" i="1"/>
  <c r="Z97" i="1"/>
  <c r="Y96" i="1"/>
  <c r="X96" i="1"/>
  <c r="W96" i="1"/>
  <c r="V96" i="1"/>
  <c r="U96" i="1"/>
  <c r="T96" i="1"/>
  <c r="S96" i="1"/>
  <c r="R96" i="1"/>
  <c r="Q96" i="1"/>
  <c r="P96" i="1"/>
  <c r="O96" i="1"/>
  <c r="N96" i="1"/>
  <c r="M96" i="1"/>
  <c r="L96" i="1"/>
  <c r="K96" i="1"/>
  <c r="AB95" i="1"/>
  <c r="AA95" i="1"/>
  <c r="Z95" i="1"/>
  <c r="AB94" i="1"/>
  <c r="AA94" i="1"/>
  <c r="Z94" i="1"/>
  <c r="AB93" i="1"/>
  <c r="AA93" i="1"/>
  <c r="Z93" i="1"/>
  <c r="AB92" i="1"/>
  <c r="AA92" i="1"/>
  <c r="Z92" i="1"/>
  <c r="AB91" i="1"/>
  <c r="AA91" i="1"/>
  <c r="Z91" i="1"/>
  <c r="AB90" i="1"/>
  <c r="AA90" i="1"/>
  <c r="Z90" i="1"/>
  <c r="AB89" i="1"/>
  <c r="AA89" i="1"/>
  <c r="Z89" i="1"/>
  <c r="AB88" i="1"/>
  <c r="AA88" i="1"/>
  <c r="Z88" i="1"/>
  <c r="AB87" i="1"/>
  <c r="AA87" i="1"/>
  <c r="Z87" i="1"/>
  <c r="AB86" i="1"/>
  <c r="AA86" i="1"/>
  <c r="Z86" i="1"/>
  <c r="AB84" i="1"/>
  <c r="AA84" i="1"/>
  <c r="Z84" i="1"/>
  <c r="AB83" i="1"/>
  <c r="AA83" i="1"/>
  <c r="Z83" i="1"/>
  <c r="AB82" i="1"/>
  <c r="AA82" i="1"/>
  <c r="Z82" i="1"/>
  <c r="AB81" i="1"/>
  <c r="AA81" i="1"/>
  <c r="Z81" i="1"/>
  <c r="AB80" i="1"/>
  <c r="AA80" i="1"/>
  <c r="Z80" i="1"/>
  <c r="AB79" i="1"/>
  <c r="AA79" i="1"/>
  <c r="Z79" i="1"/>
  <c r="AB78" i="1"/>
  <c r="AA78" i="1"/>
  <c r="Z78" i="1"/>
  <c r="AB77" i="1"/>
  <c r="AA77" i="1"/>
  <c r="Z77" i="1"/>
  <c r="AB76" i="1"/>
  <c r="AA76" i="1"/>
  <c r="Z76" i="1"/>
  <c r="AB75" i="1"/>
  <c r="AA75" i="1"/>
  <c r="Z75" i="1"/>
  <c r="AB74" i="1"/>
  <c r="AA74" i="1"/>
  <c r="Z74" i="1"/>
  <c r="AB73" i="1"/>
  <c r="AA73" i="1"/>
  <c r="Z73" i="1"/>
  <c r="AB72" i="1"/>
  <c r="AA72" i="1"/>
  <c r="Z72" i="1"/>
  <c r="AB71" i="1"/>
  <c r="AA71" i="1"/>
  <c r="Z71" i="1"/>
  <c r="AB70" i="1"/>
  <c r="AA70" i="1"/>
  <c r="Z70" i="1"/>
  <c r="AB69" i="1"/>
  <c r="AA69" i="1"/>
  <c r="Z69" i="1"/>
  <c r="AB67" i="1"/>
  <c r="AA67" i="1"/>
  <c r="Z67" i="1"/>
  <c r="AB65" i="1"/>
  <c r="AA65" i="1"/>
  <c r="Z65" i="1"/>
  <c r="AB63" i="1"/>
  <c r="AA63" i="1"/>
  <c r="Z63" i="1"/>
  <c r="Y62" i="1"/>
  <c r="X62" i="1"/>
  <c r="W62" i="1"/>
  <c r="V62" i="1"/>
  <c r="U62" i="1"/>
  <c r="T62" i="1"/>
  <c r="S62" i="1"/>
  <c r="R62" i="1"/>
  <c r="Q62" i="1"/>
  <c r="P62" i="1"/>
  <c r="O62" i="1"/>
  <c r="N62" i="1"/>
  <c r="M62" i="1"/>
  <c r="L62" i="1"/>
  <c r="K62" i="1"/>
  <c r="AB61" i="1"/>
  <c r="AA61" i="1"/>
  <c r="Z61" i="1"/>
  <c r="AB60" i="1"/>
  <c r="AA60" i="1"/>
  <c r="Z60" i="1"/>
  <c r="AB59" i="1"/>
  <c r="AA59" i="1"/>
  <c r="Z59" i="1"/>
  <c r="AB58" i="1"/>
  <c r="AA58" i="1"/>
  <c r="Z58" i="1"/>
  <c r="AB57" i="1"/>
  <c r="AA57" i="1"/>
  <c r="Z57" i="1"/>
  <c r="Y56" i="1"/>
  <c r="X56" i="1"/>
  <c r="W56" i="1"/>
  <c r="V56" i="1"/>
  <c r="U56" i="1"/>
  <c r="T56" i="1"/>
  <c r="S56" i="1"/>
  <c r="R56" i="1"/>
  <c r="Q56" i="1"/>
  <c r="P56" i="1"/>
  <c r="O56" i="1"/>
  <c r="N56" i="1"/>
  <c r="M56" i="1"/>
  <c r="L56" i="1"/>
  <c r="K56" i="1"/>
  <c r="AB55" i="1"/>
  <c r="AA55" i="1"/>
  <c r="Z55" i="1"/>
  <c r="AB54" i="1"/>
  <c r="AA54" i="1"/>
  <c r="Z54" i="1"/>
  <c r="AB53" i="1"/>
  <c r="AA53" i="1"/>
  <c r="Z53" i="1"/>
  <c r="Y52" i="1"/>
  <c r="X52" i="1"/>
  <c r="W52" i="1"/>
  <c r="V52" i="1"/>
  <c r="U52" i="1"/>
  <c r="T52" i="1"/>
  <c r="S52" i="1"/>
  <c r="R52" i="1"/>
  <c r="Q52" i="1"/>
  <c r="P52" i="1"/>
  <c r="O52" i="1"/>
  <c r="N52" i="1"/>
  <c r="M52" i="1"/>
  <c r="L52" i="1"/>
  <c r="K52" i="1"/>
  <c r="AB50" i="1"/>
  <c r="AA50" i="1"/>
  <c r="Z50" i="1"/>
  <c r="AB49" i="1"/>
  <c r="AA49" i="1"/>
  <c r="Z49" i="1"/>
  <c r="AB48" i="1"/>
  <c r="AA48" i="1"/>
  <c r="Z48" i="1"/>
  <c r="AB47" i="1"/>
  <c r="AA47" i="1"/>
  <c r="Z47" i="1"/>
  <c r="AB46" i="1"/>
  <c r="AA46" i="1"/>
  <c r="Z46" i="1"/>
  <c r="AB45" i="1"/>
  <c r="AA45" i="1"/>
  <c r="Z45" i="1"/>
  <c r="AB44" i="1"/>
  <c r="AA44" i="1"/>
  <c r="Z44" i="1"/>
  <c r="AB43" i="1"/>
  <c r="AA43" i="1"/>
  <c r="Z43" i="1"/>
  <c r="AB42" i="1"/>
  <c r="AA42" i="1"/>
  <c r="Z42" i="1"/>
  <c r="AB41" i="1"/>
  <c r="AA41" i="1"/>
  <c r="Z41" i="1"/>
  <c r="AB40" i="1"/>
  <c r="AA40" i="1"/>
  <c r="Z40" i="1"/>
  <c r="AB39" i="1"/>
  <c r="AA39" i="1"/>
  <c r="Z39" i="1"/>
  <c r="Y38" i="1"/>
  <c r="X38" i="1"/>
  <c r="W38" i="1"/>
  <c r="V38" i="1"/>
  <c r="U38" i="1"/>
  <c r="T38" i="1"/>
  <c r="S38" i="1"/>
  <c r="R38" i="1"/>
  <c r="Q38" i="1"/>
  <c r="P38" i="1"/>
  <c r="O38" i="1"/>
  <c r="N38" i="1"/>
  <c r="M38" i="1"/>
  <c r="L38" i="1"/>
  <c r="K38" i="1"/>
  <c r="AB36" i="1"/>
  <c r="AA36" i="1"/>
  <c r="Z36" i="1"/>
  <c r="AB34" i="1"/>
  <c r="AA34" i="1"/>
  <c r="Z34" i="1"/>
  <c r="AB32" i="1"/>
  <c r="AA32" i="1"/>
  <c r="Z32" i="1"/>
  <c r="AB30" i="1"/>
  <c r="AA30" i="1"/>
  <c r="Z30" i="1"/>
  <c r="AB28" i="1"/>
  <c r="AA28" i="1"/>
  <c r="Z28" i="1"/>
  <c r="AB26" i="1"/>
  <c r="AA26" i="1"/>
  <c r="Z26" i="1"/>
  <c r="AB24" i="1"/>
  <c r="AA24" i="1"/>
  <c r="Z24" i="1"/>
  <c r="AB22" i="1"/>
  <c r="AA22" i="1"/>
  <c r="Z22" i="1"/>
  <c r="AB20" i="1"/>
  <c r="AA20" i="1"/>
  <c r="Z20" i="1"/>
  <c r="AB18" i="1"/>
  <c r="AA18" i="1"/>
  <c r="Z18" i="1"/>
  <c r="AB17" i="1"/>
  <c r="AA17" i="1"/>
  <c r="Z17" i="1"/>
  <c r="AB16" i="1"/>
  <c r="AA16" i="1"/>
  <c r="Z16" i="1"/>
  <c r="AB14" i="1"/>
  <c r="AA14" i="1"/>
  <c r="Z14" i="1"/>
  <c r="AB12" i="1"/>
  <c r="AA12" i="1"/>
  <c r="Z12" i="1"/>
  <c r="AB10" i="1"/>
  <c r="AA10" i="1"/>
  <c r="Z10" i="1"/>
  <c r="K816" i="1" l="1"/>
  <c r="AA414" i="1"/>
  <c r="AA435" i="1"/>
  <c r="AC421" i="1"/>
  <c r="AA737" i="1"/>
  <c r="AC40" i="1"/>
  <c r="AC48" i="1"/>
  <c r="AC30" i="1"/>
  <c r="AC46" i="1"/>
  <c r="AC376" i="1"/>
  <c r="AC210" i="1"/>
  <c r="AC228" i="1"/>
  <c r="AC355" i="1"/>
  <c r="AA424" i="1"/>
  <c r="Z56" i="1"/>
  <c r="Z52" i="1"/>
  <c r="AC479" i="1"/>
  <c r="AC753" i="1"/>
  <c r="AC950" i="1"/>
  <c r="AC736" i="1"/>
  <c r="AC984" i="1"/>
  <c r="Z98" i="1"/>
  <c r="AC938" i="1"/>
  <c r="AC945" i="1"/>
  <c r="AC14" i="1"/>
  <c r="AC20" i="1"/>
  <c r="AC272" i="1"/>
  <c r="AC278" i="1"/>
  <c r="AC360" i="1"/>
  <c r="AC364" i="1"/>
  <c r="AC811" i="1"/>
  <c r="AC100" i="1"/>
  <c r="AC123" i="1"/>
  <c r="AC129" i="1"/>
  <c r="AC133" i="1"/>
  <c r="AC137" i="1"/>
  <c r="AC141" i="1"/>
  <c r="AC146" i="1"/>
  <c r="AC170" i="1"/>
  <c r="AC178" i="1"/>
  <c r="AC236" i="1"/>
  <c r="AC255" i="1"/>
  <c r="AC277" i="1"/>
  <c r="AC281" i="1"/>
  <c r="AC728" i="1"/>
  <c r="AC148" i="1"/>
  <c r="AC160" i="1"/>
  <c r="AC164" i="1"/>
  <c r="AC168" i="1"/>
  <c r="AC172" i="1"/>
  <c r="AC484" i="1"/>
  <c r="AC783" i="1"/>
  <c r="AC796" i="1"/>
  <c r="AC820" i="1"/>
  <c r="AC237" i="1"/>
  <c r="AC476" i="1"/>
  <c r="AC785" i="1"/>
  <c r="AC797" i="1"/>
  <c r="AC835" i="1"/>
  <c r="AC196" i="1"/>
  <c r="AC202" i="1"/>
  <c r="AC226" i="1"/>
  <c r="AC822" i="1"/>
  <c r="AC844" i="1"/>
  <c r="AC940" i="1"/>
  <c r="AC823" i="1"/>
  <c r="AC838" i="1"/>
  <c r="AC964" i="1"/>
  <c r="AC506" i="1"/>
  <c r="AC522" i="1"/>
  <c r="AC555" i="1"/>
  <c r="AC563" i="1"/>
  <c r="AC644" i="1"/>
  <c r="AC652" i="1"/>
  <c r="AC657" i="1"/>
  <c r="AC739" i="1"/>
  <c r="AC803" i="1"/>
  <c r="AC920" i="1"/>
  <c r="AC925" i="1"/>
  <c r="AC329" i="1"/>
  <c r="AC393" i="1"/>
  <c r="AC537" i="1"/>
  <c r="AC781" i="1"/>
  <c r="AC787" i="1"/>
  <c r="AC295" i="1"/>
  <c r="AB362" i="1"/>
  <c r="AC573" i="1"/>
  <c r="AC638" i="1"/>
  <c r="AB685" i="1"/>
  <c r="AC832" i="1"/>
  <c r="AC81" i="1"/>
  <c r="AC121" i="1"/>
  <c r="AC186" i="1"/>
  <c r="AC194" i="1"/>
  <c r="W876" i="1"/>
  <c r="AC887" i="1"/>
  <c r="AC258" i="1"/>
  <c r="AC287" i="1"/>
  <c r="AC291" i="1"/>
  <c r="AC302" i="1"/>
  <c r="AC496" i="1"/>
  <c r="AC518" i="1"/>
  <c r="AC567" i="1"/>
  <c r="AC614" i="1"/>
  <c r="AC874" i="1"/>
  <c r="AC922" i="1"/>
  <c r="AC24" i="1"/>
  <c r="Z276" i="1"/>
  <c r="AC280" i="1"/>
  <c r="AC284" i="1"/>
  <c r="AC288" i="1"/>
  <c r="AA380" i="1"/>
  <c r="AA463" i="1"/>
  <c r="AC540" i="1"/>
  <c r="AC546" i="1"/>
  <c r="AC561" i="1"/>
  <c r="AC610" i="1"/>
  <c r="AC621" i="1"/>
  <c r="AC628" i="1"/>
  <c r="AC650" i="1"/>
  <c r="AC764" i="1"/>
  <c r="AC871" i="1"/>
  <c r="AC917" i="1"/>
  <c r="AC928" i="1"/>
  <c r="AA127" i="1"/>
  <c r="AC346" i="1"/>
  <c r="AC350" i="1"/>
  <c r="AC358" i="1"/>
  <c r="AC696" i="1"/>
  <c r="AC711" i="1"/>
  <c r="AC750" i="1"/>
  <c r="AA870" i="1"/>
  <c r="AC65" i="1"/>
  <c r="AC79" i="1"/>
  <c r="AC102" i="1"/>
  <c r="AC130" i="1"/>
  <c r="AC179" i="1"/>
  <c r="AA233" i="1"/>
  <c r="Z314" i="1"/>
  <c r="AC320" i="1"/>
  <c r="AC327" i="1"/>
  <c r="AC335" i="1"/>
  <c r="AC437" i="1"/>
  <c r="AC451" i="1"/>
  <c r="AC465" i="1"/>
  <c r="AC599" i="1"/>
  <c r="AC603" i="1"/>
  <c r="AC611" i="1"/>
  <c r="AC883" i="1"/>
  <c r="AC898" i="1"/>
  <c r="AC906" i="1"/>
  <c r="U816" i="1"/>
  <c r="L986" i="1"/>
  <c r="X986" i="1"/>
  <c r="U934" i="1"/>
  <c r="X816" i="1"/>
  <c r="V934" i="1"/>
  <c r="Z914" i="1"/>
  <c r="Z968" i="1"/>
  <c r="Z737" i="1"/>
  <c r="AC303" i="1"/>
  <c r="AC582" i="1"/>
  <c r="AB283" i="1"/>
  <c r="AC793" i="1"/>
  <c r="AC97" i="1"/>
  <c r="AC135" i="1"/>
  <c r="AC347" i="1"/>
  <c r="Z417" i="1"/>
  <c r="AA534" i="1"/>
  <c r="AA659" i="1"/>
  <c r="AC943" i="1"/>
  <c r="AC958" i="1"/>
  <c r="AB239" i="1"/>
  <c r="AC242" i="1"/>
  <c r="AC250" i="1"/>
  <c r="X436" i="1"/>
  <c r="AC425" i="1"/>
  <c r="AC466" i="1"/>
  <c r="AC470" i="1"/>
  <c r="AB478" i="1"/>
  <c r="AC596" i="1"/>
  <c r="AC600" i="1"/>
  <c r="AB615" i="1"/>
  <c r="Z626" i="1"/>
  <c r="O689" i="1"/>
  <c r="P741" i="1"/>
  <c r="AC726" i="1"/>
  <c r="AB737" i="1"/>
  <c r="Z776" i="1"/>
  <c r="AC790" i="1"/>
  <c r="AC857" i="1"/>
  <c r="AC863" i="1"/>
  <c r="AC867" i="1"/>
  <c r="AC915" i="1"/>
  <c r="AC808" i="1"/>
  <c r="Q551" i="1"/>
  <c r="AB56" i="1"/>
  <c r="AC516" i="1"/>
  <c r="O627" i="1"/>
  <c r="AB587" i="1"/>
  <c r="AC766" i="1"/>
  <c r="AC904" i="1"/>
  <c r="O934" i="1"/>
  <c r="W986" i="1"/>
  <c r="AB38" i="1"/>
  <c r="N381" i="1"/>
  <c r="AC804" i="1"/>
  <c r="AC956" i="1"/>
  <c r="AC412" i="1"/>
  <c r="L876" i="1"/>
  <c r="AC935" i="1"/>
  <c r="W249" i="1"/>
  <c r="AC244" i="1"/>
  <c r="AA276" i="1"/>
  <c r="AC339" i="1"/>
  <c r="Z356" i="1"/>
  <c r="AC403" i="1"/>
  <c r="AC410" i="1"/>
  <c r="Z463" i="1"/>
  <c r="AC480" i="1"/>
  <c r="AA491" i="1"/>
  <c r="AC593" i="1"/>
  <c r="AB661" i="1"/>
  <c r="AC664" i="1"/>
  <c r="AC670" i="1"/>
  <c r="AC682" i="1"/>
  <c r="AC687" i="1"/>
  <c r="AC859" i="1"/>
  <c r="M986" i="1"/>
  <c r="Y986" i="1"/>
  <c r="AC979" i="1"/>
  <c r="AA983" i="1"/>
  <c r="M741" i="1"/>
  <c r="U99" i="1"/>
  <c r="V816" i="1"/>
  <c r="R198" i="1"/>
  <c r="Z478" i="1"/>
  <c r="AB541" i="1"/>
  <c r="M689" i="1"/>
  <c r="N986" i="1"/>
  <c r="AA968" i="1"/>
  <c r="AC203" i="1"/>
  <c r="AC512" i="1"/>
  <c r="AC93" i="1"/>
  <c r="AC41" i="1"/>
  <c r="Z174" i="1"/>
  <c r="Y689" i="1"/>
  <c r="AC74" i="1"/>
  <c r="V99" i="1"/>
  <c r="AB98" i="1"/>
  <c r="AC182" i="1"/>
  <c r="AC188" i="1"/>
  <c r="AC266" i="1"/>
  <c r="M315" i="1"/>
  <c r="AC349" i="1"/>
  <c r="AC357" i="1"/>
  <c r="AC361" i="1"/>
  <c r="AC620" i="1"/>
  <c r="P689" i="1"/>
  <c r="AC655" i="1"/>
  <c r="AA661" i="1"/>
  <c r="AC747" i="1"/>
  <c r="AC768" i="1"/>
  <c r="M816" i="1"/>
  <c r="Y816" i="1"/>
  <c r="AC877" i="1"/>
  <c r="O986" i="1"/>
  <c r="AC253" i="1"/>
  <c r="AC308" i="1"/>
  <c r="AC313" i="1"/>
  <c r="AC319" i="1"/>
  <c r="AC325" i="1"/>
  <c r="AC333" i="1"/>
  <c r="AC397" i="1"/>
  <c r="AC405" i="1"/>
  <c r="AC411" i="1"/>
  <c r="AC429" i="1"/>
  <c r="Z435" i="1"/>
  <c r="AC442" i="1"/>
  <c r="AC449" i="1"/>
  <c r="AC457" i="1"/>
  <c r="AC717" i="1"/>
  <c r="AC427" i="1"/>
  <c r="AB534" i="1"/>
  <c r="AC616" i="1"/>
  <c r="AC730" i="1"/>
  <c r="N816" i="1"/>
  <c r="AA776" i="1"/>
  <c r="AB850" i="1"/>
  <c r="P934" i="1"/>
  <c r="X876" i="1"/>
  <c r="AC434" i="1"/>
  <c r="L249" i="1"/>
  <c r="AB248" i="1"/>
  <c r="AC300" i="1"/>
  <c r="AC370" i="1"/>
  <c r="AC415" i="1"/>
  <c r="X501" i="1"/>
  <c r="R551" i="1"/>
  <c r="K689" i="1"/>
  <c r="W689" i="1"/>
  <c r="X689" i="1"/>
  <c r="X741" i="1"/>
  <c r="O816" i="1"/>
  <c r="AC812" i="1"/>
  <c r="AC912" i="1"/>
  <c r="AB62" i="1"/>
  <c r="AC60" i="1"/>
  <c r="AC264" i="1"/>
  <c r="Q381" i="1"/>
  <c r="AB369" i="1"/>
  <c r="T436" i="1"/>
  <c r="AC440" i="1"/>
  <c r="AC552" i="1"/>
  <c r="AC575" i="1"/>
  <c r="R627" i="1"/>
  <c r="AC585" i="1"/>
  <c r="AC605" i="1"/>
  <c r="AC624" i="1"/>
  <c r="AC646" i="1"/>
  <c r="L689" i="1"/>
  <c r="AC680" i="1"/>
  <c r="AC690" i="1"/>
  <c r="AC742" i="1"/>
  <c r="AC748" i="1"/>
  <c r="AC755" i="1"/>
  <c r="AC770" i="1"/>
  <c r="AC853" i="1"/>
  <c r="AC869" i="1"/>
  <c r="AB910" i="1"/>
  <c r="AC162" i="1"/>
  <c r="AC36" i="1"/>
  <c r="O99" i="1"/>
  <c r="AC53" i="1"/>
  <c r="Z62" i="1"/>
  <c r="AC117" i="1"/>
  <c r="AC138" i="1"/>
  <c r="AC142" i="1"/>
  <c r="AC167" i="1"/>
  <c r="N249" i="1"/>
  <c r="AC252" i="1"/>
  <c r="AC290" i="1"/>
  <c r="AC301" i="1"/>
  <c r="AA314" i="1"/>
  <c r="AC316" i="1"/>
  <c r="AC321" i="1"/>
  <c r="AC363" i="1"/>
  <c r="AC372" i="1"/>
  <c r="AC385" i="1"/>
  <c r="AC399" i="1"/>
  <c r="AC416" i="1"/>
  <c r="AC467" i="1"/>
  <c r="AC472" i="1"/>
  <c r="AA526" i="1"/>
  <c r="AA740" i="1"/>
  <c r="AC813" i="1"/>
  <c r="AC825" i="1"/>
  <c r="AC840" i="1"/>
  <c r="AC848" i="1"/>
  <c r="AC892" i="1"/>
  <c r="AA914" i="1"/>
  <c r="AC971" i="1"/>
  <c r="AC154" i="1"/>
  <c r="AC44" i="1"/>
  <c r="AC22" i="1"/>
  <c r="AC45" i="1"/>
  <c r="AC49" i="1"/>
  <c r="AC80" i="1"/>
  <c r="AC209" i="1"/>
  <c r="AC216" i="1"/>
  <c r="AC223" i="1"/>
  <c r="AC235" i="1"/>
  <c r="AA248" i="1"/>
  <c r="S381" i="1"/>
  <c r="AC379" i="1"/>
  <c r="V436" i="1"/>
  <c r="Z424" i="1"/>
  <c r="AA433" i="1"/>
  <c r="Z579" i="1"/>
  <c r="V689" i="1"/>
  <c r="Z723" i="1"/>
  <c r="AC103" i="1"/>
  <c r="AC119" i="1"/>
  <c r="AA157" i="1"/>
  <c r="Z183" i="1"/>
  <c r="AC246" i="1"/>
  <c r="L315" i="1"/>
  <c r="X315" i="1"/>
  <c r="Q315" i="1"/>
  <c r="AA292" i="1"/>
  <c r="AC307" i="1"/>
  <c r="AC312" i="1"/>
  <c r="AC348" i="1"/>
  <c r="AC386" i="1"/>
  <c r="W436" i="1"/>
  <c r="U436" i="1"/>
  <c r="AC431" i="1"/>
  <c r="AB483" i="1"/>
  <c r="Z541" i="1"/>
  <c r="AC569" i="1"/>
  <c r="AC577" i="1"/>
  <c r="AC590" i="1"/>
  <c r="AC594" i="1"/>
  <c r="AC598" i="1"/>
  <c r="AC602" i="1"/>
  <c r="V627" i="1"/>
  <c r="AC633" i="1"/>
  <c r="AC686" i="1"/>
  <c r="U741" i="1"/>
  <c r="AC738" i="1"/>
  <c r="AC772" i="1"/>
  <c r="S816" i="1"/>
  <c r="AA815" i="1"/>
  <c r="K876" i="1"/>
  <c r="AC862" i="1"/>
  <c r="AC866" i="1"/>
  <c r="AC900" i="1"/>
  <c r="AC924" i="1"/>
  <c r="AC953" i="1"/>
  <c r="R249" i="1"/>
  <c r="AC401" i="1"/>
  <c r="AB435" i="1"/>
  <c r="X627" i="1"/>
  <c r="Y876" i="1"/>
  <c r="K934" i="1"/>
  <c r="AB983" i="1"/>
  <c r="AC42" i="1"/>
  <c r="AC50" i="1"/>
  <c r="AC77" i="1"/>
  <c r="Y315" i="1"/>
  <c r="M551" i="1"/>
  <c r="AC39" i="1"/>
  <c r="AC136" i="1"/>
  <c r="AC140" i="1"/>
  <c r="AC144" i="1"/>
  <c r="AC149" i="1"/>
  <c r="AC161" i="1"/>
  <c r="AA183" i="1"/>
  <c r="AB197" i="1"/>
  <c r="AC298" i="1"/>
  <c r="AA500" i="1"/>
  <c r="AA541" i="1"/>
  <c r="AC607" i="1"/>
  <c r="S689" i="1"/>
  <c r="AC656" i="1"/>
  <c r="W816" i="1"/>
  <c r="AC829" i="1"/>
  <c r="V876" i="1"/>
  <c r="AC941" i="1"/>
  <c r="AC962" i="1"/>
  <c r="AC975" i="1"/>
  <c r="AC323" i="1"/>
  <c r="AC473" i="1"/>
  <c r="AB536" i="1"/>
  <c r="K627" i="1"/>
  <c r="AC814" i="1"/>
  <c r="M876" i="1"/>
  <c r="W934" i="1"/>
  <c r="AC176" i="1"/>
  <c r="Y551" i="1"/>
  <c r="Z661" i="1"/>
  <c r="AC774" i="1"/>
  <c r="AC786" i="1"/>
  <c r="AC18" i="1"/>
  <c r="AC26" i="1"/>
  <c r="Q99" i="1"/>
  <c r="AC43" i="1"/>
  <c r="AC63" i="1"/>
  <c r="AC82" i="1"/>
  <c r="M198" i="1"/>
  <c r="AC173" i="1"/>
  <c r="AC177" i="1"/>
  <c r="AC201" i="1"/>
  <c r="AC205" i="1"/>
  <c r="AC220" i="1"/>
  <c r="AC225" i="1"/>
  <c r="M381" i="1"/>
  <c r="AC418" i="1"/>
  <c r="AC461" i="1"/>
  <c r="U501" i="1"/>
  <c r="AC469" i="1"/>
  <c r="AC486" i="1"/>
  <c r="O551" i="1"/>
  <c r="AC527" i="1"/>
  <c r="AC531" i="1"/>
  <c r="Z536" i="1"/>
  <c r="AC539" i="1"/>
  <c r="Z550" i="1"/>
  <c r="AC557" i="1"/>
  <c r="AC588" i="1"/>
  <c r="AC592" i="1"/>
  <c r="AB626" i="1"/>
  <c r="AA654" i="1"/>
  <c r="AC666" i="1"/>
  <c r="AC675" i="1"/>
  <c r="AC679" i="1"/>
  <c r="AA723" i="1"/>
  <c r="P876" i="1"/>
  <c r="AB870" i="1"/>
  <c r="AC889" i="1"/>
  <c r="AC911" i="1"/>
  <c r="AB933" i="1"/>
  <c r="K986" i="1"/>
  <c r="Z983" i="1"/>
  <c r="AC32" i="1"/>
  <c r="AC70" i="1"/>
  <c r="AC78" i="1"/>
  <c r="AC86" i="1"/>
  <c r="AC90" i="1"/>
  <c r="AC109" i="1"/>
  <c r="AC132" i="1"/>
  <c r="AC152" i="1"/>
  <c r="AC156" i="1"/>
  <c r="U198" i="1"/>
  <c r="AC159" i="1"/>
  <c r="AC181" i="1"/>
  <c r="AB183" i="1"/>
  <c r="AC192" i="1"/>
  <c r="AC227" i="1"/>
  <c r="AC231" i="1"/>
  <c r="AC234" i="1"/>
  <c r="AC238" i="1"/>
  <c r="AC262" i="1"/>
  <c r="AC352" i="1"/>
  <c r="AC367" i="1"/>
  <c r="AC378" i="1"/>
  <c r="AB380" i="1"/>
  <c r="AC474" i="1"/>
  <c r="AC481" i="1"/>
  <c r="AC502" i="1"/>
  <c r="AC508" i="1"/>
  <c r="AC554" i="1"/>
  <c r="P627" i="1"/>
  <c r="AC580" i="1"/>
  <c r="AA587" i="1"/>
  <c r="AC634" i="1"/>
  <c r="AC695" i="1"/>
  <c r="AC708" i="1"/>
  <c r="AC715" i="1"/>
  <c r="AC761" i="1"/>
  <c r="AC779" i="1"/>
  <c r="AC801" i="1"/>
  <c r="AC805" i="1"/>
  <c r="AC855" i="1"/>
  <c r="AC865" i="1"/>
  <c r="AC895" i="1"/>
  <c r="AC902" i="1"/>
  <c r="AC918" i="1"/>
  <c r="P986" i="1"/>
  <c r="Z283" i="1"/>
  <c r="AC311" i="1"/>
  <c r="AC345" i="1"/>
  <c r="AC395" i="1"/>
  <c r="AC447" i="1"/>
  <c r="K501" i="1"/>
  <c r="W501" i="1"/>
  <c r="AB500" i="1"/>
  <c r="AC535" i="1"/>
  <c r="AC542" i="1"/>
  <c r="AC584" i="1"/>
  <c r="AC591" i="1"/>
  <c r="AC642" i="1"/>
  <c r="AC662" i="1"/>
  <c r="AC673" i="1"/>
  <c r="AC702" i="1"/>
  <c r="AC733" i="1"/>
  <c r="AC794" i="1"/>
  <c r="AC817" i="1"/>
  <c r="AC882" i="1"/>
  <c r="X934" i="1"/>
  <c r="AC199" i="1"/>
  <c r="AC204" i="1"/>
  <c r="M934" i="1"/>
  <c r="Y934" i="1"/>
  <c r="AC34" i="1"/>
  <c r="AA52" i="1"/>
  <c r="AC57" i="1"/>
  <c r="AC71" i="1"/>
  <c r="AC75" i="1"/>
  <c r="AC87" i="1"/>
  <c r="AC95" i="1"/>
  <c r="AC111" i="1"/>
  <c r="AC153" i="1"/>
  <c r="AB174" i="1"/>
  <c r="AA197" i="1"/>
  <c r="AC218" i="1"/>
  <c r="AC232" i="1"/>
  <c r="Z239" i="1"/>
  <c r="AB314" i="1"/>
  <c r="AC353" i="1"/>
  <c r="AC368" i="1"/>
  <c r="U381" i="1"/>
  <c r="Z380" i="1"/>
  <c r="AC383" i="1"/>
  <c r="AC389" i="1"/>
  <c r="P436" i="1"/>
  <c r="AC475" i="1"/>
  <c r="AA478" i="1"/>
  <c r="AC482" i="1"/>
  <c r="AC510" i="1"/>
  <c r="AC524" i="1"/>
  <c r="U551" i="1"/>
  <c r="AC528" i="1"/>
  <c r="S627" i="1"/>
  <c r="AC581" i="1"/>
  <c r="AC630" i="1"/>
  <c r="AC636" i="1"/>
  <c r="Z659" i="1"/>
  <c r="AC798" i="1"/>
  <c r="AC802" i="1"/>
  <c r="AC873" i="1"/>
  <c r="N934" i="1"/>
  <c r="AC929" i="1"/>
  <c r="AC981" i="1"/>
  <c r="O741" i="1"/>
  <c r="AB740" i="1"/>
  <c r="T198" i="1"/>
  <c r="AB52" i="1"/>
  <c r="Z157" i="1"/>
  <c r="U249" i="1"/>
  <c r="AB356" i="1"/>
  <c r="R436" i="1"/>
  <c r="O436" i="1"/>
  <c r="AB417" i="1"/>
  <c r="AC544" i="1"/>
  <c r="AB606" i="1"/>
  <c r="S741" i="1"/>
  <c r="AC735" i="1"/>
  <c r="AC795" i="1"/>
  <c r="Z815" i="1"/>
  <c r="S876" i="1"/>
  <c r="O876" i="1"/>
  <c r="U986" i="1"/>
  <c r="AC977" i="1"/>
  <c r="AC171" i="1"/>
  <c r="AC270" i="1"/>
  <c r="S99" i="1"/>
  <c r="AC54" i="1"/>
  <c r="AC67" i="1"/>
  <c r="AC72" i="1"/>
  <c r="AC76" i="1"/>
  <c r="AC83" i="1"/>
  <c r="AC88" i="1"/>
  <c r="AC92" i="1"/>
  <c r="AC105" i="1"/>
  <c r="AC134" i="1"/>
  <c r="AC150" i="1"/>
  <c r="AC165" i="1"/>
  <c r="AC169" i="1"/>
  <c r="K198" i="1"/>
  <c r="AC212" i="1"/>
  <c r="V249" i="1"/>
  <c r="S315" i="1"/>
  <c r="V315" i="1"/>
  <c r="P381" i="1"/>
  <c r="AC354" i="1"/>
  <c r="AC365" i="1"/>
  <c r="AC374" i="1"/>
  <c r="AC464" i="1"/>
  <c r="AC498" i="1"/>
  <c r="AC505" i="1"/>
  <c r="AA550" i="1"/>
  <c r="T551" i="1"/>
  <c r="AC571" i="1"/>
  <c r="Z587" i="1"/>
  <c r="AC604" i="1"/>
  <c r="AC608" i="1"/>
  <c r="AC631" i="1"/>
  <c r="AC660" i="1"/>
  <c r="AC705" i="1"/>
  <c r="AB723" i="1"/>
  <c r="AC758" i="1"/>
  <c r="AB776" i="1"/>
  <c r="AC799" i="1"/>
  <c r="AC807" i="1"/>
  <c r="N876" i="1"/>
  <c r="Q934" i="1"/>
  <c r="AC930" i="1"/>
  <c r="AC966" i="1"/>
  <c r="V986" i="1"/>
  <c r="AC982" i="1"/>
  <c r="O315" i="1"/>
  <c r="AB157" i="1"/>
  <c r="X198" i="1"/>
  <c r="K249" i="1"/>
  <c r="T315" i="1"/>
  <c r="Z292" i="1"/>
  <c r="S501" i="1"/>
  <c r="V551" i="1"/>
  <c r="W627" i="1"/>
  <c r="AA626" i="1"/>
  <c r="R689" i="1"/>
  <c r="AB815" i="1"/>
  <c r="Z127" i="1"/>
  <c r="AC47" i="1"/>
  <c r="AA62" i="1"/>
  <c r="AC131" i="1"/>
  <c r="AC158" i="1"/>
  <c r="AC207" i="1"/>
  <c r="AC214" i="1"/>
  <c r="Z233" i="1"/>
  <c r="AC274" i="1"/>
  <c r="U315" i="1"/>
  <c r="AC282" i="1"/>
  <c r="AC285" i="1"/>
  <c r="AC318" i="1"/>
  <c r="AC337" i="1"/>
  <c r="AC343" i="1"/>
  <c r="AC407" i="1"/>
  <c r="AA417" i="1"/>
  <c r="AC423" i="1"/>
  <c r="T501" i="1"/>
  <c r="AC492" i="1"/>
  <c r="Z500" i="1"/>
  <c r="AC520" i="1"/>
  <c r="AC530" i="1"/>
  <c r="P551" i="1"/>
  <c r="AC565" i="1"/>
  <c r="AC597" i="1"/>
  <c r="AC612" i="1"/>
  <c r="AC623" i="1"/>
  <c r="AC671" i="1"/>
  <c r="AC683" i="1"/>
  <c r="L816" i="1"/>
  <c r="AC792" i="1"/>
  <c r="AC800" i="1"/>
  <c r="AC827" i="1"/>
  <c r="AC864" i="1"/>
  <c r="AC868" i="1"/>
  <c r="AC926" i="1"/>
  <c r="AC960" i="1"/>
  <c r="AC978" i="1"/>
  <c r="T986" i="1"/>
  <c r="T99" i="1"/>
  <c r="AC59" i="1"/>
  <c r="AC73" i="1"/>
  <c r="AC84" i="1"/>
  <c r="AC89" i="1"/>
  <c r="AC107" i="1"/>
  <c r="AC115" i="1"/>
  <c r="AC151" i="1"/>
  <c r="AC155" i="1"/>
  <c r="AC180" i="1"/>
  <c r="AC260" i="1"/>
  <c r="AB292" i="1"/>
  <c r="AC351" i="1"/>
  <c r="AB526" i="1"/>
  <c r="AC10" i="1"/>
  <c r="AB96" i="1"/>
  <c r="AC128" i="1"/>
  <c r="AC139" i="1"/>
  <c r="S198" i="1"/>
  <c r="AC184" i="1"/>
  <c r="Y249" i="1"/>
  <c r="AC268" i="1"/>
  <c r="K315" i="1"/>
  <c r="W315" i="1"/>
  <c r="AC279" i="1"/>
  <c r="AC286" i="1"/>
  <c r="AC293" i="1"/>
  <c r="AC310" i="1"/>
  <c r="AC331" i="1"/>
  <c r="AC344" i="1"/>
  <c r="AC359" i="1"/>
  <c r="K436" i="1"/>
  <c r="Z414" i="1"/>
  <c r="AB433" i="1"/>
  <c r="AC439" i="1"/>
  <c r="AC445" i="1"/>
  <c r="AC489" i="1"/>
  <c r="AC494" i="1"/>
  <c r="AC514" i="1"/>
  <c r="AC559" i="1"/>
  <c r="N627" i="1"/>
  <c r="AC583" i="1"/>
  <c r="L627" i="1"/>
  <c r="AC609" i="1"/>
  <c r="AC618" i="1"/>
  <c r="AC648" i="1"/>
  <c r="AC668" i="1"/>
  <c r="AC672" i="1"/>
  <c r="AC676" i="1"/>
  <c r="AC700" i="1"/>
  <c r="AC721" i="1"/>
  <c r="AC789" i="1"/>
  <c r="AC842" i="1"/>
  <c r="R876" i="1"/>
  <c r="AC860" i="1"/>
  <c r="Z870" i="1"/>
  <c r="AC908" i="1"/>
  <c r="AC923" i="1"/>
  <c r="AC973" i="1"/>
  <c r="AB985" i="1"/>
  <c r="AB341" i="1"/>
  <c r="AA362" i="1"/>
  <c r="Z362" i="1"/>
  <c r="Z931" i="1"/>
  <c r="AA931" i="1"/>
  <c r="L99" i="1"/>
  <c r="X99" i="1"/>
  <c r="AA96" i="1"/>
  <c r="Z96" i="1"/>
  <c r="AB289" i="1"/>
  <c r="K741" i="1"/>
  <c r="W741" i="1"/>
  <c r="Y741" i="1"/>
  <c r="M99" i="1"/>
  <c r="Y99" i="1"/>
  <c r="Z230" i="1"/>
  <c r="W381" i="1"/>
  <c r="N99" i="1"/>
  <c r="Z38" i="1"/>
  <c r="K99" i="1"/>
  <c r="W99" i="1"/>
  <c r="V198" i="1"/>
  <c r="AB222" i="1"/>
  <c r="Q249" i="1"/>
  <c r="N436" i="1"/>
  <c r="Z483" i="1"/>
  <c r="AA483" i="1"/>
  <c r="Z222" i="1"/>
  <c r="T249" i="1"/>
  <c r="AA222" i="1"/>
  <c r="P315" i="1"/>
  <c r="O501" i="1"/>
  <c r="AB550" i="1"/>
  <c r="R99" i="1"/>
  <c r="AB127" i="1"/>
  <c r="Q198" i="1"/>
  <c r="AB491" i="1"/>
  <c r="Q501" i="1"/>
  <c r="T876" i="1"/>
  <c r="Z850" i="1"/>
  <c r="AA850" i="1"/>
  <c r="Z369" i="1"/>
  <c r="AA369" i="1"/>
  <c r="L551" i="1"/>
  <c r="Z534" i="1"/>
  <c r="W198" i="1"/>
  <c r="N315" i="1"/>
  <c r="T934" i="1"/>
  <c r="Z910" i="1"/>
  <c r="AA910" i="1"/>
  <c r="S249" i="1"/>
  <c r="Z685" i="1"/>
  <c r="AA685" i="1"/>
  <c r="N198" i="1"/>
  <c r="R315" i="1"/>
  <c r="AB276" i="1"/>
  <c r="O198" i="1"/>
  <c r="M249" i="1"/>
  <c r="Z409" i="1"/>
  <c r="AA409" i="1"/>
  <c r="AC468" i="1"/>
  <c r="Z985" i="1"/>
  <c r="AA985" i="1"/>
  <c r="AB230" i="1"/>
  <c r="AB233" i="1"/>
  <c r="AB414" i="1"/>
  <c r="Q627" i="1"/>
  <c r="AB579" i="1"/>
  <c r="N741" i="1"/>
  <c r="L934" i="1"/>
  <c r="AC16" i="1"/>
  <c r="AC69" i="1"/>
  <c r="AA98" i="1"/>
  <c r="AA174" i="1"/>
  <c r="AC240" i="1"/>
  <c r="AC256" i="1"/>
  <c r="AA283" i="1"/>
  <c r="Z289" i="1"/>
  <c r="AA289" i="1"/>
  <c r="V381" i="1"/>
  <c r="O381" i="1"/>
  <c r="AA356" i="1"/>
  <c r="AC366" i="1"/>
  <c r="AC388" i="1"/>
  <c r="S551" i="1"/>
  <c r="AA536" i="1"/>
  <c r="Q689" i="1"/>
  <c r="AB654" i="1"/>
  <c r="AC745" i="1"/>
  <c r="AA56" i="1"/>
  <c r="Y381" i="1"/>
  <c r="Z433" i="1"/>
  <c r="V501" i="1"/>
  <c r="T689" i="1"/>
  <c r="Z654" i="1"/>
  <c r="AB968" i="1"/>
  <c r="AA606" i="1"/>
  <c r="Z606" i="1"/>
  <c r="P99" i="1"/>
  <c r="AA38" i="1"/>
  <c r="P249" i="1"/>
  <c r="AA341" i="1"/>
  <c r="T381" i="1"/>
  <c r="AB424" i="1"/>
  <c r="X249" i="1"/>
  <c r="M436" i="1"/>
  <c r="Y436" i="1"/>
  <c r="L501" i="1"/>
  <c r="AA239" i="1"/>
  <c r="L381" i="1"/>
  <c r="X381" i="1"/>
  <c r="P501" i="1"/>
  <c r="AA579" i="1"/>
  <c r="N689" i="1"/>
  <c r="Q741" i="1"/>
  <c r="AC55" i="1"/>
  <c r="AC94" i="1"/>
  <c r="L198" i="1"/>
  <c r="AC147" i="1"/>
  <c r="AC166" i="1"/>
  <c r="AC175" i="1"/>
  <c r="Z197" i="1"/>
  <c r="O249" i="1"/>
  <c r="Z248" i="1"/>
  <c r="Z341" i="1"/>
  <c r="AC459" i="1"/>
  <c r="R501" i="1"/>
  <c r="K551" i="1"/>
  <c r="W551" i="1"/>
  <c r="U689" i="1"/>
  <c r="AB688" i="1"/>
  <c r="Z740" i="1"/>
  <c r="U876" i="1"/>
  <c r="AC932" i="1"/>
  <c r="AC12" i="1"/>
  <c r="AC58" i="1"/>
  <c r="AC91" i="1"/>
  <c r="AC113" i="1"/>
  <c r="Y198" i="1"/>
  <c r="AC143" i="1"/>
  <c r="AC163" i="1"/>
  <c r="AC297" i="1"/>
  <c r="AB409" i="1"/>
  <c r="Q436" i="1"/>
  <c r="Z491" i="1"/>
  <c r="T627" i="1"/>
  <c r="AC713" i="1"/>
  <c r="T741" i="1"/>
  <c r="AB875" i="1"/>
  <c r="AB931" i="1"/>
  <c r="R986" i="1"/>
  <c r="M501" i="1"/>
  <c r="Y501" i="1"/>
  <c r="N551" i="1"/>
  <c r="U627" i="1"/>
  <c r="AA875" i="1"/>
  <c r="Z875" i="1"/>
  <c r="AC61" i="1"/>
  <c r="P198" i="1"/>
  <c r="AC224" i="1"/>
  <c r="R381" i="1"/>
  <c r="AC342" i="1"/>
  <c r="S436" i="1"/>
  <c r="AC419" i="1"/>
  <c r="AC443" i="1"/>
  <c r="N501" i="1"/>
  <c r="AC595" i="1"/>
  <c r="AC677" i="1"/>
  <c r="AB914" i="1"/>
  <c r="AA933" i="1"/>
  <c r="Z933" i="1"/>
  <c r="AC28" i="1"/>
  <c r="AC190" i="1"/>
  <c r="AC420" i="1"/>
  <c r="AB463" i="1"/>
  <c r="AC532" i="1"/>
  <c r="AC589" i="1"/>
  <c r="AA615" i="1"/>
  <c r="Z615" i="1"/>
  <c r="AC674" i="1"/>
  <c r="R816" i="1"/>
  <c r="AC791" i="1"/>
  <c r="AC810" i="1"/>
  <c r="Q876" i="1"/>
  <c r="Q986" i="1"/>
  <c r="AC17" i="1"/>
  <c r="AC125" i="1"/>
  <c r="AA230" i="1"/>
  <c r="AC304" i="1"/>
  <c r="K381" i="1"/>
  <c r="L436" i="1"/>
  <c r="AC453" i="1"/>
  <c r="X551" i="1"/>
  <c r="AC529" i="1"/>
  <c r="AA688" i="1"/>
  <c r="Z688" i="1"/>
  <c r="AC719" i="1"/>
  <c r="AC788" i="1"/>
  <c r="AC806" i="1"/>
  <c r="AC947" i="1"/>
  <c r="AC422" i="1"/>
  <c r="AC504" i="1"/>
  <c r="AC669" i="1"/>
  <c r="R741" i="1"/>
  <c r="P816" i="1"/>
  <c r="R934" i="1"/>
  <c r="S986" i="1"/>
  <c r="AC640" i="1"/>
  <c r="AB659" i="1"/>
  <c r="Q816" i="1"/>
  <c r="AC846" i="1"/>
  <c r="S934" i="1"/>
  <c r="AC485" i="1"/>
  <c r="Z526" i="1"/>
  <c r="AC548" i="1"/>
  <c r="M627" i="1"/>
  <c r="Y627" i="1"/>
  <c r="AC681" i="1"/>
  <c r="AC698" i="1"/>
  <c r="V741" i="1"/>
  <c r="L741" i="1"/>
  <c r="AC872" i="1"/>
  <c r="AC885" i="1"/>
  <c r="AC391" i="1"/>
  <c r="AC455" i="1"/>
  <c r="AC601" i="1"/>
  <c r="AC678" i="1"/>
  <c r="AC693" i="1"/>
  <c r="T816" i="1"/>
  <c r="AC880" i="1"/>
  <c r="R382" i="1" l="1"/>
  <c r="R988" i="1" s="1"/>
  <c r="AC870" i="1"/>
  <c r="AC534" i="1"/>
  <c r="AC414" i="1"/>
  <c r="AC737" i="1"/>
  <c r="AC435" i="1"/>
  <c r="AC424" i="1"/>
  <c r="W382" i="1"/>
  <c r="W988" i="1" s="1"/>
  <c r="AC98" i="1"/>
  <c r="AC587" i="1"/>
  <c r="AC659" i="1"/>
  <c r="AC56" i="1"/>
  <c r="M382" i="1"/>
  <c r="M988" i="1" s="1"/>
  <c r="AC292" i="1"/>
  <c r="Z986" i="1"/>
  <c r="AC688" i="1"/>
  <c r="AC626" i="1"/>
  <c r="AC276" i="1"/>
  <c r="AB627" i="1"/>
  <c r="AC914" i="1"/>
  <c r="AC362" i="1"/>
  <c r="AA436" i="1"/>
  <c r="Q382" i="1"/>
  <c r="Q988" i="1" s="1"/>
  <c r="AC127" i="1"/>
  <c r="AC815" i="1"/>
  <c r="M987" i="1"/>
  <c r="L382" i="1"/>
  <c r="L988" i="1" s="1"/>
  <c r="Y382" i="1"/>
  <c r="Y988" i="1" s="1"/>
  <c r="AC157" i="1"/>
  <c r="AC740" i="1"/>
  <c r="AC62" i="1"/>
  <c r="AC38" i="1"/>
  <c r="AC283" i="1"/>
  <c r="AC233" i="1"/>
  <c r="AC685" i="1"/>
  <c r="AC541" i="1"/>
  <c r="AC970" i="1"/>
  <c r="AC778" i="1"/>
  <c r="AC615" i="1"/>
  <c r="AB689" i="1"/>
  <c r="AC478" i="1"/>
  <c r="AC776" i="1"/>
  <c r="AC463" i="1"/>
  <c r="AC380" i="1"/>
  <c r="O382" i="1"/>
  <c r="O988" i="1" s="1"/>
  <c r="Y987" i="1"/>
  <c r="AB551" i="1"/>
  <c r="AC850" i="1"/>
  <c r="N987" i="1"/>
  <c r="AC579" i="1"/>
  <c r="AC983" i="1"/>
  <c r="AC654" i="1"/>
  <c r="U987" i="1"/>
  <c r="AC433" i="1"/>
  <c r="S382" i="1"/>
  <c r="S988" i="1" s="1"/>
  <c r="V987" i="1"/>
  <c r="AC52" i="1"/>
  <c r="AC491" i="1"/>
  <c r="X382" i="1"/>
  <c r="X988" i="1" s="1"/>
  <c r="AC661" i="1"/>
  <c r="AC356" i="1"/>
  <c r="L987" i="1"/>
  <c r="AB381" i="1"/>
  <c r="AC910" i="1"/>
  <c r="AC314" i="1"/>
  <c r="AC248" i="1"/>
  <c r="AC968" i="1"/>
  <c r="AC500" i="1"/>
  <c r="AC933" i="1"/>
  <c r="AA198" i="1"/>
  <c r="AC341" i="1"/>
  <c r="X987" i="1"/>
  <c r="K987" i="1"/>
  <c r="AC183" i="1"/>
  <c r="W987" i="1"/>
  <c r="AC526" i="1"/>
  <c r="Z315" i="1"/>
  <c r="Z551" i="1"/>
  <c r="AC239" i="1"/>
  <c r="AC369" i="1"/>
  <c r="K382" i="1"/>
  <c r="K988" i="1" s="1"/>
  <c r="T382" i="1"/>
  <c r="P382" i="1"/>
  <c r="P988" i="1" s="1"/>
  <c r="AB436" i="1"/>
  <c r="AC483" i="1"/>
  <c r="AB876" i="1"/>
  <c r="AA99" i="1"/>
  <c r="AA551" i="1"/>
  <c r="AA315" i="1"/>
  <c r="AC723" i="1"/>
  <c r="O987" i="1"/>
  <c r="AA986" i="1"/>
  <c r="P987" i="1"/>
  <c r="AB934" i="1"/>
  <c r="AB198" i="1"/>
  <c r="Z198" i="1"/>
  <c r="AC606" i="1"/>
  <c r="AC536" i="1"/>
  <c r="AC174" i="1"/>
  <c r="N382" i="1"/>
  <c r="N988" i="1" s="1"/>
  <c r="AC550" i="1"/>
  <c r="Z436" i="1"/>
  <c r="T987" i="1"/>
  <c r="AC985" i="1"/>
  <c r="AA501" i="1"/>
  <c r="V382" i="1"/>
  <c r="V988" i="1" s="1"/>
  <c r="U382" i="1"/>
  <c r="U988" i="1" s="1"/>
  <c r="AC197" i="1"/>
  <c r="R987" i="1"/>
  <c r="AC875" i="1"/>
  <c r="AC417" i="1"/>
  <c r="AC96" i="1"/>
  <c r="S987" i="1"/>
  <c r="AC409" i="1"/>
  <c r="AC931" i="1"/>
  <c r="Z501" i="1"/>
  <c r="AC289" i="1"/>
  <c r="AB501" i="1"/>
  <c r="AB986" i="1"/>
  <c r="AB741" i="1"/>
  <c r="Q987" i="1"/>
  <c r="AA876" i="1"/>
  <c r="Z876" i="1"/>
  <c r="Z99" i="1"/>
  <c r="AC222" i="1"/>
  <c r="AB99" i="1"/>
  <c r="AB315" i="1"/>
  <c r="Z689" i="1"/>
  <c r="AA689" i="1"/>
  <c r="AA934" i="1"/>
  <c r="Z934" i="1"/>
  <c r="AB249" i="1"/>
  <c r="AA627" i="1"/>
  <c r="Z627" i="1"/>
  <c r="AA249" i="1"/>
  <c r="Z249" i="1"/>
  <c r="AA816" i="1"/>
  <c r="Z816" i="1"/>
  <c r="AB816" i="1"/>
  <c r="AC230" i="1"/>
  <c r="AA741" i="1"/>
  <c r="Z741" i="1"/>
  <c r="AA381" i="1"/>
  <c r="Z381" i="1"/>
  <c r="AC689" i="1" l="1"/>
  <c r="AC627" i="1"/>
  <c r="AC198" i="1"/>
  <c r="AC436" i="1"/>
  <c r="AA382" i="1"/>
  <c r="AC99" i="1"/>
  <c r="T988" i="1"/>
  <c r="AA988" i="1" s="1"/>
  <c r="Z382" i="1"/>
  <c r="AC315" i="1"/>
  <c r="AC381" i="1"/>
  <c r="AB382" i="1"/>
  <c r="AC934" i="1"/>
  <c r="AC501" i="1"/>
  <c r="AC551" i="1"/>
  <c r="AA987" i="1"/>
  <c r="AC876" i="1"/>
  <c r="Z987" i="1"/>
  <c r="AC986" i="1"/>
  <c r="AB987" i="1"/>
  <c r="AC816" i="1"/>
  <c r="AC249" i="1"/>
  <c r="AC741" i="1"/>
  <c r="AB988" i="1"/>
  <c r="AC382" i="1" l="1"/>
  <c r="Z988" i="1"/>
  <c r="AC987" i="1"/>
  <c r="AC988" i="1"/>
</calcChain>
</file>

<file path=xl/sharedStrings.xml><?xml version="1.0" encoding="utf-8"?>
<sst xmlns="http://schemas.openxmlformats.org/spreadsheetml/2006/main" count="19083" uniqueCount="577">
  <si>
    <t>INCLUYE LAS MODIFICACIONES PRESUPUESTARIAS PENDIENTES DE APLICACIÓN</t>
  </si>
  <si>
    <t>Hora: 14:27:44</t>
  </si>
  <si>
    <t>PROGRAMA</t>
  </si>
  <si>
    <t>SUBPROGRAMA</t>
  </si>
  <si>
    <t>PARTIDA</t>
  </si>
  <si>
    <t>SUBPARTIDA</t>
  </si>
  <si>
    <t>IP</t>
  </si>
  <si>
    <t>F.F</t>
  </si>
  <si>
    <t>CE</t>
  </si>
  <si>
    <t>CF</t>
  </si>
  <si>
    <t>DESCRIPCIÓN</t>
  </si>
  <si>
    <t>PRESUPUESTO INICIAL</t>
  </si>
  <si>
    <t>PRESUPUESTO ACTUAL</t>
  </si>
  <si>
    <t>PRIMER PRESUPUESTO EXTRAORDINARIO</t>
  </si>
  <si>
    <t>SEGUNDO TRASLADO DE PARTIDAS
(H-005)</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</si>
  <si>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</si>
  <si>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</si>
  <si>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</si>
  <si>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</si>
  <si>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</si>
  <si>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</si>
  <si>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</si>
  <si>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</si>
  <si>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</si>
  <si>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</si>
  <si>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</si>
  <si>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</si>
  <si>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</si>
  <si>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</si>
  <si>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</si>
  <si>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</si>
  <si>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</si>
  <si>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</si>
  <si>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</si>
  <si>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SUELDOS PARA CARGOS FIJOS</t>
  </si>
  <si>
    <t>00105</t>
  </si>
  <si>
    <t>SUPLENCIAS</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</si>
  <si>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</si>
  <si>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</si>
  <si>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</si>
  <si>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</si>
  <si>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</si>
  <si>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</si>
  <si>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</si>
  <si>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</si>
  <si>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</si>
  <si>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</si>
  <si>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</si>
  <si>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</si>
  <si>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</si>
  <si>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</si>
  <si>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</si>
  <si>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</si>
  <si>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CAJA COSTARRICENSE DE SEGURO SOCIAL. (CCSS) (CONTRIBUCIÓN PATRONAL SEGURO DE SALUD, SEGÚN LEY No. 17 DEL 22 DE OCTUBRE DE 1943, LEY CONSTITUTIVA DE LA C.C.S.S. Y REGLAMENTO No. 7082 DEL 03 DE DICIEMBRE DE 1996 Y SUS REFORMAS). CÉDULA JURÍDICA: 4-000-042147</t>
  </si>
  <si>
    <t>CAJA COSTARRICENSE DE SEGURO SOCIAL. (CCSS)
(CONTRIBUCIÓN PATRONAL SEGURO DE SALUD, SEGÚN LEY N° 17 DEL 22 DE OCTUBRE DE 1943, LEY CONSTITUTIVA DE LA C.C.S.S. Y REGLAMENTO N° 7082 DEL 03 DE DICIEMBRE DE 1996 Y SUS REFORMAS). 
Céd. Jur 4-000-042147</t>
  </si>
  <si>
    <t>00405</t>
  </si>
  <si>
    <t>BANCO POPULAR Y DE DESARROLLO COMUNAL. (BPDC) (SEGÚN LEY No. 4351 DEL 11 DE JULIO DE 1969, LEY ORGÁNICA DEL B.P.D.C.). CÉDULA JURÍDICA: 4-000-042152</t>
  </si>
  <si>
    <t>BANCO POPULAR Y DE DESARROLLO COMUNAL. (BPDC) (SEGÚN LEY No. 4351 DEL 11/07/1969, LEY ORGÁNICA DEL B.P.D.C.). 
Céd. Jur 4-000-042152</t>
  </si>
  <si>
    <t>00501</t>
  </si>
  <si>
    <t>CAJA COSTARRICENSE DE SEGURO SOCIAL. (CCSS) (CONTRIBUCIÓN PATRONAL SEGURO DE PENSIONES, SEGÚN LEY No. 17 DEL 22 DE OCTUBRE DE 1943, LEY CONSTITUTIVA DE LA C.C.S.S. Y REGLAMENTO No. 6898 DEL 07 DE FEBRERO DE 1995 Y SUS REFORMAS). CÉDULA JURÍDICA: 4-000-042147</t>
  </si>
  <si>
    <t>CAJA COSTARRICENSE DE SEGURO SOCIAL. (CCSS)
(CONTRIBUCIÓN PATRONAL SEGURO DE PENSIONES, SEGÚN LEY N° 17 DEL 22 DE OCTUBRE DE 1943, LEY CONSTITUTIVA DE LA C.C.S.S. Y REGLAMENTO N° 6898 DEL 07 DE FEBRERO DE 1995 Y SUS REFORMAS). 
Céd. Jur 4-000-042147</t>
  </si>
  <si>
    <t>00502</t>
  </si>
  <si>
    <t>CAJA COSTARRICENSE DE SEGURO SOCIAL. (CCSS) (APORTE PATRONAL AL RÉGIMEN DE PENSIONES, SEGÚN LEY DE PROTECCIÓN AL TRABAJADOR No. 7983 DEL 16 DE FEBRERO DEL 2000). CÉDULA JURÍDICA: 4-000-042147</t>
  </si>
  <si>
    <t>CAJA COSTARRICENSE DE SEGURO SOCIAL. (CCSS)
(APORTE PATRONAL AL RÉGIMEN DE PENSIONES, SEGÚN LEY DE PROTECCIÓN AL TRABAJADOR N° 7983 DEL 16 DE FEBRERO DEL 2000). 
Céd. Jur 4-000-042147</t>
  </si>
  <si>
    <t>00503</t>
  </si>
  <si>
    <t>CAJA COSTARRICENSE DE SEGURO SOCIAL. (CCSS) (APORTE PATRONAL AL FONDO DE CAPITALIZACIÓN LABORAL, SEGÚN LEY DE PROTECCIÓN AL TRABAJADOR No. 7983 DEL 16 DE FEBRERO DEL 2000). CÉDULA JURÍDICA: 4-000-042147</t>
  </si>
  <si>
    <t>CAJA COSTARRICENSE DE SEGURO SOCIAL. (CCSS)
(APORTE PATRONAL AL FONDO DE CAPITALIZACIÓN LABORAL, SEGÚN LEY DE PROTECCIÓN AL TRABAJADOR N° 7983 DEL 16 DE FEBRERO DEL 2000). 
Céd. Jur 4-000-042147</t>
  </si>
  <si>
    <t>00504</t>
  </si>
  <si>
    <t>JUNTA DE PENSIONES Y JUBILACIONES DEL MAGISTERIO NACIONAL. (COTIZACION PATRONAL ART No 41 DE LA LEY No.7531 DEL 10/07/1995). CÉDULA JURÍDICA: 3-007-117191</t>
  </si>
  <si>
    <t>JUNTA DE PENSIONES Y JUBILACIONES DEL MAGISTERIO NACIONAL. (COTIZACIÓN PATRONAL ART No 41 DE LA LEY N° 7531 DEL 10-07-1995). 
Céd. Jur 3-007-117191</t>
  </si>
  <si>
    <t>Total 0</t>
  </si>
  <si>
    <t>1</t>
  </si>
  <si>
    <t>10301</t>
  </si>
  <si>
    <t>INFORMACIÓN</t>
  </si>
  <si>
    <t>10302</t>
  </si>
  <si>
    <t>PUBLICIDAD Y PROPAGANDA</t>
  </si>
  <si>
    <t>10303</t>
  </si>
  <si>
    <t>IMPRESIÓN, ENCUADERNACIÓN Y OTROS</t>
  </si>
  <si>
    <t>10307</t>
  </si>
  <si>
    <t>SERVICIOS DE TECNOLOGIAS DE INFORMACIÓN</t>
  </si>
  <si>
    <t>10402</t>
  </si>
  <si>
    <t>SERVICIOS JURÍDICOS (INCLUYE RECURSOS PARA PAGO DE HONORARIOS DE PROFESIONALES PARA ATENDER LAS DIFERENTES GESTIONES DE LAS DEPENDENCIAS).</t>
  </si>
  <si>
    <t>10501</t>
  </si>
  <si>
    <t>TRANSPORTE DENTRO DEL PAÍS</t>
  </si>
  <si>
    <t>10502</t>
  </si>
  <si>
    <t>VIÁTICOS DENTRO DEL PAÍS</t>
  </si>
  <si>
    <t>10503</t>
  </si>
  <si>
    <t>TRANSPORTE EN EL EXTERIOR</t>
  </si>
  <si>
    <t>10504</t>
  </si>
  <si>
    <t>VIÁTICOS EN EL EXTERIOR</t>
  </si>
  <si>
    <t>10601</t>
  </si>
  <si>
    <t>SEGUROS</t>
  </si>
  <si>
    <t>10701</t>
  </si>
  <si>
    <t>ACTIVIDADES DE CAPACITACIÓN (INCLUYE RECURSOS PARA CUBRIR LOS GASTOS DE VIAJE, TRANSPORTE (VISAS, IMPUESTOS DE SALIDA Y OTROS SIMILARES), SERVICIO DE ALIMENTACIÓN, HOSPEDAJE Y CUOTAS A CANCELAR A LA ENTIDAD ORGANIZADORA PARA QUE FUNCIONARIOS PÚBLICOS O QUIENES LA LEGISLACIÓN AUTORICE, PARTICIPEN EN ENCUENTROS, ACTIVIDADES DE PROMOCIÓN, FORMACIÓN, ACTUALIZACIÓN Y DESARROLLO DEL CONOCIMIENTO, SERVICIOS Y BIENES RELACIONADOS CON CAPACITACIÓN Y APRENDIZAJE TALES COMO SEMINARIOS, CHARLAS, CONGRESOS, SIMPOSIOS, CURSOS, TALLERES Y SIMILARES).</t>
  </si>
  <si>
    <t>10808</t>
  </si>
  <si>
    <t>MANTENIMIENTO Y REPARACIÓN DE EQUIPO DE CÓMPUTO Y SISTEMAS DE INFORMACIÓN</t>
  </si>
  <si>
    <t>19902</t>
  </si>
  <si>
    <t>INTERESES MORATORIOS Y MULTAS (RECUROS PARA CUMPLIR CON EL COMPROMISO DE PAGO FIRMADO ENTRE EL MINISTERIO DE EDUCACIÓN PÚBLICA, EL MINISTERIO DE HACIENDA Y JUPEMA, BAJO EL OFICIO DE-1046-12-2024 Y SU ANEXO, FIRMADO EL 19 DE DICIEMBRE DEL 2024 PARA PAGO DE DEUDAS DEL MEP CON JUPEMA AL RÉGIMEN DE CAPITALIZACIÓN COLECTIVA).</t>
  </si>
  <si>
    <t>Total 1</t>
  </si>
  <si>
    <t>2</t>
  </si>
  <si>
    <t>20203</t>
  </si>
  <si>
    <t>ALIMENTOS Y BEBIDAS</t>
  </si>
  <si>
    <t>20304</t>
  </si>
  <si>
    <t>MATERIALES Y PRODUCTOS ELÉCTRICOS, TELEFÓNICOS Y DE CÓMPUTO</t>
  </si>
  <si>
    <t>29903</t>
  </si>
  <si>
    <t>PRODUCTOS DE PAPEL, CARTÓN E IMPRESOS</t>
  </si>
  <si>
    <t>Total 2</t>
  </si>
  <si>
    <t>5</t>
  </si>
  <si>
    <t>50103</t>
  </si>
  <si>
    <t>EQUIPO DE COMUNICACIÓN</t>
  </si>
  <si>
    <t>50104</t>
  </si>
  <si>
    <t>EQUIPO Y MOBILIARIO DE OFICINA</t>
  </si>
  <si>
    <t>50105</t>
  </si>
  <si>
    <t>EQUIPO DE CÓMPUTO</t>
  </si>
  <si>
    <t>50199</t>
  </si>
  <si>
    <t>MAQUINARIA, EQUIPO Y MOBILIARIO DIVERSO</t>
  </si>
  <si>
    <t>59903</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</si>
  <si>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</si>
  <si>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</si>
  <si>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</si>
  <si>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</si>
  <si>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CÉDULA JURÍDICA: 4-000-042147</t>
  </si>
  <si>
    <t>CAJA COSTARRICENSE DE SEGURO SOCIAL. (CCSS) (CONTRIBUCIÓN ESTATAL AL SEGURO DE PENSIONES, SEGÚN LEY No. 17 DEL 22/10/1943, LEY CONSTITUTIVA DE LA C.C.S.S. Y REGLAMENTO No. 6898 DEL 07/02/1995 Y SUS REFORMAS). 
Céd. Jur  4-000-042147</t>
  </si>
  <si>
    <t>202</t>
  </si>
  <si>
    <t>CAJA COSTARRICENSE DE SEGURO SOCIAL. (CCSS) (CONTRIBUCIÓN ESTATAL AL SEGURO DE SALUD, SEGÚN LEY No. 17 DEL 22 DE OCTUBRE DE 1943, LEY CONSTITUTIVA DE LA C.C.S.S. Y REGLAMENTO No. 7082 DEL 03 DE DICIEMBRE DE 1996 Y SUS REFORMAS). CÉDULA JURÍDICA: 4-000-042147</t>
  </si>
  <si>
    <t>CAJA COSTARRICENSE DE SEGURO SOCIAL. (CCSS) (CONTRIBUCIÓN ESTATAL AL SEGURO DE SALUD, SEGÚN LEY No. 17 DEL 22/10/1943, LEY CONSTITUTIVA DE LA C.C.S.S. Y REGLAMENTO No. 7082 DEL 03/12/1996 Y SUS REFORMAS). 
Céd. Jur 4-000-042147</t>
  </si>
  <si>
    <t>204</t>
  </si>
  <si>
    <t>JUNTA DE PENSIONES Y JUBILACIONES DEL MAGISTERIO NACIONAL. (COTIZACIÓN ESTATAL DE ACUERDO CON EL ARTÍCULO 15 DE LA LEY No.7531 DE 10/07/1995). CÉDULA JURÍDICA: 3-007-117191</t>
  </si>
  <si>
    <t>JUNTA DE PENSIONES Y JUBILACIONES DEL MAGISTERIO NACIONAL. COTIZACIÓN ESTATAL. (JUNTA DE PENSIONES Y JUBILACIONES DEL MAGISTERIO NACIONAL. COTIZACIÓN ESTATAL DE ACUERDO CON EL ARTÍCULO 15 DE LA LEY No.7531 DE 10/07/1995). 
Céd. Jur 3-007-117191.</t>
  </si>
  <si>
    <t>212</t>
  </si>
  <si>
    <t>COLEGIO UNIVERSITARIO DE CARTAGO. (PARA GASTOS DE OPERACIÓN AL COLEGIO UNIVERSITARIO DE CARTAGO, SEGÚN LEY 6541 DEL 19/11/1980 SUS REFORMAS Y REGLAMENTO). CÉDULA JURÍDICA: 3-007-045261</t>
  </si>
  <si>
    <t>216</t>
  </si>
  <si>
    <t>COLEGIO UNIVERSITARIO DE LIMÓN. (PARA GASTOS DE OPERACIÓN AL COLEGIO UNIVERSITARIO DE LIMÓN, SEGÚN LEY 7941, DEL 09/11/1999 Y LEY 6541 DE 19/11/1980 SUS REFORMAS Y REGLAMENTO). CÉDULA JURÍDICA: 3-007-311926</t>
  </si>
  <si>
    <t>222</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</si>
  <si>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 DE SETIEMBRE DE 1997 Y LEY 8638 DEL 14/05/2008). CÉDULA JURÍDICA: 2-100-042002</t>
  </si>
  <si>
    <t>224</t>
  </si>
  <si>
    <t>UNIVERSIDAD NACIONAL. (PARA GASTOS DE OPERACIÓN SEGÚN LOS ARTÍCULOS 22, 23 y 24 DEL TÍTULO IV DE LA LEY 9635 “LEY FORTALECIMIENTO DE LAS FINANZAS PÚBLICAS” DEL 03/12/2018). CÉDULA JURÍDICA: 4-000-042150</t>
  </si>
  <si>
    <t>226</t>
  </si>
  <si>
    <t>UNIVERSIDAD DE COSTA RICA. (PARA GASTOS DE OPERACIÓN SEGÚN LOS ARTÍCULOS 22, 23 y 24 DEL TÍTULO IV DE LA LEY 9635 “LEY FORTALECIMIENTO DE LAS FINANZAS PÚBLICAS” DEL 03/12/2018). CÉDULA JURÍDICA: 4-000-042149</t>
  </si>
  <si>
    <t>228</t>
  </si>
  <si>
    <t>INSTITUTO TECNOLÓGICO DE COSTA RICA (PARA GASTOS DE OPERACIÓN SEGÚN LOS ARTÍCULOS 22, 23 y 24 DEL TÍTULO IV DE LA LEY 9635 “LEY FORTALECIMIENTO DE LAS FINANZAS PÚBLICAS” DEL 03/12/2018). CÉDULA JURÍDICA: 4-000-042145</t>
  </si>
  <si>
    <t>230</t>
  </si>
  <si>
    <t>UNIVERSIDAD ESTATAL A DISTANCIA. (PARA GASTOS DE OPERACIÓN SEGÚN LOS ARTÍCULOS 22, 23 y 24 DEL TÍTULO IV DE LA LEY 9635 “LEY FORTALECIMIENTO DE LAS FINANZAS PÚBLICAS” DEL 03/12/2018). CÉDULA JURÍDICA: 4-000-042151</t>
  </si>
  <si>
    <t>245</t>
  </si>
  <si>
    <t>SISTEMA NACIONAL DE ACREDITACIÓN DE LA EDUCACIÓN SUPERIOR (SINAES). (PARA EL FINANCIAMIENTO DEL SINAES, INCLUYE RECURSOS PARA APOYAR GASTOS OPERATIVOS DE ACUERDO CON LEY 8798, GACETA 83 DEL 30/04/2010). CÉDULA JURÍDICA: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</si>
  <si>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</si>
  <si>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</si>
  <si>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251</t>
  </si>
  <si>
    <t>INSTITUTO TECNOLÓGICO DE COSTA RICA (CORRESPONDE AL 2,0% PARA CUMPLIR CON LO ESTIPULADO EN EL ARTÍCULO 7 INCISO C) DE LA LEY 9829 DEL 27/04/2020). CÉDULA JURÍDICA: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</si>
  <si>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</si>
  <si>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</si>
  <si>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253</t>
  </si>
  <si>
    <t>INSTITUTO TECNOLÓGICO DE COSTA RICA (CORRESPONDE AL 0,99% PARA CUMPLIR CON LO ESTIPULADO EN EL ARTÍCULO 11 INCISO B) DE LA LEY 9829 DEL 27/04/2020). CÉDULA JURÍDICA: 4-000-042145</t>
  </si>
  <si>
    <t>254</t>
  </si>
  <si>
    <t>COLEGIO UNIVERSITARIO DE CARTAGO. (CORRESPONDE AL 4,0% PARA CUMPLIR CON LO ESTIPULADO EN EL ARTÍCULO 7 INCISO F) DE LA LEY 9829 DEL 27/04/2020). CÉDULA JURÍDICA: 3-007-045261</t>
  </si>
  <si>
    <t>255</t>
  </si>
  <si>
    <t>COLEGIO UNIVERSITARIO DE CARTAGO. (CORRESPONDE AL 1,98% PARA CUMPLIR CON LO ESTIPULADO EN EL ARTÍCULO 11 INCISO DE LA LEY 9829 DEL 27/04/2020).B) DE LA LEY 9829 DEL 27/04/2020). CÉDULA JURÍDICA: 3-007-045261</t>
  </si>
  <si>
    <t>279</t>
  </si>
  <si>
    <t>UNIVERSIDAD TÉCNICA NACIONAL (UTN) (INCLUYE 119 080 000 MILLONES PARA LA SEDE SAN CARLOS PARA LA CREACIÓN DEL CENTRO DE INVESTIGACIÓN Y DESARROLLO DE BIENESTAR FINANCIERO PARA LAS 'REAS DE INVESTIGACIÓN, DOCENCIA Y EXTENSIÓN DE LA UTN). CÉDULA JURÍDICA: 3-007-556085</t>
  </si>
  <si>
    <t>60399</t>
  </si>
  <si>
    <t>OTRAS PRESTACIONES (INCLUYE RECURSOS PARA EL PAGO DE SUBSIDIOS POR INCAPACIDAD).</t>
  </si>
  <si>
    <t xml:space="preserve">OTRAS PRESTACIONES (INCLUYE RECURSOS PARA EL PAGO DE SUBSIDIOS POR INCAPACIDAD). </t>
  </si>
  <si>
    <t>60404</t>
  </si>
  <si>
    <t>INSTITUTO CENTROAMERICANO DE EXTENSIÓN DE LA CULTURA (ICECU). (PARA GASTOS DE OPERACIÓN SEGÚN LEY 4367 DEL 08/08/1969). CÉDULA JURÍDICA: 3-007-045231</t>
  </si>
  <si>
    <t>COMISIÓN COSTARRICENSE DE COOPERACIÓN CON LA UNESCO. (PARA GASTOS DE OPERACIÓN SEGÚN DECRETO 34276 DEL 05/11/2007). CÉDULA JURÍDICA: 3-007-045431</t>
  </si>
  <si>
    <t>60701</t>
  </si>
  <si>
    <t>240</t>
  </si>
  <si>
    <t>FACULTAD LATINOAMERICANA DE CIENCIAS SOCIALES (FLACSO) (PARA LA CONTINUIDAD DEL FUNCIONAMIENTO DE LA SEDE ACADÉMICA DE COSTA RICA DE LA FACULTAD LATINOAMERICANA DE CIENCIAS SOCIALES (FLACSO), LEY 8085 DEL 14/02/2001). CÉDULA JURÍDICA: 3-007-056353</t>
  </si>
  <si>
    <t>242</t>
  </si>
  <si>
    <t>ORGANIZACIÓN DE LAS NACIONES UNIDAS PARA LA EDUCACIÓN, CIENCIA Y LA CULTURA (UNESCO). (PARA PAGO DE CUOTA, SEGÚN DECRETO 758 DEL 11/10/1949 , GACETA 232 DEL 16/10/1950 Y DE ACUERDO CON EL OFICIO REF. BFM/41AC2 SOBRE CUOTAS 2023 CON FECHA DE DICIEMBRE 2022). CÉDULA JURÍDICA: 9-000-010031</t>
  </si>
  <si>
    <t>246</t>
  </si>
  <si>
    <t>INSTITUTO CENTROAMERICANO DE ADMINISTRACIÓN PÚBLICA (ICAP). (PARA PAGO DE CUOTA Y DEL LOCAL (SALAS DE CLASES), SEGÚN LEY 2829 DEL 18/10/1961). CÉDULA JURÍDICA: 3-003-045123</t>
  </si>
  <si>
    <t>ORGANIZACIÓN DE ESTADOS IBEROAMERICANOS (OEI). (PARA PAGO DE CUOTA, SEGÚN ESTATUTOS SUSCRITOS EN PANAMÁ, DICIEMBRE 1985, DURANTE LA 60° REUNIÓN DEL GRUPO CONSULTIVO, RATIFICADO EN PROPUESTA PARA LA ASAMBLEA LEGISLATIVA. MONTO APROBADO EN XIV ASAMBLEA GENERAL ORDINARIA, REPÚBLICA DOMINICANA 2022. RESOLUCIÓN 6 “BAREMO DE CONTRIBUCIONES 2023-2026” - INCREMENTO 4% A PARTIR DEL 2024). CÉDULA JURÍDICA: 9-000-010032</t>
  </si>
  <si>
    <t>264</t>
  </si>
  <si>
    <t>OFICINA SUBREGIONAL DE EDUCACIÓN DE LA UNESCO PARA CENTROAMERICA Y PANAMÁ (PARA GASTOS DE OPERACIÓN, SEGÚN LEY 6943 DEL 24/01/1984, Y ART 12 DECRETO EJECUTIVO 34276 DEL 05/11/2007). CÉDULA JURÍDICA: 3-003-066320</t>
  </si>
  <si>
    <t>265</t>
  </si>
  <si>
    <t>ORGANIZACIÓN PARA LA COOPERACIÓN Y EL DESARROLLO ECONÓMICO-OCDE- (CUOTA DE PARTICIPACIÓN DE COSTA RICA EN LAS PRUEBAS DEL PROGRAMA PARA LA EVALUACIÓN DE ESTUDIANTES (PISA-2025) SEGÚN EL ACUERDO EDU/D02365 DEL 07/09/2018). TAMBIÉN INCLUYE RECURSOS PARA LA PARTICIPACIÓN DE COSTA RICA EN EL GRUPO DE TRABAJO DE INDICADORES EDUCATIVOS (INES) DE LA ORGANIZACIÓN PARA LA COOPERACIÓN Y DESARROLLO ECONÓMICOS (OCDE), SEGÚN ACUERDO DE ADHESIÓN DE COSTA RICA A LA OCDE). CÉDULA JURÍDICA: 9-000-010101</t>
  </si>
  <si>
    <t>266</t>
  </si>
  <si>
    <t>OFICINA SUBREGIONAL DE LA EDUCACIÓN PARA AMÉRICA LATINA OREAL/UNESCO SANTIAGO. (PARA EL LABORATORIO DE EVALUACIÓN DE LA CALIDAD DE LA EDUCACIÓN LLECE, SEGÚN ARTÍCULO 78 DE LA CONSTITUCIÓN POLÍTICA, CARTA ACUERDO ENTRE MEP COSTA RICA - UNESCO SANTIAGO OFICINA REGIONAL PARA ALC- LLECE, SUSCRITA EL 29/04/ 2015). CÉDULA JURÍDICA: 9-000-010102</t>
  </si>
  <si>
    <t>269</t>
  </si>
  <si>
    <t>COORDINACIÓN EDUCATIVA Y CULTURAL CENTROAMERICANA - CECC (SEGÚN EL ACUERDO DE LA 30 REUNIÓN ORDINARIA DEL CONSEJO DE MINISTROS DE EDUCACIÓN Y CULTURA DE LA CECC/SICA, DEL 2/09/2011 Y 3/09/2011). CÉDULA JURÍDICA: 3-003-460957</t>
  </si>
  <si>
    <t>Total 6</t>
  </si>
  <si>
    <t>7</t>
  </si>
  <si>
    <t>70103</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</si>
  <si>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22/09/1997 Y LEY 8638 DEL 14/05/2008). CÉDULA JURÍDICA: 2-100-042002</t>
  </si>
  <si>
    <t>Total 7</t>
  </si>
  <si>
    <t>Total 550</t>
  </si>
  <si>
    <t>551</t>
  </si>
  <si>
    <t>10101</t>
  </si>
  <si>
    <t>ALQUILER DE EDIFICIOS, LOCALES Y TERRENOS</t>
  </si>
  <si>
    <t>10102</t>
  </si>
  <si>
    <t>ALQUILER DE MAQUINARIA, EQUIPO Y MOBILIARIO</t>
  </si>
  <si>
    <t>10201</t>
  </si>
  <si>
    <t>SERVICIO DE AGUA Y ALCANTARILLADO</t>
  </si>
  <si>
    <t>10202</t>
  </si>
  <si>
    <t>SERVICIO DE ENERGÍA ELÉCTRICA</t>
  </si>
  <si>
    <t>10203</t>
  </si>
  <si>
    <t>SERVICIO DE CORREO</t>
  </si>
  <si>
    <t>10204</t>
  </si>
  <si>
    <t>SERVICIO DE TELECOMUNICACIONES</t>
  </si>
  <si>
    <t>10299</t>
  </si>
  <si>
    <t>OTROS SERVICIOS BÁSICOS</t>
  </si>
  <si>
    <t>10304</t>
  </si>
  <si>
    <t>TRANSPORTE DE BIENES</t>
  </si>
  <si>
    <t>10306</t>
  </si>
  <si>
    <t>COMISIONES Y GASTOS POR SERVICIOS FINANCIEROS Y COMERCIALES</t>
  </si>
  <si>
    <t>10403</t>
  </si>
  <si>
    <t xml:space="preserve">SERVICIOS DE INGENIERÍA Y ARQUITECTURA (PARA PAGO DE SERVICIOS PROFESIONALES Y TÉCNICOS PARA REALIZAR TRABAJOS EN LOS DIFERENTES CAMPOS DE LA ARQUITECTURA Y LAS INGENIERÍAS A REALIZAR EN EDIFICIOS DE OFICINAS CENTRALES, DIRECCIONES REGIONALES DE EDUCACIÓN, SUPERVISIONES Y CIRCUITOS CON INFRAESTRUCTURA PROPIA DEL MEP). </t>
  </si>
  <si>
    <t>10406</t>
  </si>
  <si>
    <t>SERVICIOS GENERALES (PARA EL PAGO DE SERVICIOS DE LIMPIEZA DIARIA DE OFICINAS; SEGURIDAD Y VIGILANCIA FÍSICA, ELECTRÓNICA Y VIDEO VIGILANCIA; MANTENIMIENTO DE ZONAS VERDES; MANTENIMIENTO PREVENTIVO Y CORRECTIVO DE EXTINTORES; LIMPIEZA DE TANQUES SÉPTICOS; DESTAQUEO DE TUBERÍAS AGUAS NEGRAS Y PLUVIALES; DESINSTALACIÓN E INSTALACIÓN DE AIRES ACONDICIONADOS Y DEL CIRCUITO CERRADO TV; PARA LOS EDIFICIOS DE OFICINAS CENTRALES, DIRECCIONES REGIONALES DE EDUCACIÓN Y SUPERVISIONES DE CIRCUITOS ESCOLARES DEL MEP, ADEMÁS SE REQUIERE DE SELLOS DE HULE Y SELLOS AUTOMÁTICOS PERSONALIZADOS CON ARMAZÓN METÁLICO, TROQUEL IMPRESIÓN DE CARNET PARA LOS FUNCIONARIOS OFICINAS CENTRALES).</t>
  </si>
  <si>
    <t>10499</t>
  </si>
  <si>
    <t>OTROS SERVICIOS DE GESTIÓN Y APOYO (PARA EL PAGO DE SERVICIOS DE MONITOREO SATELITAL (GPS), CONTRATADO PARA CONTROL DE LA FLOTILLA VEHICULAR, UBICACIÓN Y RASTREO, GASTO DE COMBUSTIBLE, KILOMETRAJE RECORRIDO EN TIEMPO REAL, ASI COMO PARA EL PAGO DE INSPECCIÓN TÉCNICA VEHICULAR DE TODA LA FLOTILLA VEHICULAR. ADEMÁS, SE INCLUYE EL PAGO DE REINSPECCIÓN PARA AQUELLOS VEHÍCULOS QUE PRESENTEN ALGÚN DESPERFECTO Y NO OBTENGA LA HOJA DE INSPECCIÓN TÉCNICA EN LA PRIMER CITA, SERVICIO DE FUMIGACIÓN EN LOS EDIFICIOS DE OFICINAS CENTRALES, DIRECCIONES REGIONALES DE EDUCACIÓN Y SUPERVISIONES DE CIRCUITOS ESCOLARES DEL MEP).</t>
  </si>
  <si>
    <t>10801</t>
  </si>
  <si>
    <t>MANTENIMIENTO DE EDIFICIOS, LOCALES Y TERRENOS</t>
  </si>
  <si>
    <t>10804</t>
  </si>
  <si>
    <t>MANTENIMIENTO Y REPARACIÓN DE MAQUINARIA Y EQUIPO DE PRODUCCIÓN</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</si>
  <si>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</si>
  <si>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</si>
  <si>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</si>
  <si>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</si>
  <si>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</si>
  <si>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</si>
  <si>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</si>
  <si>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</si>
  <si>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</si>
  <si>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t>
  </si>
  <si>
    <t>INTERESES MORATORIOS Y MULTAS (PARA PAGO DE INTERESES MORATORIOS POR OBLIGACIONES NO CANCELADAS OPORTUNAMENTE, ASÍ COMO MULTAS ORIGINADAS EN SENTENCIAS JUDICIALES, ACUERDOS CONCILIATORIOS, ENTRE OTROS)</t>
  </si>
  <si>
    <t>19905</t>
  </si>
  <si>
    <t>DEDUCIBLES</t>
  </si>
  <si>
    <t>19999</t>
  </si>
  <si>
    <t>OTROS SERVICIOS NO ESPECIFICADOS</t>
  </si>
  <si>
    <t>20101</t>
  </si>
  <si>
    <t>COMBUSTIBLES Y LUBRICANTES</t>
  </si>
  <si>
    <t>20301</t>
  </si>
  <si>
    <t>MATERIALES Y PRODUCTOS METÁLICOS</t>
  </si>
  <si>
    <t>20302</t>
  </si>
  <si>
    <t>MATERIALES Y PRODUCTOS MINERALES Y ASFÁLTICOS</t>
  </si>
  <si>
    <t>20303</t>
  </si>
  <si>
    <t>MADERA Y SUS DERIVADOS</t>
  </si>
  <si>
    <t>20306</t>
  </si>
  <si>
    <t>MATERIALES Y PRODUCTOS DE PLÁSTICO</t>
  </si>
  <si>
    <t>20399</t>
  </si>
  <si>
    <t>OTROS MATERIALES Y PRODUCTOS DE USO EN LA CONSTRUCCIÓN Y MANTENIMIENTO</t>
  </si>
  <si>
    <t>20401</t>
  </si>
  <si>
    <t>HERRAMIENTAS E INSTRUMENTOS</t>
  </si>
  <si>
    <t>20402</t>
  </si>
  <si>
    <t>REPUESTOS Y ACCESORIOS</t>
  </si>
  <si>
    <t>29901</t>
  </si>
  <si>
    <t>ÚTILES Y MATERIALES DE OFICINA Y CÓMPUTO</t>
  </si>
  <si>
    <t>29902</t>
  </si>
  <si>
    <t>ÚTILES Y MATERIALES MÉDICO, HOSPITALARIO Y DE INVESTIGACIÓN</t>
  </si>
  <si>
    <t>29904</t>
  </si>
  <si>
    <t>TEXTILES Y VESTUARIO</t>
  </si>
  <si>
    <t>29905</t>
  </si>
  <si>
    <t>ÚTILES Y MATERIALES DE LIMPIEZA</t>
  </si>
  <si>
    <t>29906</t>
  </si>
  <si>
    <t>ÚTILES Y MATERIALES DE RESGUARDO Y SEGURIDAD</t>
  </si>
  <si>
    <t>29999</t>
  </si>
  <si>
    <t>OTROS ÚTILES, MATERIALES Y SUMINISTROS DIVERSOS</t>
  </si>
  <si>
    <t>50101</t>
  </si>
  <si>
    <t>MAQUINARIA Y EQUIPO PARA LA PRODUCCIÓN</t>
  </si>
  <si>
    <t>50102</t>
  </si>
  <si>
    <t>EQUIPO DE TRANSPORTE</t>
  </si>
  <si>
    <t>50106</t>
  </si>
  <si>
    <t>EQUIPO SANITARIO, DE LABORATORIO E INVESTIGACIÓN</t>
  </si>
  <si>
    <t>50201</t>
  </si>
  <si>
    <t>EDIFICIOS (PARA PAGO DE SERVICIOS PROFESIONALES Y TÉCNICOS PARA REALIZAR TRABAJOS DE REMODELACIÓN DEL EDIFICIO DEL ANTIGUO CENADI Y CONSTRUCCIÓN EN EL TERRENO EN DONDE SE UBICA EL EDIFICIO DEL ANTIGUO CENADI; ADEMÁS, PAGO DE SERVICIOS TÉCNICOS PARA LA COMPRA E INSTALACIÓN DE ASCENSORES PARA LAS DIRECCIONES REGIONALES DE EDUCACIÓN DE OCCIDENTE Y SANTA CRUZ).</t>
  </si>
  <si>
    <t>JUNTA DE PENSIONES Y JUBILACIONES DEL MAGISTERIO NACIONAL. (COTIZACIÓN ESTATAL DE ACUERDO CON EL ARTÍCULO 15 DE LA LEY No.7531 DE 10/07/1995). 
Céd. Jur 3-007-117191.</t>
  </si>
  <si>
    <t>60301</t>
  </si>
  <si>
    <t>PRESTACIONES LEGALES</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</si>
  <si>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</si>
  <si>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</si>
  <si>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60602</t>
  </si>
  <si>
    <t>REINTEGROS O DEVOLUCIONES (PARA EL PAGO POR CONCEPTO DE RESOLUCIONES ADMINISTRATIVAS Y SENTENCIAS POR RECURSOS COBRADOS DE MÁS AL MOMENTO DE QUE FUNCIONARIOS DEUDORES CANCELARAN LAS SUMAS GIRADAS DE MÁS, SEGÚN ESTUDIO DE LA UNIDAD COMPETENTE ).</t>
  </si>
  <si>
    <t>Total 551</t>
  </si>
  <si>
    <t>553</t>
  </si>
  <si>
    <t>01</t>
  </si>
  <si>
    <t>Total 01</t>
  </si>
  <si>
    <t>02</t>
  </si>
  <si>
    <t>CAJA COSTARRICENSE DE SEGURO SOCIAL. (CCSS)
(APORTE PATRONAL AL FONDO DE CAPITALIZACIÓN LABORAL, SEGÚN LEY DE PROTECCIÓN AL TRABAJADOR N° 7983 DEL 16 DE FEBRERO DEL 2000).
Céd. Jur 4-000-042147</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</si>
  <si>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</si>
  <si>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</si>
  <si>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29907</t>
  </si>
  <si>
    <t>ÚTILES Y MATERIALES DE COCINA Y COMEDOR</t>
  </si>
  <si>
    <t>50107</t>
  </si>
  <si>
    <t>EQUIPO Y MOBILIARIO EDUCACIONAL, DEPORTIVO Y RECREATIVO</t>
  </si>
  <si>
    <t>203</t>
  </si>
  <si>
    <t>JUNTAS DE EDUCACIÓN Y ADMINISTRATIVAS (A DISTRIBUIR POR EL MEP, PARA LA PROMOCIÓN DE LA SANA CONVIVENCIA, EL ARTE, LA CULTURA, EL DEPORTE Y FERIAS EDUCATIVAS, CIENTÍFICAS Y AMBIENTALES,TÍTULO IV ART 22 CONVENCIÓN COLECTIVA MEP-SEC-ANDE-SITRACOME-APSE DEL 22/02/ 2021). CÉDULA JURÍDICA: 2-100-042002</t>
  </si>
  <si>
    <t>209</t>
  </si>
  <si>
    <t>JUNTAS DE EDUCACIÓN Y ADMINISTRATIVAS (A DISTRIBUIR POR EL MEP, INCLUYE RECURSOS PARA CUBRIR EL COSTO DE ALIMENTACION, CATHERINE SERVICE, ARBITRAJES, PREMIACIÓN,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</si>
  <si>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210</t>
  </si>
  <si>
    <t>JUNTAS DE EDUCACIÓN Y ADMINISTRATIVAS (PARA SUFRAGAR LOS GASTOS DE ALIMENTACIÓN, PREMIACIÓN, HOSPEDAJE, TRANSPORTE, DIVULGACIÓN Y OTROS DE LAS EXPOFERIAS DE EDUCACIÓN TÉCNICA Y CAPACIDADES EMPRENDEDORAS, QUE SE REALIZA PARA LOS ESTUDIANTES DE LOS COLEGIOS TÉCNICOS PROFESIONALES, INSTITUTOS PROFESIONALES DE EDUCACIÓN COMUNITARIA (IPEC), CENTROS INTEGRADOS DE EDUCACIÓN DE ADULTOS (CINDEA), QUE IMPARTEN CARRERAS TÉCNICAS. ADEMÁS, SE REQUIERE EL RECURSO ECONÓMICO PARA APOYAR PROYECTOS INNOVADORES CON EL USO DE TECNOLOGÍAS DIGITALES EN LOS CENTROS EDUCATIVOS MENCIONADOS, SEGÚN DECRETO EJECUTIVO 38170). CÉDULA JURÍDICA: 2-100-042002</t>
  </si>
  <si>
    <t>211</t>
  </si>
  <si>
    <t>JUNTAS DE EDUCACIÓN (PARA CUBRIR COSTO EN LA REGULACIÓN GENERAL PARA LA REALIZACIÓN DE CELEBRACIONES PATRIAS (PROPIAMENTE ACTIVIDADES DE FIESTAS PATRIAS) DE LOS CENTROS EDUCATIVOS PÚBLICOS DEL MINISTERIO DE EDUCACIÓN PÚBLICA, SEGÚN GACETA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</si>
  <si>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8899, DEL 18/11/2010) . CÉDULA JURÍDICA: 2-100-042002</t>
  </si>
  <si>
    <t>213</t>
  </si>
  <si>
    <t>JUNTAS ADMINISTRATIVAS (A DISTRIBUIR POR EL MEP, INCLUYE RECURSOS PARA PAGO CORRESPONDIENTE A LOS ENVÍOS AL BACHILLERATO INTERNACIONAL DE LOS MATERIALES DE TODOS LOS ALUMNOS DE COLEGIOS PÚBLICOS QUE OFRECEN EL PROGRAMA DE DIPLOMADO, SEGÚN CONVENIO DE COOPERACIÓN INSTITUCIONAL ENTRE EL MINISTERIO DE EDUCACIÓN PÚBLICA DE COSTA RICA Y LA ORGANIZACIÓN DEL BACHILLERATO INTERNACIONAL (OBI) DEL 13/01/2020 Y ADENDA DE MODIFICACIÓN NÚMERO UNO AL CONVENIO DE COOPERACIÓN INSTITUCIONAL ENTRE EL MINISTERIO DE EDUCACIÓN PÚBLICA DE COSTA RICA Y LA ORGANIZACIÓN DEL BACHILLERATO INTERNACIONAL OBI DEL 15/09/2022). CÉDULA JURÍDICA: 2-100-042002</t>
  </si>
  <si>
    <t>214</t>
  </si>
  <si>
    <t>JUNTAS DE EDUCACIÓN Y ADMINISTRATIVAS (A DISTRIBUIR POR EL MEP, INCLUYE RECURSOS PARA SUBSIDIOS MENSUALES PARA RECIBIR A LOS Y LAS ASISTENTES DE LENGUAS, ASÍ COMO LOS GASTOS DE HOSPEDAJE, ALIMENTACIÓN, TRANSPORTE U OTRO TIPO DE NECESIDADES BÁSICAS NECESARIOS AL DESEMPEÑO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DEL 06/06/2024). CÉDULA JURÍDICA: 2-100-042002</t>
  </si>
  <si>
    <t>215</t>
  </si>
  <si>
    <t>JUNTAS DE EDUCACIÓN (A DISTRIBUIR POR EL MEP A LOS PATRONATOS ESCOLARES DE LAS ESCUELAS DE ATENCIÓN PRIORITARIA O URBANO MARGINALES, PARA LA ADQUISICIÓN DE MATERIAL DIDÁCTICO, ALIMENTACIÓN, MEJORAMIENTO, Y MANTENIMIENTO DE LA INFRAESTRUCTURA EDUCATIVA, SEGÚN LEY 7972 DEL 22/12/1999 Y LOS ARTÍCULOS 15 y 25 DEL TÍTULO IV DE LA LEY 9635 “LEY FORTALECIMIENTO DE LAS FINANZAS PÚBLICAS” DEL 03/12/2018). 
CÉDULA JURÍDICA: 2-100-042002</t>
  </si>
  <si>
    <t>60299</t>
  </si>
  <si>
    <t>OTRAS TRANSFERENCIAS A PERSONAS (INCLUYE RECURSOS PARA EL PAGO DEL PREMIO MAURO FERNÁNDEZ, SEGÚN DECRETO EJECUTIVO 38622-MEP DEL 19/08/2014).</t>
  </si>
  <si>
    <t>60401</t>
  </si>
  <si>
    <t>ASOCIACIÓN FRANCO COSTARRICENSE DE ENSEÑANZA (INCLUYE RECURSOS PARA SUBSIDIOS MENSUALES PARA RECIBIR A LOS Y LAS ASISTENTES DE LENGUAS, ASÍ COMO LOS GASTOS DE HOSPEDAJE, ALIMENTACIÓN, TRANSPORTE U OTRO TIPO DE NECESIDADES BÁSICAS NECESARIOS AL DESEMPEÑO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FIRMADO EL 06/06/2024) CÉD. JUR.: 3-002-066448</t>
  </si>
  <si>
    <t>60402</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</si>
  <si>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04/05/2022). CÉDULA JURÍDICA: 3-006-109117</t>
  </si>
  <si>
    <t>235</t>
  </si>
  <si>
    <t>FUNDACIÓN AYÚDENOS PARA AYUDAR (INCLUYE RECURSOS PARA ESTABLECER ACCIONES TENDENTES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2/11/2020). CÉDULA JURÍDICA: 3-006-109117</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</si>
  <si>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</si>
  <si>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Y PARA CUBRIR EL COSTO DEL 100% DE LA CAPACITACIÓN DEL PERSONAL DOCENTE Y ADMINISTRATIVO, PROGRAMA DEL DIPLOMA BACHILLERATO INTERNACIONAL SEGÚN LA ADENDA DE MODIFICACIÓN NÚMERO UNO AL CONVENIO DE COOPERACIÓN INSTITUCIONAL ENTRE EL MEP Y LA OBI DEL 15/09/2022). CÉDULA JURÍDICA: 9-000-010126</t>
  </si>
  <si>
    <t>Total 02</t>
  </si>
  <si>
    <t>03</t>
  </si>
  <si>
    <t>CAJA COSTARRICENSE DE SEGURO SOCIAL. (CCSS)
(CONTRIBUCIÓN PATRONAL SEGURO DE SALUD, SEGÚN LEY N° 17 DEL 22 DE OCTUBRE DE 1943, LEY CONSTITUTIVA DE LA C.C.S.S. Y REGLAMENTO N° 7082 DEL 03 DE DICIEMBRE DE 1996 Y SUS REFORMAS).
Céd. Jur 4-000-042147</t>
  </si>
  <si>
    <t>CAJA COSTARRICENSE DE SEGURO SOCIAL. (CCSS)
(CONTRIBUCIÓN PATRONAL SEGURO DE PENSIONES, SEGÚN LEY N° 17 DEL 22 DE OCTUBRE DE 1943, LEY CONSTITUTIVA DE LA C.C.S.S. Y REGLAMENTO N° 6898 DEL 07 DE FEBRERO DE 1995 Y SUS REFORMAS).
Céd. Jur 4-000-042147</t>
  </si>
  <si>
    <t>CAJA COSTARRICENSE DE SEGURO SOCIAL. (CCSS)
(APORTE PATRONAL AL RÉGIMEN DE PENSIONES, SEGÚN LEY DE PROTECCIÓN AL TRABAJADOR N° 7983 DEL 16 DE FEBRERO DEL 2000).
Céd. Jur 4-000-042147</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</si>
  <si>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</si>
  <si>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ENTRE OTROS).</t>
  </si>
  <si>
    <t>INTERESES MORATORIOS Y MULTAS</t>
  </si>
  <si>
    <t>20104</t>
  </si>
  <si>
    <t>TINTAS, PINTURAS Y DILUYENTES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</si>
  <si>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LABORALES).</t>
  </si>
  <si>
    <t>ORGANIZACIÓN PARA LA COOPERACIÓN Y EL DESARROLLO ECONÓMICO-OCDE- (PARA EL PAGO DE CONTRIBUCIÓN FINANCIERA ANUAL AÑO 2025 Y MONTO PENDIENTE A CANCELAR DEL AÑO 2024 DE LA PARTICIPACIÓN DE COSTA RICA EN EL PROGRAMA PARA LA ENCUESTA INTERNACIONAL DE ENSEÑANZA Y APRENDIZAJE TALIS (EN LA ENCUESTA BÁSICA III CICLO)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PARA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</si>
  <si>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Total 03</t>
  </si>
  <si>
    <t>Total 553</t>
  </si>
  <si>
    <t>554</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</si>
  <si>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</si>
  <si>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EDIFICIOS (PARA EL PROCESO DE CONSTRUCCION MEDIANTE MODALIDAD LLAVE EN MANO DE LAS INTALACIONES EDUCATIVAS).</t>
  </si>
  <si>
    <t>206</t>
  </si>
  <si>
    <t>JUNTAS DE EDUCACIÓN Y ADMINISTRATIVAS (A DISTRIBUIR POR EL MEP, PARA LA CONSTRUCCIÓN, MANTENIMIENTO, Y ADECUACIÓN DE OBRAS DE INFRAESTRUCTURA FÍSICA EDUCATIVA Y PARA LA COMPRA DE TERRENOS, ARTÍCULO 78 DE LA CONSTITUCIÓN POLÍTICA). CÉDULA JURÍDICA: 2-100-042002</t>
  </si>
  <si>
    <t>Total 554</t>
  </si>
  <si>
    <t>555</t>
  </si>
  <si>
    <t>10103</t>
  </si>
  <si>
    <t>ALQUILER DE EQUIPO DE CÓMPUTO</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</si>
  <si>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</si>
  <si>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</si>
  <si>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t>
  </si>
  <si>
    <t>50207</t>
  </si>
  <si>
    <t>INSTALACIONES (PARA EL DESARROLLO DEL SERVICIO DE INSTALACIONES PARA LA ATENCIÓN DE INCIDENCIAS EN LOS PROBLEMAS DE CABLEADO ESTRUCTURADO Y CON ESTO PROBLEMAS DE RED INTERNA EXISTENTES SEGÚN LA NECESIDAD QUE PRESENTE CADA INSTITUCIÓN DEL MEP, REGIONAL, CIRCUITO, EDIFICIO ADMINISTRATIVO U OTROS).</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</si>
  <si>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</si>
  <si>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</si>
  <si>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</si>
  <si>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Total 556</t>
  </si>
  <si>
    <t>557</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</si>
  <si>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</si>
  <si>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</si>
  <si>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</si>
  <si>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20102</t>
  </si>
  <si>
    <t>PRODUCTOS FARMACÉUTICOS Y MEDICINALES</t>
  </si>
  <si>
    <t>20199</t>
  </si>
  <si>
    <t>OTROS PRODUCTOS QUÍMICOS Y CONEXOS</t>
  </si>
  <si>
    <t>JUNTAS DE EDUCACIÓN Y ADMINISTRATIVAS (A DISTRIBUIR POR EL MEP, INCLUYE RECURSOS PARA EL FONDO JUNTAS DE EDUCACIÓN Y ADMINISTRATIVAS OFICIALES, SEGÚN LEY 6746, PARA GASTOS VARIOS Y SEGÚN ÁRTICULOS 22, 23 Y 24 DEL TÍTULO IV DE LA LEY 9635 "LEY DE FORTALECIMIENTO DE LAS FINANZAS PÚBLICAS" DEL 03/12/2018 Y EL ARTÍCULO 78 DE LA CONSTITUCIÓN POLÍTICA).(INCLUYE 2.000.000.000 PARA REFORZAR EL PAGO DE SERVICIOS BÁSICOS (AGUA, ALCANTARILLADO Y ENERGÍA ELÉCTRICA) DE LOS CENTROS EDUCATIVOS DEL PAÍS). CÉDULA JURÍDICA: 2-100-042002</t>
  </si>
  <si>
    <t>205</t>
  </si>
  <si>
    <t>JUNTAS DE EDUCACIÓN Y ADMINISTRATIVAS (A DISTRIBUIR POR EL MEP, INCLUYE RECURSOS PARA SUFRAGAR GASTOS DE OBLIGACIONES GENERADAS A PARTIR DE SETENCIAS JUDICIALES U OTRA RELACIONADA, DEUDAS POR CONCEPTO DE SERVICIOS PÚBLICOS E IMPUESTOS, EMERGENCIAS PROVOCADAS POR DESASTRES NATURALES, PARA GASTOS DE OPERACIÓN - ESTUDIOS ECONÓMICOS, INCLUYE RECURSOS PARA SUFRAGAR IMPORTE POR MATRÍCULA NO REPORTADA, ART 78 DE LA CONSTITUCIÓN POLÍTICA). CÉDULA JURÍDICA: 2-100-042002</t>
  </si>
  <si>
    <t>Total 557</t>
  </si>
  <si>
    <t>558</t>
  </si>
  <si>
    <t>OTROS SERVICIOS DE GESTIÓN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</si>
  <si>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4760 DEL 04/05/1971 Y SUS REFORMAS Y SEGÚN ARTÍCULO 3 INCISO E) DE LA LEY 5662 DEL 23/12/1974 Y SUS REFORMAS). CÉDULA JURÍDICA: 4-000-042144</t>
  </si>
  <si>
    <t>JUNTAS DE EDUCACIÓN Y ADMINISTRATIVAS (A DISTRIBUIR POR EL MEP PARA EL FINANCIAMIENTO DEL PROGRAMA DE HUERTAS ESTUDIANTILES PARA LA COMPRA DE INSUMOS, HERRAMIENTAS, PAGO DE MANO DE OBRA, PARA LA ACTIVIDAD AGRÍCOLA Y PECUARIA. SEGÚN ARTICULO 78 DE LA CONSTITUCIÓN POLÍTICA) CÉDULA JURÍDICA: 2-100-042002</t>
  </si>
  <si>
    <t>218</t>
  </si>
  <si>
    <t>JUNTAS DE EDUCACIÓN Y ADMINISTRATIVAS (A DISTRIBUIR POR EL MEP PARA EL SUBSIDIO DE PASAJES PARA EL TRANSPORTE DE ESTUDIANTES, SEGÚN ARTÍCULO 78 DE LA CONSTITUCIÓN POLÍTICA). CÉDULA JURÍDICA: 2-100-042002</t>
  </si>
  <si>
    <t>JUNTAS DE EDUCACIÓN Y ADMINISTRATIVAS (A DISTRIBUIR POR EL MEP PARA LA ADQUISICIÓN DE ALIMENTOS PROGRAMA COMEDORES ESCOLARES, SEGÚN ARTÍCULO 3 DE LA LEY 5662 DEL 23/12/1974 Y SUS REFORMAS). (INCLUYE 3.400.000.000 PARA LA CONTINUIDAD DEL SERVICIO DE COMEDORES EN VACACIONES DE MITAD DEL PERIODO LECTIVO). CÉDULA JURÍDICA: 2-100-042002</t>
  </si>
  <si>
    <t>232</t>
  </si>
  <si>
    <t>JUNTAS DE EDUCACIÓN Y ADMINISTRATIVAS (A DISTRIBUIR POR EL MEP PARA LA ADQUISICIÓN DE ALIMENTOS PROGRAMA COMEDORES ESCOLARES SEGÚN ARTÍCULO 3 INCISO E) DE LA LEY 5662 DEL 23/12/1974 Y SUS REFORMAS). CÉDULA JURÍDICA: 2-100-042002</t>
  </si>
  <si>
    <t>233</t>
  </si>
  <si>
    <t>JUNTAS DE EDUCACIÓN Y ADMINISTRATIVAS (A DISTRIBUIR POR EL MEP PARA EL SUBSIDIO EN LA CONTRATACIÓN DE SERVICIOS MÍNIMOS REQUERIDOS PARA LA PREPARACIÓN DE ALIMENTOS EN LOS COMEDORES ESCOLARES SEGÚN ARTÍCULO 3 INCISO E) DE LA LEY 5662 DEL 23/12/1974 Y SUS REFORMAS). CÉDULA JURÍDICA: 2-100-042002</t>
  </si>
  <si>
    <t>234</t>
  </si>
  <si>
    <t>JUNTAS DE EDUCACIÓN Y ADMINISTRATIVAS (A DISTRIBUIR POR EL MEP, PARA LA ADQUISICIÓN DE ALIMENTOS, PROGRAMA COMEDORES ESCOLARES, SEGÚN ARTÍCULO 78 DE LA CONSTITUCIÓN POLÍTICA). CÉDULA JURÍDICA: 2-100-042002</t>
  </si>
  <si>
    <t>237</t>
  </si>
  <si>
    <t>JUNTAS DE EDUCACIÓN Y ADMINISTRATIVAS (A DISTRIBUIR POR EL MEP, PARA ATENDER ESTUDIANTES CON DISCAPACIDAD, POR MEDIO DEL PROGRAMA DE INTEGRACIÓN DENTRO DEL ÁMBITO EDUCATIVO, ARTÍCULO 5, LEY 7600 Y SUS REFORMAS). CÉDULA JURÍDICA: 2-100-042002</t>
  </si>
  <si>
    <t>238</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</si>
  <si>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</si>
  <si>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239</t>
  </si>
  <si>
    <t>INSTITUTO MIXTO DE AYUDA SOCIAL-IMAS. (INCLUYE RECURSOS PARA ATENDER EL PROGRAMA DE TRANSFERENCIAS MONETARIAS CONDICIONADAS LLAMADO “AVANCEMOS”, PARA LA PERMANENCIA DE ESTUDIANTES DE ESCASOS RECURSOS EN EL SISTEMA EDUCATIVO, SEGÚN ARTÍCULO 78 DE LA CONSTITUCIÓN POLÍTICA). CÉDULA JURÍDICA: 4-000-042144</t>
  </si>
  <si>
    <t>INSTITUTO MIXTO DE AYUDA SOCIAL-IMAS. (INCLUYE RECURSOS PARA ATENDER EL PROGRAMA DE TRANSFERENCIAS MONETARIAS CONDICIONADAS LLAMADO “AVANCEMOS”, PARA LA COMPRA DE CUADERNOS E IMPLEMENTOS ESCOLARES PARA LA PERMANENCIA DE ESTUDIANTES DE ESCASOS RECURSOS EN EL SISTEMA EDUCATIVO, SEGÚN ARTÍCULO 78 DE LA CONSTITUCIÓN POLÍTICA). CÉDULA JURÍDICA: 4-000-042144</t>
  </si>
  <si>
    <t>241</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</si>
  <si>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</si>
  <si>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9617, LEY DE FORTALECIMIENTO DE LAS TRANSFERENCIAS MONETARIAS CONDICIONADAS DEL PROGRAMA AVANCEMOS DEL 02/10/2018 Y SUS REFORMAS). CÉDULA JURÍDICA: 4-000-042144</t>
  </si>
  <si>
    <t>JUNTAS DE EDUCACIÓN Y ADMINISTRATIVAS (A DISTRIBUIR POR EL MEP, PARA LA ADQUISICIÓN DE INSUMOS PROPIOS DE LOS COMEDORES ESTUDIANTILES, ARTÍCULO 78 DE LA CONSTITUCIÓN POLÍTICA DE COSTA RICA). CÉDULA JURÍDICA: 2-100-042002</t>
  </si>
  <si>
    <t>60202</t>
  </si>
  <si>
    <t>BECAS A TERCERAS PERSONAS (CORRESPONDE A LA ENTREGA DE BECAS DE POSTSECUNDARIA Y MÉRITO PERSONAL, INCLUYE RECURSOS PROVENIENTES DE FODESAF (¢4.122.398.618,00) SEGÚN ARTÍCULO 3 INCISO N) DE LA LEY 5662 DEL 23/12/1974 Y SUS REFORMAS Y RECURSOS MEP SEGÚN ARTÍCULO 78 DE LA CONSTITUCIÓN POLÍTICA).</t>
  </si>
  <si>
    <t>JUNTAS DE EDUCACIÓN Y ADMINISTRATIVAS (A DISTRIBUIR POR EL MEP, PARA LA ADQUISICIÓN DE EQUIPO Y MOBILIARIO PARA LOS COMEDORES ESTUDIANTILES, ARTÍCULO 78 DE LA CONSTITUCIÓN POLÍTICA DE COSTA RICA). CÉDULA JURÍDICA: 2-100-042002</t>
  </si>
  <si>
    <t>JUNTAS DE EDUCACIÓN Y ADMINISTRATIVAS (A DISTRIBUIR POR EL MEP PARA EL FINANCIAMIENTO DEL PROGRAMA DE HUERTAS ESTUDIANTILES PARA LA COMPRA DE MAQUINARIA, EQUIPO E INFRAESTRUCTURA PROPIOS DE LA ACTIVIDAD AGRÍCOLA Y PECUARIA, SEGÚN ARTICULO 78 DE LA CONSTITUCIÓN POLÍTICA). CÉDULA JURÍDICA: 2-100-042002</t>
  </si>
  <si>
    <t>Total 558</t>
  </si>
  <si>
    <t>573</t>
  </si>
  <si>
    <t>00203</t>
  </si>
  <si>
    <t>DISPONIBILIDAD LABORAL</t>
  </si>
  <si>
    <t>00204</t>
  </si>
  <si>
    <t>COMPENSACIÓN DE VACACIONES</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</si>
  <si>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</si>
  <si>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7972 DEL 22/12/1999 Y LOS ARTÍCULOS 15 y 25 DEL TÍTULO IV DE LA LEY 9635 “LEY FORTALECIMIENTO DE LAS FINANZAS PÚBLICAS” DEL 03/12/2018). CÉDULA JURÍDICA: 2-100-042002</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</si>
  <si>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DOS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Y B) CENTRO EDUCATIVO CATÓLICO SAN AMBROSIO, TODOS CON FECHA 19/07/2019, LAS RESPECTIVAS ADENDAS NÚMERO UNO DE MODIFICACIÓN AL CONVENIO CORRESPONDIENTE A CADA INSTITUCIÓN, FIRMADAS EN FECHA 23/02/2021 Y 13/04/2021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</si>
  <si>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REINTEGROS O DEVOLUCIONES (PARA SUFRAGAR LOS GASTOS GENERADOS POR REINTEGROS O DEVOLUCIONES GENERADOS DENTRO DEL MINISTERIO).</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</si>
  <si>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</si>
  <si>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</si>
  <si>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JUNTA ADMINISTRATIVA DEL COLEGIO CIENTÍFICO DE SAN VITO. (PARA GASTOS DE OPERACIÓN DEL COLEGIO CIENTÍFICO DE SAN VITO, SEGÚN LEY 7169 DEL 26/06/1990). CÉDULA JURÍDICA: 3-008-794667</t>
  </si>
  <si>
    <t>221</t>
  </si>
  <si>
    <t>JUNTA ADMINISTRATIVA COLEGIO CIENTÍFICO DE COSTA RICA, SEDE UNIVERSIDAD NACIONAL REGIÓN BRUNCA. (PARA GASTOS DE OPERACIÓN DEL COLEGIO CIENTÍFICO DE PÉREZ ZELEDÓN, SEGÚN LEY 7169 DEL 26/06/1990). CÉDULA JURÍDICA: 3-008-134912</t>
  </si>
  <si>
    <t>JUNTA ADMINISTRATIVA COLEGIO CIENTÍFICO DE CARTAGO. (PARA GASTOS DE OPERACIÓN DEL COLEGIO CIENTÍFICO DE CARTAGO, SEGÚN LEY 7169 DEL 26/06/1990). CÉDULA JURÍDICA: 3-008-110387</t>
  </si>
  <si>
    <t>223</t>
  </si>
  <si>
    <t>JUNTA ADMINISTRATIVA DEL COLEGIO CIENTÍFICO DE COSTA RICA EN SAN RAMÓN. (PARA GASTOS DE OPERACIÓN DEL COLEGIO CIENTÍFICO DE COSTA RICA EN SAN RAMÓN, SEGÚN LEY 7169 DEL 26/06/1990). CÉDULA JURÍDICA: 3-008-135424</t>
  </si>
  <si>
    <t>JUNTA ADMINISTRATIVA DEL COLEGIO CIENTÍFICO COSTARRICENSE SEDE SAN CARLOS (PARA GASTOS DE OPERACIÓN DEL COLEGIO CIENTÍFICO COSTARRICENSE SEDE SAN CARLOS, SEGÚN LEY 7169 DEL 26/06/1990). CÉDULA JURÍDICA: 3-008-134995</t>
  </si>
  <si>
    <t>225</t>
  </si>
  <si>
    <t>JUNTA ADMINISTRATIVA COLEGIO CIENTÍFICO COSTARRICENSE DE SAN PEDRO DE MONTES DE OCA. (PARA GASTOS DE OPERACIÓN DEL COLEGIO CIENTÍFICO COSTARRICENSE DE SAN PEDRO DE MONTES DE OCA, SEGÚN LEY 7169 DEL 26/06/1990). CÉDULA JURÍDICA: 3-008-113166</t>
  </si>
  <si>
    <t>JUNTA ADMNINISTRATIVA DEL COLEGIO CIENTÍFICO DEL ATLÁNTICO. (PARA GASTOS DE OPERACIÓN DEL COLEGIO CIENTÍFICO DEL ATLÁNTICO, SEGÚN LEY 7169 DEL 26/06/1990). CÉDULA JURÍDICA: 3-008-325152</t>
  </si>
  <si>
    <t>227</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</si>
  <si>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</si>
  <si>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</si>
  <si>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229</t>
  </si>
  <si>
    <t>JUNTA ADMINISTRATIVA DEL COLEGIO CIENTÍFICO DE GUANACASTE. (PARA GASTOS DE OPERACIÓN DEL COLEGIO CIENTÍFICO DE GUANACASTE, SEGÚN LEY 7169 DEL 26/06/1990). CÉDULA JURÍDICA: 3-008-137531</t>
  </si>
  <si>
    <t>JUNTA ADMINISTRATIVA COLEGIO CIENTÍFICO COSTARRICENSE PUNTARENAS. (PARA GASTOS DE OPERACIÓN DEL COLEGIO CIENTÍFICO COSTARRICENSE DE PUNTARENAS, SEGÚN LEY 7169 DEL 26/06/1990). CÉDULA JURÍDICA: 3-008-396075</t>
  </si>
  <si>
    <t>231</t>
  </si>
  <si>
    <t>JUNTA ADMINISTRATIVA DEL COLEGIO CIENTÍFICO DE ALAJUELA. (PARA GASTOS DE OPERACIÓN DEL COLEGIO CIENTÍFICO DE ALAJUELA, SEGÚN LEY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</si>
  <si>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</si>
  <si>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</si>
  <si>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236</t>
  </si>
  <si>
    <t>UNIVERSIDAD DE COSTA RICA. (PARA LA ADMINISTRACIÓN DE LOS FONDOS DE LA LEY 8152 DEL 14/11/2001, PUBLICADA EN LA GACETA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</si>
  <si>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</si>
  <si>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</si>
  <si>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</si>
  <si>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</si>
  <si>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JUNTA ADMINISTRATIVA DEL COLEGIO CIENTÍFICO DE PARRITA ( PARA GASTO DE OPERACIÓN DEL COLEGIO CIENTIFICO DE PARRITA, SEGÚN LEY 7169 DEL 26/06/1990 Y SUS REFORMAS). CÉDULA JURÍDICA: 3-008-899715</t>
  </si>
  <si>
    <t>JUNTA ADMINISTRATIVA COLEGIO CIENTIFICO NORTE NORTE (PARA GASTOS DE OPERACIÓN DEL COLEGIO CIENTÍFICO NORTE NORTE, SEGÚN LEY 7169 DEL 26/06/1990). CÉDULA JURÍDICA: 3-008-906917</t>
  </si>
  <si>
    <t>JUNTA ADMINISTRATIVA DEL COLEGIO CIENTIFICO DE PURISCAL (PARA GASTOS DE OPERACIÓN DEL COLEGIO CIENTÍFICO DE PURISCAL, SEGÚN LEY 7169 DEL 26/06/1990). CÉDULA JURÍDICA: 3-008-905410</t>
  </si>
  <si>
    <t>256</t>
  </si>
  <si>
    <t>JUNTA ADMINISTRATIVA DEL COLEGIO CIENTIFICO LOS SANTOS (PARA GASTOS DE OPERACIÓN DEL COLEGIO CIENTÍFICO LOS SANTOS, SEGÚN LEY 7169 DEL 26/06/1990). CÉDULA JURÍDICA: 3-008-907851</t>
  </si>
  <si>
    <t>HOSPICIO DE HUÉRFANOS DE CARTAGO Y COVAO.(PARA EL SERVICIO DE COMEDOR DEL LICEO EXPERIMENTAL BILINGÜE JOSÉ FIGUERES FERRER, SEGÚN DECRETO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</si>
  <si>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208</t>
  </si>
  <si>
    <t>HOSPICIO DE HUÉRFANOS DE CARTAGO Y COVAO.(CORRESPONDE AL 3,0% PARA CUMPLIR CON LO ESTIPULADO EN EL ARTÍCULO 7 INCISO H) DE LA LEY 9829 DEL 27/04/2020). CÉDULA JURÍDICA: 3-007-045755</t>
  </si>
  <si>
    <t>HOSPICIO DE HUÉRFANOS DE CARTAGO Y COVAO.(CORRESPONDE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</si>
  <si>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CENTRO EDUCATIVO CATÓLICO SAN DANIEL COMBONI, TODOS CON FECHA 19/07/2019, LAS RESPECTIVAS ADENDAS NÚMERO UNO DE MODIFICACIÓN AL CONVENIO CORRESPONDIENTE A CADA INSTITUCIÓN, FIRMADAS EN FECHA 23/02/2021, 13/04/2021 Y 16/03/2021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</si>
  <si>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JUNTAS ADIMINSTRATIVAS INST III CICLO Y EDUCACIÓN DIVERSIFICADA TÉCNICA (A DISTRIBUIR POR EL MEP, PARA LAS NECESIDADES QUE SURJAN DE LOS PLANES DE DESARROLLO RURAL EN MATERIA DE EDUCACIÓN TÉCNICA, ATENCIÓN DE PROYECTOS DIRIGIDOS A MEJORAR LAS CONDICIONES EDUCATIVAS, DE ACUERDO CON EL ARTÍCULO 37 INCISO A) DE LA LEY 9036 DEL 11/05/2012 Y LOS ARTÍCULOS 15 y 25 DEL TÍTULO IV DE LA LEY 9635 “LEY FORTALECIMIENTO DE LAS FINANZAS PÚBLICAS” DEL 03/12/2018). CÉDULA JURÍDICA: 2-100-042002</t>
  </si>
  <si>
    <t>ASOCIACIÓN HOGAR Y CULTURA. (INCLUYE RECURSOS PARA GASTOS DE OPERACIÓN IPEC FEMENINO-PAVAS Y DESARROLLO DE CURSOS DE LA ESCUELA DE CAPACITACIÓN DE LA MUJER SEGÚN ARTÍCULO 80 DE LA CONSTITUCIÓN POLÍTICA). CÉDULA JURÍDICA: 3-002-066050</t>
  </si>
  <si>
    <t>HOSPICIO DE HUÉRFANOS DE CARTAGO Y COVAO.(PARA EL SERVICIO DE COMEDOR DEL COLEGIO VOCACIONAL DE ARTES Y OFICIOS DE CARTAGO DIURNO, SEGÚN DECRETO 33550-MEP DEL 15/12/2006 “REGLAMENTO DEL OTORGAMIENTO DE ESTÍMULOS A LA INICIATIVA PRIVADA EN MATERIA DE EDUCACIÓN POR PARTE DEL MINISTERIO DE EDUCACIÓN PÚBLICA”). CÉDULA JURÍDICA: 3-007-045755</t>
  </si>
  <si>
    <t>HOSPICIO DE HUÉRFANOS DE CARTAGO Y COVAO.(PARA GASTOS DE OPERACIÓN JUNTA ADMINISTRATIVA COLEGIO VOCACIONAL DE ARTES Y OFICIOS DE CARTAGO-COVAO, SEGÚN LEY 4609 DEL 08/08/1970). CÉDULA JURÍDICA: 3-007-045755</t>
  </si>
  <si>
    <t>CIUDAD DE LOS NIÑOS (RECURSOS PARA CUBRIR SALARIOS DEL DIRECTOR, PERSONAL DOCENTE Y ADMINISTRATIVO DOCENTE, SEGÚN EL ARTÍCULO 16 DE LA LEY 7157 DEL 19/06/1990). CÉDULA JURÍDICA: 3-007-112502</t>
  </si>
  <si>
    <t>INSTITUTO AGROPECUARIO COSTARRICENSE SOCIEDAD ANÓNIMA(SEGUN LEY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</si>
  <si>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</si>
  <si>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</si>
  <si>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JUNTAS ADMINISTRATIVAS INS III CICLO Y EDUC DIVERSIFICADA TÉCNICA. (PARA GASTOS VARIOS, SEGÚN LEY 7372 DEL 22/11/1993 Y SUS REFORMAS Y LOS ARTÍCULOS 15 y 25 DEL TÍTULO IV DE LA LEY 9635 “LEY FORTALECIMIENTO DE LAS FINANZAS PÚBLICAS” DEL 3/12/2018). CÉDULA JURÍDICA: 2-100-042002</t>
  </si>
  <si>
    <t>70301</t>
  </si>
  <si>
    <t>400</t>
  </si>
  <si>
    <t>ASOCIACIÓN ORATORIOS SALESIANOS DON BOSCO (PARA GASTOS VARIOS DEL C.T. DON BOSCO, SEGÚN LEY 7372 DEL 22/11/1993 Y SUS REFORMAS). CÉDULA JURÍDICA: 3-002-051528</t>
  </si>
  <si>
    <t>70302</t>
  </si>
  <si>
    <t>HOSPICIO DE HUÉRFANOS DE CARTAGO Y COVAO (RECURSOS PARA GASTOS VARIOS DEL COLEGIO VOCACIONAL DE ARTES Y OFICIOS DE CARTAGO, SEGÚN LEY 7372 DEL 22/11/1993 Y SUS REFORMAS). CÉDULA JURÍDICA: 3-007-045755</t>
  </si>
  <si>
    <t>70399</t>
  </si>
  <si>
    <t>INSTITUTO AGROPECUARIO COSTARRICENSE SOCIEDAD ANÓNIMA (RECURSOS PARA GASTOS VARIOS DEL COLEGIO AGROPECUARIO DE SAN CARLOS SEGÚN LEY 7372 DEL 22/11/1993 Y SUS REFORMAS). CÉDULA JURÍDICA: 3-101-007178</t>
  </si>
  <si>
    <t>04</t>
  </si>
  <si>
    <t>TRANSPORTE DENTRO DEL PAÍS (SEGÚN LEY 7600 DEL 02/05/1995, INCLUYE RECURSOS PARA EL PAGO DE TRANSPORTE DE FUNCIONARIOS ITINERANTES DEL INSTITUTO DE REHABILITACIÓN Y FORMACIÓN HELLEN KELLER ASI COMO PARA EL PAGO DE TRANSPORTE A LOS DOCENTES ITINERANTES DEL CEAPH.</t>
  </si>
  <si>
    <t>VIÁTICOS DENTRO DEL PAÍS (SEGÚN LEY 7600 DEL 02/05/1995, INCLUYE RECURSOS PARA EL PAGO DE VIÁTICOS DE FUNCIONARIOS ITINERANTES DEL INSTITUTO DE REHABILITACIÓN Y FORMACIÓN HELLEN KELLER ASI COMO PARA EL PAGO DE VIÁTICOS A LOS DOCENTES ITINERANTES DEL CEAPH. APROBADO POR EL CONSEJO SUPERIOR DE EDUCACIÓN MEDIANTE ACUERDO 05-26-2013).</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</si>
  <si>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</si>
  <si>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7972 Y SUS REFORMAS Y LOS ARTÍCULOS 15 y 25 DEL TÍTULO IV DE LA LEY 9635 “LEY FORTALECIMIENTO DE LAS FINANZAS PÚBLICAS” DEL 03/12/2018). CÉDULA JURÍDICA: 2-100-042002</t>
  </si>
  <si>
    <t>JUNTAS DE EDUCACIÓN Y ADMINISTRATIVAS. (A DISTRIBUIR POR EL MEP, PARA EL PROGRAMA DE INTEGRACIÓN, SEGÚN LEY 7600 DEL 02/05/1996). CÉDULA JURÍDICA: 2-100-042002</t>
  </si>
  <si>
    <t>JUNTA ADMINISTRATIVA CENTRO NACIONAL DE EDUCACIÓN ESPECIAL FERNANDO CENTENO GUELL, GUADALUPE DE GOICOECHEA (PARA GASTOS DE OPERACIÓN, SEGÚN LEY 7600 DEL 02/05/1996). CÉDULA JURÍDICA: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</si>
  <si>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</si>
  <si>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</si>
  <si>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ASOCIACIÓN OLIMPIADAS ESPECIALES. (RECURSOS PARA PROMOVER LA COMPETICIÓN DEPORTIVA DE PERSONAS CON DISCAPACIDAD EN EVENTOS OLÍMPICOS Y PARALÍMPICOS NACIONALES E INTERNACIONALES, SEGÚN LEY 7972 DEL 01/02/2000 Y SUS REFORMAS Y SEGÚN ARTÍCULOS 15 y 25 DEL TÍTULO IV DE LA LEY 9635“LEY FORTALECIMIENTO DE LAS FINANZAS PÚBLICAS” DEL 03/12/2018). CÉDULA JURÍDICA: 3-002-290358</t>
  </si>
  <si>
    <t>COMITE PARALÍMPICO NACIONAL DE COSTA RICA. (RECURSOS PARA FINANCIAR EL DEPORTE Y LA RECREACIÓN DE LAS PERSONAS CON DISCAPACIDAD, SEGÚN LEY 7800 DEL 30/04/1998 Y SUS REFORMAS, EL ARTÍCULO 14 INCISO E DE LA LEY 7972 DEL 22/12/1999 Y SUS REFORMAS, ASI COMO LOS ARTÍCULOS 15 Y 25 DEL TÍTULO IV DE LA LEY 9635 “LEY FORTALECIMIENTO DE LAS FINANZAS PÚBLICAS” DEL 03/12/2018 Y SUS REFORMAS). CÉDULA JURÍDICA: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</si>
  <si>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15 y 25 DEL TÍTULO IV DE LA LEY 9635 “LEY FORTALECIMIENTO DE LAS FINANZAS PÚBLICAS” DEL 03/12/2018). CÉDULA JURÍDICA: 2-100-042002</t>
  </si>
  <si>
    <t>Total 04</t>
  </si>
  <si>
    <t>05</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</si>
  <si>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</si>
  <si>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</si>
  <si>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</si>
  <si>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REINTEGROS O DEVOLUCIONES</t>
  </si>
  <si>
    <t>HOSPICIO DE HUÉRFANOS DE CARTAGO Y COVAO. (RECURSOS PARA GASTOS VARIOS DEL COLEGIO VOCACIONAL DE ARTES Y OFICIOS DE CARTAGO, SEGÚN LEY 7372 DEL 22/11/1993 Y SUS REFORMAS). CÉDULA JURÍDICA: 3-007-045755</t>
  </si>
  <si>
    <t>Total 05</t>
  </si>
  <si>
    <t>Total 573</t>
  </si>
  <si>
    <t>Total general</t>
  </si>
  <si>
    <t>CORTE AL 31 DE JULIO DEL 2025</t>
  </si>
  <si>
    <t>060</t>
  </si>
  <si>
    <t>AREA FUNC.</t>
  </si>
  <si>
    <t>TÍTULO 210: MINISTERIO DE EDUCACIÓN PÚBLICA - LIQUIDACIÓN POR PARTIDA PRESUPUESTARIA, FUENTE INTERNA</t>
  </si>
  <si>
    <t>TÍTULO 210: MINISTERIO DE EDUCACIÓN PÚBLICA - LIQUIDACIÓN POR SUBPARTIDA PRESUPUESTARIA, FUENTE INTERNA</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</si>
  <si>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</si>
  <si>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</si>
  <si>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</si>
  <si>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</si>
  <si>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</si>
  <si>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</si>
  <si>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</si>
  <si>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</si>
  <si>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</si>
  <si>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</si>
  <si>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</si>
  <si>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</si>
  <si>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</si>
  <si>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</si>
  <si>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</si>
  <si>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</si>
  <si>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</si>
  <si>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</si>
  <si>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</si>
  <si>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</si>
  <si>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</si>
  <si>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</si>
  <si>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</si>
  <si>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</si>
  <si>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</si>
  <si>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</si>
  <si>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</si>
  <si>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</si>
  <si>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</si>
  <si>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10306</t>
  </si>
  <si>
    <t>Total 10307</t>
  </si>
  <si>
    <t>Total 10402</t>
  </si>
  <si>
    <t>Total 10403</t>
  </si>
  <si>
    <t>Total 10405</t>
  </si>
  <si>
    <t>Total 10406</t>
  </si>
  <si>
    <t>Total 10499</t>
  </si>
  <si>
    <t>Total 10501</t>
  </si>
  <si>
    <t>Total 10502</t>
  </si>
  <si>
    <t>Total 10503</t>
  </si>
  <si>
    <t>Total 10504</t>
  </si>
  <si>
    <t>Total 10601</t>
  </si>
  <si>
    <t>Total 10701</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</si>
  <si>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</si>
  <si>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</si>
  <si>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</si>
  <si>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</si>
  <si>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</si>
  <si>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</si>
  <si>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</si>
  <si>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</si>
  <si>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</si>
  <si>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</si>
  <si>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</si>
  <si>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</si>
  <si>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</si>
  <si>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</si>
  <si>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</si>
  <si>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</si>
  <si>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</si>
  <si>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</si>
  <si>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</si>
  <si>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</si>
  <si>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</si>
  <si>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</si>
  <si>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</si>
  <si>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</si>
  <si>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</si>
  <si>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</si>
  <si>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</si>
  <si>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</si>
  <si>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</si>
  <si>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</si>
  <si>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</si>
  <si>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</si>
  <si>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</si>
  <si>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</si>
  <si>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</si>
  <si>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</si>
  <si>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</si>
  <si>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</si>
  <si>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</si>
  <si>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</si>
  <si>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</si>
  <si>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50207</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</si>
  <si>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</si>
  <si>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</si>
  <si>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</si>
  <si>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</si>
  <si>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</si>
  <si>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</si>
  <si>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</si>
  <si>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</si>
  <si>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</si>
  <si>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</si>
  <si>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</si>
  <si>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</si>
  <si>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</si>
  <si>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</si>
  <si>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</si>
  <si>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</si>
  <si>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</si>
  <si>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TÍTULO 210: MINISTERIO DE EDUCACIÓN PÚBLICA - LIQUIDACIÓN SEGÚN PROGRAMA PRESUPUESTARIO, FUENTE INTERNA</t>
  </si>
  <si>
    <t>MODIFICACIÓN PRESUPUESTARIA H-014 (INCLUYE MODIFICACIÓN LEGISLATIVA, PRESUPUESTO EXTRAORDINARIO Y NORMA DE EJECUCIÓN N°10)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</si>
</sst>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b/>
      <sz val="13"/>
      <color theme="1"/>
      <name val="Verdana"/>
      <family val="2"/>
    </font>
    <font>
      <b/>
      <sz val="11"/>
      <color theme="0"/>
      <name val="Verdana"/>
      <family val="2"/>
    </font>
    <font>
      <sz val="10"/>
      <color theme="1"/>
      <name val="Verdana"/>
      <family val="2"/>
    </font>
    <font>
      <b/>
      <sz val="10"/>
      <color theme="1"/>
      <name val="Verdana"/>
      <family val="2"/>
    </font>
  </fonts>
  <fills count="4">
    <fill>
      <patternFill patternType="none"/>
    </fill>
    <fill>
      <patternFill patternType="gray125"/>
    </fill>
    <fill>
      <patternFill patternType="solid">
        <fgColor rgb="FF192952"/>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4">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0" fillId="0" borderId="0" xfId="0" applyAlignment="1">
      <alignment horizontal="center" wrapText="1"/>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164" fontId="4" fillId="2" borderId="2" xfId="3" applyFont="1" applyFill="1" applyBorder="1" applyAlignment="1">
      <alignment horizontal="center" vertical="center" wrapText="1"/>
    </xf>
    <xf numFmtId="10" fontId="4" fillId="2" borderId="2" xfId="2" applyNumberFormat="1" applyFont="1" applyFill="1" applyBorder="1" applyAlignment="1">
      <alignment horizontal="center" vertical="center" wrapText="1"/>
    </xf>
    <xf numFmtId="10" fontId="4" fillId="2" borderId="3" xfId="2" applyNumberFormat="1" applyFont="1" applyFill="1" applyBorder="1" applyAlignment="1">
      <alignment horizontal="center" vertical="center" wrapText="1"/>
    </xf>
    <xf numFmtId="49" fontId="5" fillId="0" borderId="4"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5" fillId="0" borderId="5" xfId="0" applyFont="1" applyBorder="1" applyAlignment="1">
      <alignment horizontal="justify" vertical="center" wrapText="1"/>
    </xf>
    <xf numFmtId="164" fontId="5" fillId="0" borderId="5" xfId="1" applyFont="1" applyBorder="1" applyAlignment="1">
      <alignment horizontal="justify" vertical="center" wrapText="1"/>
    </xf>
    <xf numFmtId="4" fontId="5" fillId="0" borderId="5" xfId="0" applyNumberFormat="1" applyFont="1" applyBorder="1" applyAlignment="1">
      <alignment vertical="center"/>
    </xf>
    <xf numFmtId="10" fontId="5" fillId="0" borderId="5" xfId="0" applyNumberFormat="1" applyFont="1" applyBorder="1" applyAlignment="1">
      <alignment vertical="center"/>
    </xf>
    <xf numFmtId="10" fontId="5" fillId="0" borderId="6" xfId="0" applyNumberFormat="1" applyFont="1" applyBorder="1" applyAlignment="1">
      <alignment vertical="center"/>
    </xf>
    <xf numFmtId="49" fontId="6" fillId="3" borderId="4" xfId="0" applyNumberFormat="1" applyFont="1" applyFill="1" applyBorder="1" applyAlignment="1">
      <alignment vertical="center"/>
    </xf>
    <xf numFmtId="49" fontId="6" fillId="3" borderId="5" xfId="0" applyNumberFormat="1" applyFont="1" applyFill="1" applyBorder="1" applyAlignment="1">
      <alignment vertical="center"/>
    </xf>
    <xf numFmtId="0" fontId="6" fillId="3" borderId="5" xfId="0" applyFont="1" applyFill="1" applyBorder="1" applyAlignment="1">
      <alignment vertical="center"/>
    </xf>
    <xf numFmtId="164" fontId="6" fillId="3" borderId="5" xfId="1" applyFont="1" applyFill="1" applyBorder="1" applyAlignment="1">
      <alignment vertical="center"/>
    </xf>
    <xf numFmtId="4" fontId="6" fillId="3" borderId="5" xfId="0" applyNumberFormat="1" applyFont="1" applyFill="1" applyBorder="1" applyAlignment="1">
      <alignment vertical="center"/>
    </xf>
    <xf numFmtId="10" fontId="6" fillId="3" borderId="5" xfId="0" applyNumberFormat="1" applyFont="1" applyFill="1" applyBorder="1" applyAlignment="1">
      <alignment vertical="center"/>
    </xf>
    <xf numFmtId="10" fontId="6" fillId="3" borderId="6" xfId="0" applyNumberFormat="1" applyFont="1" applyFill="1" applyBorder="1" applyAlignment="1">
      <alignment vertical="center"/>
    </xf>
    <xf numFmtId="49" fontId="6" fillId="3" borderId="7" xfId="0" applyNumberFormat="1" applyFont="1" applyFill="1" applyBorder="1" applyAlignment="1">
      <alignment vertical="center"/>
    </xf>
    <xf numFmtId="49" fontId="6" fillId="3" borderId="8" xfId="0" applyNumberFormat="1" applyFont="1" applyFill="1" applyBorder="1" applyAlignment="1">
      <alignment vertical="center"/>
    </xf>
    <xf numFmtId="0" fontId="6" fillId="3" borderId="8" xfId="0" applyFont="1" applyFill="1" applyBorder="1" applyAlignment="1">
      <alignment vertical="center"/>
    </xf>
    <xf numFmtId="4" fontId="6" fillId="3" borderId="8" xfId="0" applyNumberFormat="1" applyFont="1" applyFill="1" applyBorder="1" applyAlignment="1">
      <alignment vertical="center"/>
    </xf>
    <xf numFmtId="10" fontId="6" fillId="3" borderId="8" xfId="0" applyNumberFormat="1" applyFont="1" applyFill="1" applyBorder="1" applyAlignment="1">
      <alignment vertical="center"/>
    </xf>
    <xf numFmtId="10" fontId="6" fillId="3" borderId="9" xfId="0" applyNumberFormat="1" applyFont="1" applyFill="1" applyBorder="1" applyAlignment="1">
      <alignment vertical="center"/>
    </xf>
    <xf numFmtId="10" fontId="6" fillId="3" borderId="5" xfId="2" applyNumberFormat="1" applyFont="1" applyFill="1" applyBorder="1" applyAlignment="1">
      <alignment vertical="center"/>
    </xf>
    <xf numFmtId="164" fontId="6" fillId="3" borderId="8" xfId="1" applyFont="1" applyFill="1" applyBorder="1" applyAlignment="1">
      <alignment vertical="center"/>
    </xf>
    <xf numFmtId="0" fontId="3" fillId="0" borderId="0" xfId="0" applyFont="1" applyAlignment="1">
      <alignment horizontal="center"/>
    </xf>
  </cellXfs>
  <cellStyles count="4">
    <cellStyle name="Millares" xfId="1" builtinId="3"/>
    <cellStyle name="Millares 2" xfId="3" xr:uid="{4EAE9E3F-0EEC-4FB9-8AFF-633F0019728A}"/>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316760</xdr:colOff>
      <xdr:row>4</xdr:row>
      <xdr:rowOff>207963</xdr:rowOff>
    </xdr:to>
    <xdr:pic>
      <xdr:nvPicPr>
        <xdr:cNvPr id="2" name="Imagen 1">
          <a:extLst>
            <a:ext uri="{FF2B5EF4-FFF2-40B4-BE49-F238E27FC236}">
              <a16:creationId xmlns:a16="http://schemas.microsoft.com/office/drawing/2014/main" id="{AD4F963C-1E00-4F06-B6F9-92EB8A3D5FA4}"/>
            </a:ext>
          </a:extLst>
        </xdr:cNvPr>
        <xdr:cNvPicPr>
          <a:picLocks noChangeAspect="1"/>
        </xdr:cNvPicPr>
      </xdr:nvPicPr>
      <xdr:blipFill>
        <a:blip xmlns:r="http://schemas.openxmlformats.org/officeDocument/2006/relationships" r:embed="rId1"/>
        <a:stretch>
          <a:fillRect/>
        </a:stretch>
      </xdr:blipFill>
      <xdr:spPr>
        <a:xfrm>
          <a:off x="0" y="0"/>
          <a:ext cx="6543388" cy="969963"/>
        </a:xfrm>
        <a:prstGeom prst="rect">
          <a:avLst/>
        </a:prstGeom>
      </xdr:spPr>
    </xdr:pic>
    <xdr:clientData/>
  </xdr:twoCellAnchor>
  <xdr:twoCellAnchor>
    <xdr:from>
      <xdr:col>0</xdr:col>
      <xdr:colOff>0</xdr:colOff>
      <xdr:row>990</xdr:row>
      <xdr:rowOff>0</xdr:rowOff>
    </xdr:from>
    <xdr:to>
      <xdr:col>12</xdr:col>
      <xdr:colOff>1419926</xdr:colOff>
      <xdr:row>1015</xdr:row>
      <xdr:rowOff>24742</xdr:rowOff>
    </xdr:to>
    <xdr:sp macro="" textlink="">
      <xdr:nvSpPr>
        <xdr:cNvPr id="3" name="CuadroTexto 2">
          <a:extLst>
            <a:ext uri="{FF2B5EF4-FFF2-40B4-BE49-F238E27FC236}">
              <a16:creationId xmlns:a16="http://schemas.microsoft.com/office/drawing/2014/main" id="{28AEA6EB-E071-4C6B-92CA-5DE65E8D1143}"/>
            </a:ext>
          </a:extLst>
        </xdr:cNvPr>
        <xdr:cNvSpPr txBox="1"/>
      </xdr:nvSpPr>
      <xdr:spPr>
        <a:xfrm>
          <a:off x="0" y="589064100"/>
          <a:ext cx="15812201" cy="47872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2025.</a:t>
          </a:r>
        </a:p>
        <a:p>
          <a:r>
            <a:rPr lang="es-CR" sz="1100" b="1">
              <a:solidFill>
                <a:schemeClr val="dk1"/>
              </a:solidFill>
              <a:effectLst/>
              <a:latin typeface="+mn-lt"/>
              <a:ea typeface="+mn-ea"/>
              <a:cs typeface="+mn-cs"/>
            </a:rPr>
            <a:t>3- PRIMER PRESUPUESTO EXTRAORDINARIO: </a:t>
          </a:r>
          <a:r>
            <a:rPr lang="es-CR" sz="1100">
              <a:solidFill>
                <a:schemeClr val="dk1"/>
              </a:solidFill>
              <a:effectLst/>
              <a:latin typeface="+mn-lt"/>
              <a:ea typeface="+mn-ea"/>
              <a:cs typeface="+mn-cs"/>
            </a:rPr>
            <a:t>corresponde al presupuesto extraordinario presentado por el MEP mediante oficio DM-0747-2025 de fecha 16 de mayo 2025, para atender el pago de deudas con JUPEMA, seguros (póliza de riesgos del trabajo), prestaciones legales, indemnizaciones, cobertura faltante en remuneraciones; los recursos se visualizan con fuente de financiamiento en blanco por cuanto no tenemos certeza de la fuente que van a utilizar en la propuesta por parte del Ministerio de Hacienda. (Por ser una modificación de aprobación Legislativa no se considera prudente reflejar el movimiento en el Presupuesto Actual Ajustado, Disponible de Presupuesto Ajustado ni en los porcentajes de ejecución).</a:t>
          </a:r>
        </a:p>
        <a:p>
          <a:r>
            <a:rPr lang="es-CR" sz="1100" b="1">
              <a:solidFill>
                <a:schemeClr val="dk1"/>
              </a:solidFill>
              <a:effectLst/>
              <a:latin typeface="+mn-lt"/>
              <a:ea typeface="+mn-ea"/>
              <a:cs typeface="+mn-cs"/>
            </a:rPr>
            <a:t>4-MODIFICACIÓN PRESUPUESTARIA H-014 (INCLUYE MODIFICACIÓN LEGISLATIVA, PRESUPUESTO EXTRAORDINARIO Y NORMA DE EJECUCIÓN N°10): </a:t>
          </a:r>
          <a:r>
            <a:rPr lang="es-CR" sz="1100">
              <a:solidFill>
                <a:schemeClr val="dk1"/>
              </a:solidFill>
              <a:effectLst/>
              <a:latin typeface="+mn-lt"/>
              <a:ea typeface="+mn-ea"/>
              <a:cs typeface="+mn-cs"/>
            </a:rPr>
            <a:t>corresponde a la modificación presupuestaria presentada por el MEP mediante oficio DM-1045-2025 de fecha 16 de julio 2025 donde se incluyen los recursos de la Primera Modificación Legislativa; además, se incluyen los recursos</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para atender el pago de deudas con JUPEMA</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represupuestación recursos FOD y recursos para Educación técnica y enseñanza especial (ajustes aportes de INA e INDER). Adicionalmente, el 21 de julio 2025 mediante oficio DM-1065-2025 se presentó Adenda a la Modificación Presupuestaria H-014, correspondiente a la Aplicación de la Norma de Ejecución N°10 (disminución de plazas vacantes).</a:t>
          </a:r>
        </a:p>
        <a:p>
          <a:r>
            <a:rPr lang="es-CR" sz="1100" b="1">
              <a:solidFill>
                <a:schemeClr val="dk1"/>
              </a:solidFill>
              <a:effectLst/>
              <a:latin typeface="+mn-lt"/>
              <a:ea typeface="+mn-ea"/>
              <a:cs typeface="+mn-cs"/>
            </a:rPr>
            <a:t>5- SEGUNDO TRASLADO DE PARTIDAS (H-005):</a:t>
          </a:r>
          <a:r>
            <a:rPr lang="es-CR" sz="1100">
              <a:solidFill>
                <a:schemeClr val="dk1"/>
              </a:solidFill>
              <a:effectLst/>
              <a:latin typeface="+mn-lt"/>
              <a:ea typeface="+mn-ea"/>
              <a:cs typeface="+mn-cs"/>
            </a:rPr>
            <a:t> corresponde a la modificación ejecutiva presentada por el MEP mediante oficio DM-0813-2025 de fecha 28 de mayo 2025. </a:t>
          </a:r>
        </a:p>
        <a:p>
          <a:r>
            <a:rPr lang="es-CR" sz="1100" b="1">
              <a:solidFill>
                <a:schemeClr val="dk1"/>
              </a:solidFill>
              <a:effectLst/>
              <a:latin typeface="+mn-lt"/>
              <a:ea typeface="+mn-ea"/>
              <a:cs typeface="+mn-cs"/>
            </a:rPr>
            <a:t>6- </a:t>
          </a:r>
          <a:r>
            <a:rPr lang="es-CR" sz="1100">
              <a:solidFill>
                <a:schemeClr val="dk1"/>
              </a:solidFill>
              <a:effectLst/>
              <a:latin typeface="+mn-lt"/>
              <a:ea typeface="+mn-ea"/>
              <a:cs typeface="+mn-cs"/>
            </a:rPr>
            <a:t>Los montos que se reflejan en las modificaciones presupuestarias en tránsito contemplan el movimiento neto de la modificación presupuestaria considerando que pueden existir movimientos de rebajo y aumento en una misma subpartida, asociados principalmente a coletillas de relación de puestos distintas, cambios de coletillas de gastos, entre otros.</a:t>
          </a:r>
        </a:p>
        <a:p>
          <a:r>
            <a:rPr lang="es-CR" sz="1100" b="1">
              <a:solidFill>
                <a:schemeClr val="dk1"/>
              </a:solidFill>
              <a:effectLst/>
              <a:latin typeface="+mn-lt"/>
              <a:ea typeface="+mn-ea"/>
              <a:cs typeface="+mn-cs"/>
            </a:rPr>
            <a:t>7-PRESUPUESTO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a:t>
          </a:r>
        </a:p>
        <a:p>
          <a:r>
            <a:rPr lang="es-CR" sz="1100" b="1">
              <a:solidFill>
                <a:schemeClr val="dk1"/>
              </a:solidFill>
              <a:effectLst/>
              <a:latin typeface="+mn-lt"/>
              <a:ea typeface="+mn-ea"/>
              <a:cs typeface="+mn-cs"/>
            </a:rPr>
            <a:t>8-DISPONIBLE LIBERADO:</a:t>
          </a:r>
          <a:r>
            <a:rPr lang="es-CR" sz="1100">
              <a:solidFill>
                <a:schemeClr val="dk1"/>
              </a:solidFill>
              <a:effectLst/>
              <a:latin typeface="+mn-lt"/>
              <a:ea typeface="+mn-ea"/>
              <a:cs typeface="+mn-cs"/>
            </a:rPr>
            <a:t> corresponde a la porción de la cuota presupuestaria liberada que no ha sido utilizada.</a:t>
          </a:r>
        </a:p>
        <a:p>
          <a:r>
            <a:rPr lang="es-CR" sz="1100" b="1">
              <a:solidFill>
                <a:schemeClr val="dk1"/>
              </a:solidFill>
              <a:effectLst/>
              <a:latin typeface="+mn-lt"/>
              <a:ea typeface="+mn-ea"/>
              <a:cs typeface="+mn-cs"/>
            </a:rPr>
            <a:t>9-MONTO BLOQUEADO:</a:t>
          </a:r>
          <a:r>
            <a:rPr lang="es-CR" sz="1100">
              <a:solidFill>
                <a:schemeClr val="dk1"/>
              </a:solidFill>
              <a:effectLst/>
              <a:latin typeface="+mn-lt"/>
              <a:ea typeface="+mn-ea"/>
              <a:cs typeface="+mn-cs"/>
            </a:rPr>
            <a:t> corresponde a recursos bloqueados y notificados por el Ministerio de Hacienda según oficio MH-DGPN-UAP3-OF-0040-2024 y MH-DM-OF-0001-2025. Importante indicar que mediante oficio MH-DGPN-DG-OF-0263-2025, de fecha 18 de junio 2025, el Ministerio de Hacienda procedió con el desbloqueo de los recursos asociados a los registros presupuestarios de los Colegios Humanistas, a saber:  60103 IP 227, 228, 232 y 235, correspondientes al programa 573-02.</a:t>
          </a:r>
        </a:p>
        <a:p>
          <a:r>
            <a:rPr lang="es-CR" sz="1100" b="1">
              <a:solidFill>
                <a:schemeClr val="dk1"/>
              </a:solidFill>
              <a:effectLst/>
              <a:latin typeface="+mn-lt"/>
              <a:ea typeface="+mn-ea"/>
              <a:cs typeface="+mn-cs"/>
            </a:rPr>
            <a:t>10-PRESUPUESTO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11-EJECUCIÓN CALCULADA SOBRE PRESUPUESTO ACTUAL (SIN AFECTACIÓN DE MODIFICACIONES</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EN TRÁNSITO NI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12-EJECUCIÓN CALCULADA SOBRE PRESUPUESTO ACTUAL AJUSTADO (AFECTADO POR</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MODIFICACIONES EN TRÁNSITO Y SUBEJECUCIÓN): </a:t>
          </a:r>
          <a:r>
            <a:rPr lang="es-CR" sz="1100">
              <a:solidFill>
                <a:schemeClr val="dk1"/>
              </a:solidFill>
              <a:effectLst/>
              <a:latin typeface="+mn-lt"/>
              <a:ea typeface="+mn-ea"/>
              <a:cs typeface="+mn-cs"/>
            </a:rPr>
            <a:t>representa el porcentaje del Presupuesto Actual Ajustado que se ha devengado.</a:t>
          </a:r>
        </a:p>
        <a:p>
          <a:r>
            <a:rPr lang="es-CR" sz="1100" b="1">
              <a:solidFill>
                <a:schemeClr val="dk1"/>
              </a:solidFill>
              <a:effectLst/>
              <a:latin typeface="+mn-lt"/>
              <a:ea typeface="+mn-ea"/>
              <a:cs typeface="+mn-cs"/>
            </a:rPr>
            <a:t>13-TRÁNSITO CALCULADA SOBRE PRESUPUESTO ACTUAL AJUSTADO (AFECTADO POR MODIFICACIONES</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EN TRÁNSITO Y SUBEJECUCIÓN):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14-ACUMULADO CALCULADA SOBRE PRESUPUESTO ACTUAL AJUSTADO</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(AFECTADO POR MODIFICACIONES EN TRÁNSITO Y SUBEJECUCIÓN):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15-INCLUYE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a:t>
          </a:r>
        </a:p>
        <a:p>
          <a:r>
            <a:rPr lang="es-CR" sz="1100" b="1">
              <a:solidFill>
                <a:schemeClr val="dk1"/>
              </a:solidFill>
              <a:effectLst/>
              <a:latin typeface="+mn-lt"/>
              <a:ea typeface="+mn-ea"/>
              <a:cs typeface="+mn-cs"/>
            </a:rPr>
            <a:t>16- </a:t>
          </a:r>
          <a:r>
            <a:rPr lang="es-CR" sz="1100">
              <a:solidFill>
                <a:schemeClr val="dk1"/>
              </a:solidFill>
              <a:effectLst/>
              <a:latin typeface="+mn-lt"/>
              <a:ea typeface="+mn-ea"/>
              <a:cs typeface="+mn-cs"/>
            </a:rPr>
            <a:t>Importante indicar que en el reporte de liquidación presupuestaria con corte al 31 de julio de 2025 emitido del Sistema Integrado de Gestión de la Administración Financiera (SIGAF), se presentó una inconsistencia, específicamente en el registro presupuestario 10502: Viáticos dentro del País, toda vez que se visualiza un movimiento en el registro 57300-10502 por un monto de ¢5,600.00, siendo que corresponde al registro 57304-10502; por lo que se procede a realizar los ajustes de oficio.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320388</xdr:colOff>
      <xdr:row>4</xdr:row>
      <xdr:rowOff>207963</xdr:rowOff>
    </xdr:to>
    <xdr:pic>
      <xdr:nvPicPr>
        <xdr:cNvPr id="2" name="Imagen 1">
          <a:extLst>
            <a:ext uri="{FF2B5EF4-FFF2-40B4-BE49-F238E27FC236}">
              <a16:creationId xmlns:a16="http://schemas.microsoft.com/office/drawing/2014/main" id="{0B79D082-32EE-439B-8B3B-C4B8DDC1C3B1}"/>
            </a:ext>
          </a:extLst>
        </xdr:cNvPr>
        <xdr:cNvPicPr>
          <a:picLocks noChangeAspect="1"/>
        </xdr:cNvPicPr>
      </xdr:nvPicPr>
      <xdr:blipFill>
        <a:blip xmlns:r="http://schemas.openxmlformats.org/officeDocument/2006/relationships" r:embed="rId1"/>
        <a:stretch>
          <a:fillRect/>
        </a:stretch>
      </xdr:blipFill>
      <xdr:spPr>
        <a:xfrm>
          <a:off x="0" y="0"/>
          <a:ext cx="6543388" cy="969963"/>
        </a:xfrm>
        <a:prstGeom prst="rect">
          <a:avLst/>
        </a:prstGeom>
      </xdr:spPr>
    </xdr:pic>
    <xdr:clientData/>
  </xdr:twoCellAnchor>
  <xdr:twoCellAnchor>
    <xdr:from>
      <xdr:col>0</xdr:col>
      <xdr:colOff>0</xdr:colOff>
      <xdr:row>906</xdr:row>
      <xdr:rowOff>154781</xdr:rowOff>
    </xdr:from>
    <xdr:to>
      <xdr:col>12</xdr:col>
      <xdr:colOff>1419926</xdr:colOff>
      <xdr:row>931</xdr:row>
      <xdr:rowOff>179523</xdr:rowOff>
    </xdr:to>
    <xdr:sp macro="" textlink="">
      <xdr:nvSpPr>
        <xdr:cNvPr id="3" name="CuadroTexto 2">
          <a:extLst>
            <a:ext uri="{FF2B5EF4-FFF2-40B4-BE49-F238E27FC236}">
              <a16:creationId xmlns:a16="http://schemas.microsoft.com/office/drawing/2014/main" id="{0A7B06FB-3443-4C86-A161-BE1D4913DF0D}"/>
            </a:ext>
          </a:extLst>
        </xdr:cNvPr>
        <xdr:cNvSpPr txBox="1"/>
      </xdr:nvSpPr>
      <xdr:spPr>
        <a:xfrm>
          <a:off x="0" y="576264881"/>
          <a:ext cx="15812201" cy="47872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2025.</a:t>
          </a:r>
        </a:p>
        <a:p>
          <a:r>
            <a:rPr lang="es-CR" sz="1100" b="1">
              <a:solidFill>
                <a:schemeClr val="dk1"/>
              </a:solidFill>
              <a:effectLst/>
              <a:latin typeface="+mn-lt"/>
              <a:ea typeface="+mn-ea"/>
              <a:cs typeface="+mn-cs"/>
            </a:rPr>
            <a:t>3- PRIMER PRESUPUESTO EXTRAORDINARIO: </a:t>
          </a:r>
          <a:r>
            <a:rPr lang="es-CR" sz="1100">
              <a:solidFill>
                <a:schemeClr val="dk1"/>
              </a:solidFill>
              <a:effectLst/>
              <a:latin typeface="+mn-lt"/>
              <a:ea typeface="+mn-ea"/>
              <a:cs typeface="+mn-cs"/>
            </a:rPr>
            <a:t>corresponde al presupuesto extraordinario presentado por el MEP mediante oficio DM-0747-2025 de fecha 16 de mayo 2025, para atender el pago de deudas con JUPEMA, seguros (póliza de riesgos del trabajo), prestaciones legales, indemnizaciones, cobertura faltante en remuneraciones; los recursos se visualizan con fuente de financiamiento en blanco por cuanto no tenemos certeza de la fuente que van a utilizar en la propuesta por parte del Ministerio de Hacienda. (Por ser una modificación de aprobación Legislativa no se considera prudente reflejar el movimiento en el Presupuesto Actual Ajustado, Disponible de Presupuesto Ajustado ni en los porcentajes de ejecución).</a:t>
          </a:r>
        </a:p>
        <a:p>
          <a:r>
            <a:rPr lang="es-CR" sz="1100" b="1">
              <a:solidFill>
                <a:schemeClr val="dk1"/>
              </a:solidFill>
              <a:effectLst/>
              <a:latin typeface="+mn-lt"/>
              <a:ea typeface="+mn-ea"/>
              <a:cs typeface="+mn-cs"/>
            </a:rPr>
            <a:t>4-MODIFICACIÓN PRESUPUESTARIA H-014 (INCLUYE MODIFICACIÓN LEGISLATIVA, PRESUPUESTO EXTRAORDINARIO Y</a:t>
          </a:r>
          <a:r>
            <a:rPr lang="es-CR" sz="1100" b="1" baseline="0">
              <a:solidFill>
                <a:schemeClr val="dk1"/>
              </a:solidFill>
              <a:effectLst/>
              <a:latin typeface="+mn-lt"/>
              <a:ea typeface="+mn-ea"/>
              <a:cs typeface="+mn-cs"/>
            </a:rPr>
            <a:t> NORMA DE EJECUCIÓN N°10</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corresponde a la modificación presupuestaria presentada por el MEP mediante oficio DM-1045-2025 de fecha 16 de julio 2025 donde se incluyen los recursos de la Primera Modificación Legislativa; además, se incluyen los recursos</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para atender el pago de deudas con JUPEMA</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represupuestación recursos FOD y recursos para Educación técnica y enseñanza especial (ajustes aportes de INA e INDER). Adicionalmente, el 21 de julio 2025 mediante oficio DM-1065-2025 se presentó Adenda a la Modificación Presupuestaria H-014, correspondiente a la Aplicación de la Norma de Ejecución N°10 (disminución de plazas vacantes).</a:t>
          </a:r>
        </a:p>
        <a:p>
          <a:r>
            <a:rPr lang="es-CR" sz="1100" b="1">
              <a:solidFill>
                <a:schemeClr val="dk1"/>
              </a:solidFill>
              <a:effectLst/>
              <a:latin typeface="+mn-lt"/>
              <a:ea typeface="+mn-ea"/>
              <a:cs typeface="+mn-cs"/>
            </a:rPr>
            <a:t>5- SEGUNDO TRASLADO DE PARTIDAS (H-005):</a:t>
          </a:r>
          <a:r>
            <a:rPr lang="es-CR" sz="1100">
              <a:solidFill>
                <a:schemeClr val="dk1"/>
              </a:solidFill>
              <a:effectLst/>
              <a:latin typeface="+mn-lt"/>
              <a:ea typeface="+mn-ea"/>
              <a:cs typeface="+mn-cs"/>
            </a:rPr>
            <a:t> corresponde a la modificación ejecutiva presentada por el MEP mediante oficio DM-0813-2025 de fecha 28 de mayo 2025. </a:t>
          </a:r>
        </a:p>
        <a:p>
          <a:r>
            <a:rPr lang="es-CR" sz="1100" b="1">
              <a:solidFill>
                <a:schemeClr val="dk1"/>
              </a:solidFill>
              <a:effectLst/>
              <a:latin typeface="+mn-lt"/>
              <a:ea typeface="+mn-ea"/>
              <a:cs typeface="+mn-cs"/>
            </a:rPr>
            <a:t>6- </a:t>
          </a:r>
          <a:r>
            <a:rPr lang="es-CR" sz="1100">
              <a:solidFill>
                <a:schemeClr val="dk1"/>
              </a:solidFill>
              <a:effectLst/>
              <a:latin typeface="+mn-lt"/>
              <a:ea typeface="+mn-ea"/>
              <a:cs typeface="+mn-cs"/>
            </a:rPr>
            <a:t>Los montos que se reflejan en las modificaciones presupuestarias en tránsito contemplan el movimiento neto de la modificación presupuestaria considerando que pueden existir movimientos de rebajo y aumento en una misma subpartida, asociados principalmente a coletillas de relación de puestos distintas, cambios de coletillas de gastos, entre otros.</a:t>
          </a:r>
        </a:p>
        <a:p>
          <a:r>
            <a:rPr lang="es-CR" sz="1100" b="1">
              <a:solidFill>
                <a:schemeClr val="dk1"/>
              </a:solidFill>
              <a:effectLst/>
              <a:latin typeface="+mn-lt"/>
              <a:ea typeface="+mn-ea"/>
              <a:cs typeface="+mn-cs"/>
            </a:rPr>
            <a:t>7-PRESUPUESTO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a:t>
          </a:r>
        </a:p>
        <a:p>
          <a:r>
            <a:rPr lang="es-CR" sz="1100" b="1">
              <a:solidFill>
                <a:schemeClr val="dk1"/>
              </a:solidFill>
              <a:effectLst/>
              <a:latin typeface="+mn-lt"/>
              <a:ea typeface="+mn-ea"/>
              <a:cs typeface="+mn-cs"/>
            </a:rPr>
            <a:t>8-DISPONIBLE LIBERADO:</a:t>
          </a:r>
          <a:r>
            <a:rPr lang="es-CR" sz="1100">
              <a:solidFill>
                <a:schemeClr val="dk1"/>
              </a:solidFill>
              <a:effectLst/>
              <a:latin typeface="+mn-lt"/>
              <a:ea typeface="+mn-ea"/>
              <a:cs typeface="+mn-cs"/>
            </a:rPr>
            <a:t> corresponde a la porción de la cuota presupuestaria liberada que no ha sido utilizada.</a:t>
          </a:r>
        </a:p>
        <a:p>
          <a:r>
            <a:rPr lang="es-CR" sz="1100" b="1">
              <a:solidFill>
                <a:schemeClr val="dk1"/>
              </a:solidFill>
              <a:effectLst/>
              <a:latin typeface="+mn-lt"/>
              <a:ea typeface="+mn-ea"/>
              <a:cs typeface="+mn-cs"/>
            </a:rPr>
            <a:t>9-MONTO BLOQUEADO:</a:t>
          </a:r>
          <a:r>
            <a:rPr lang="es-CR" sz="1100">
              <a:solidFill>
                <a:schemeClr val="dk1"/>
              </a:solidFill>
              <a:effectLst/>
              <a:latin typeface="+mn-lt"/>
              <a:ea typeface="+mn-ea"/>
              <a:cs typeface="+mn-cs"/>
            </a:rPr>
            <a:t> corresponde a recursos bloqueados y notificados por el Ministerio de Hacienda según oficio MH-DGPN-UAP3-OF-0040-2024 y MH-DM-OF-0001-2025. Importante indicar que mediante oficio MH-DGPN-DG-OF-0263-2025, de fecha 18 de junio 2025, el Ministerio de Hacienda procedió con el desbloqueo de los recursos asociados a los registros presupuestarios de los Colegios Humanistas, a saber:  60103 IP 227, 228, 232 y 235, correspondientes al programa 573-02.</a:t>
          </a:r>
        </a:p>
        <a:p>
          <a:r>
            <a:rPr lang="es-CR" sz="1100" b="1">
              <a:solidFill>
                <a:schemeClr val="dk1"/>
              </a:solidFill>
              <a:effectLst/>
              <a:latin typeface="+mn-lt"/>
              <a:ea typeface="+mn-ea"/>
              <a:cs typeface="+mn-cs"/>
            </a:rPr>
            <a:t>10-PRESUPUESTO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11-EJECUCIÓN CALCULADA SOBRE PRESUPUESTO ACTUAL (SIN AFECTACIÓN DE MODIFICACIONES</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EN TRÁNSITO NI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12-EJECUCIÓN CALCULADA SOBRE PRESUPUESTO ACTUAL AJUSTADO (AFECTADO POR</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MODIFICACIONES EN TRÁNSITO Y SUBEJECUCIÓN): </a:t>
          </a:r>
          <a:r>
            <a:rPr lang="es-CR" sz="1100">
              <a:solidFill>
                <a:schemeClr val="dk1"/>
              </a:solidFill>
              <a:effectLst/>
              <a:latin typeface="+mn-lt"/>
              <a:ea typeface="+mn-ea"/>
              <a:cs typeface="+mn-cs"/>
            </a:rPr>
            <a:t>representa el porcentaje del Presupuesto Actual Ajustado que se ha devengado.</a:t>
          </a:r>
        </a:p>
        <a:p>
          <a:r>
            <a:rPr lang="es-CR" sz="1100" b="1">
              <a:solidFill>
                <a:schemeClr val="dk1"/>
              </a:solidFill>
              <a:effectLst/>
              <a:latin typeface="+mn-lt"/>
              <a:ea typeface="+mn-ea"/>
              <a:cs typeface="+mn-cs"/>
            </a:rPr>
            <a:t>13-TRÁNSITO CALCULADA SOBRE PRESUPUESTO ACTUAL AJUSTADO (AFECTADO POR MODIFICACIONES</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EN TRÁNSITO Y SUBEJECUCIÓN):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14-ACUMULADO CALCULADA SOBRE PRESUPUESTO ACTUAL AJUSTADO</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(AFECTADO POR MODIFICACIONES EN TRÁNSITO Y SUBEJECUCIÓN):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15-INCLUYE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a:t>
          </a:r>
        </a:p>
        <a:p>
          <a:r>
            <a:rPr lang="es-CR" sz="1100" b="1">
              <a:solidFill>
                <a:schemeClr val="dk1"/>
              </a:solidFill>
              <a:effectLst/>
              <a:latin typeface="+mn-lt"/>
              <a:ea typeface="+mn-ea"/>
              <a:cs typeface="+mn-cs"/>
            </a:rPr>
            <a:t>16- </a:t>
          </a:r>
          <a:r>
            <a:rPr lang="es-CR" sz="1100">
              <a:solidFill>
                <a:schemeClr val="dk1"/>
              </a:solidFill>
              <a:effectLst/>
              <a:latin typeface="+mn-lt"/>
              <a:ea typeface="+mn-ea"/>
              <a:cs typeface="+mn-cs"/>
            </a:rPr>
            <a:t>Importante indicar que en el reporte de liquidación presupuestaria con corte al 31 de julio de 2025 emitido del Sistema Integrado de Gestión de la Administración Financiera (SIGAF), se presentó una inconsistencia, específicamente en el registro presupuestario 10502: Viáticos dentro del País, toda vez que se visualiza un movimiento en el registro 57300-10502 por un monto de ¢5,600.00, siendo que corresponde al registro 57304-10502; por lo que se procede a realizar los ajustes de oficio.</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320388</xdr:colOff>
      <xdr:row>4</xdr:row>
      <xdr:rowOff>207963</xdr:rowOff>
    </xdr:to>
    <xdr:pic>
      <xdr:nvPicPr>
        <xdr:cNvPr id="2" name="Imagen 1">
          <a:extLst>
            <a:ext uri="{FF2B5EF4-FFF2-40B4-BE49-F238E27FC236}">
              <a16:creationId xmlns:a16="http://schemas.microsoft.com/office/drawing/2014/main" id="{E1E983E6-C2BF-4FC3-8674-78FE4B6B1564}"/>
            </a:ext>
          </a:extLst>
        </xdr:cNvPr>
        <xdr:cNvPicPr>
          <a:picLocks noChangeAspect="1"/>
        </xdr:cNvPicPr>
      </xdr:nvPicPr>
      <xdr:blipFill>
        <a:blip xmlns:r="http://schemas.openxmlformats.org/officeDocument/2006/relationships" r:embed="rId1"/>
        <a:stretch>
          <a:fillRect/>
        </a:stretch>
      </xdr:blipFill>
      <xdr:spPr>
        <a:xfrm>
          <a:off x="0" y="0"/>
          <a:ext cx="6543388" cy="969963"/>
        </a:xfrm>
        <a:prstGeom prst="rect">
          <a:avLst/>
        </a:prstGeom>
      </xdr:spPr>
    </xdr:pic>
    <xdr:clientData/>
  </xdr:twoCellAnchor>
  <xdr:twoCellAnchor>
    <xdr:from>
      <xdr:col>0</xdr:col>
      <xdr:colOff>0</xdr:colOff>
      <xdr:row>1002</xdr:row>
      <xdr:rowOff>83344</xdr:rowOff>
    </xdr:from>
    <xdr:to>
      <xdr:col>12</xdr:col>
      <xdr:colOff>1419926</xdr:colOff>
      <xdr:row>1027</xdr:row>
      <xdr:rowOff>108086</xdr:rowOff>
    </xdr:to>
    <xdr:sp macro="" textlink="">
      <xdr:nvSpPr>
        <xdr:cNvPr id="3" name="CuadroTexto 2">
          <a:extLst>
            <a:ext uri="{FF2B5EF4-FFF2-40B4-BE49-F238E27FC236}">
              <a16:creationId xmlns:a16="http://schemas.microsoft.com/office/drawing/2014/main" id="{CD604D8D-7D32-4D5E-B6A1-C8BEA3D8F2AB}"/>
            </a:ext>
          </a:extLst>
        </xdr:cNvPr>
        <xdr:cNvSpPr txBox="1"/>
      </xdr:nvSpPr>
      <xdr:spPr>
        <a:xfrm>
          <a:off x="0" y="574119375"/>
          <a:ext cx="16767082" cy="47872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2025, Ley No. 10.620 Publicada en el Alcance No. 197 a La Gaceta No. 230, del 06 de diciembre del 2024.</a:t>
          </a:r>
        </a:p>
        <a:p>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2025.</a:t>
          </a:r>
        </a:p>
        <a:p>
          <a:r>
            <a:rPr lang="es-CR" sz="1100" b="1">
              <a:solidFill>
                <a:schemeClr val="dk1"/>
              </a:solidFill>
              <a:effectLst/>
              <a:latin typeface="+mn-lt"/>
              <a:ea typeface="+mn-ea"/>
              <a:cs typeface="+mn-cs"/>
            </a:rPr>
            <a:t>3- PRIMER PRESUPUESTO EXTRAORDINARIO: </a:t>
          </a:r>
          <a:r>
            <a:rPr lang="es-CR" sz="1100">
              <a:solidFill>
                <a:schemeClr val="dk1"/>
              </a:solidFill>
              <a:effectLst/>
              <a:latin typeface="+mn-lt"/>
              <a:ea typeface="+mn-ea"/>
              <a:cs typeface="+mn-cs"/>
            </a:rPr>
            <a:t>corresponde al presupuesto extraordinario presentado por el MEP mediante oficio DM-0747-2025 de fecha 16 de mayo 2025, para atender el pago de deudas con JUPEMA, seguros (póliza de riesgos del trabajo), prestaciones legales, indemnizaciones, cobertura faltante en remuneraciones; los recursos se visualizan con fuente de financiamiento en blanco por cuanto no tenemos certeza de la fuente que van a utilizar en la propuesta por parte del Ministerio de Hacienda. (Por ser una modificación de aprobación Legislativa no se considera prudente reflejar el movimiento en el Presupuesto Actual Ajustado, Disponible de Presupuesto Ajustado ni en los porcentajes de ejecución).</a:t>
          </a:r>
        </a:p>
        <a:p>
          <a:r>
            <a:rPr lang="es-CR" sz="1100" b="1">
              <a:solidFill>
                <a:schemeClr val="dk1"/>
              </a:solidFill>
              <a:effectLst/>
              <a:latin typeface="+mn-lt"/>
              <a:ea typeface="+mn-ea"/>
              <a:cs typeface="+mn-cs"/>
            </a:rPr>
            <a:t>4-MODIFICACIÓN PRESUPUESTARIA H-014 (INCLUYE MODIFICACIÓN LEGISLATIVA, PRESUPUESTO EXTRAORDINARIO Y NORMA DE EJECUCIÓN N°10): </a:t>
          </a:r>
          <a:r>
            <a:rPr lang="es-CR" sz="1100">
              <a:solidFill>
                <a:schemeClr val="dk1"/>
              </a:solidFill>
              <a:effectLst/>
              <a:latin typeface="+mn-lt"/>
              <a:ea typeface="+mn-ea"/>
              <a:cs typeface="+mn-cs"/>
            </a:rPr>
            <a:t>corresponde a la modificación presupuestaria presentada por el MEP mediante oficio DM-1045-2025 de fecha 16 de julio 2025 donde se incluyen los recursos de la Primera Modificación Legislativa; además, se incluyen los recursos</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para atender el pago de deudas con JUPEMA</a:t>
          </a:r>
          <a:r>
            <a:rPr lang="es-CR" sz="1100" b="1">
              <a:solidFill>
                <a:schemeClr val="dk1"/>
              </a:solidFill>
              <a:effectLst/>
              <a:latin typeface="+mn-lt"/>
              <a:ea typeface="+mn-ea"/>
              <a:cs typeface="+mn-cs"/>
            </a:rPr>
            <a:t>, </a:t>
          </a:r>
          <a:r>
            <a:rPr lang="es-CR" sz="1100">
              <a:solidFill>
                <a:schemeClr val="dk1"/>
              </a:solidFill>
              <a:effectLst/>
              <a:latin typeface="+mn-lt"/>
              <a:ea typeface="+mn-ea"/>
              <a:cs typeface="+mn-cs"/>
            </a:rPr>
            <a:t>represupuestación recursos FOD y recursos para Educación técnica y enseñanza especial (ajustes aportes de INA e INDER). Adicionalmente, el 21 de julio 2025 mediante oficio DM-1065-2025 se presentó Adenda a la Modificación Presupuestaria H-014, correspondiente a la Aplicación de la Norma de Ejecución N°10 (disminución de plazas vacantes).</a:t>
          </a:r>
        </a:p>
        <a:p>
          <a:r>
            <a:rPr lang="es-CR" sz="1100" b="1">
              <a:solidFill>
                <a:schemeClr val="dk1"/>
              </a:solidFill>
              <a:effectLst/>
              <a:latin typeface="+mn-lt"/>
              <a:ea typeface="+mn-ea"/>
              <a:cs typeface="+mn-cs"/>
            </a:rPr>
            <a:t>5- SEGUNDO TRASLADO DE PARTIDAS (H-005):</a:t>
          </a:r>
          <a:r>
            <a:rPr lang="es-CR" sz="1100">
              <a:solidFill>
                <a:schemeClr val="dk1"/>
              </a:solidFill>
              <a:effectLst/>
              <a:latin typeface="+mn-lt"/>
              <a:ea typeface="+mn-ea"/>
              <a:cs typeface="+mn-cs"/>
            </a:rPr>
            <a:t> corresponde a la modificación ejecutiva presentada por el MEP mediante oficio DM-0813-2025 de fecha 28 de mayo 2025. </a:t>
          </a:r>
        </a:p>
        <a:p>
          <a:r>
            <a:rPr lang="es-CR" sz="1100" b="1">
              <a:solidFill>
                <a:schemeClr val="dk1"/>
              </a:solidFill>
              <a:effectLst/>
              <a:latin typeface="+mn-lt"/>
              <a:ea typeface="+mn-ea"/>
              <a:cs typeface="+mn-cs"/>
            </a:rPr>
            <a:t>6- </a:t>
          </a:r>
          <a:r>
            <a:rPr lang="es-CR" sz="1100">
              <a:solidFill>
                <a:schemeClr val="dk1"/>
              </a:solidFill>
              <a:effectLst/>
              <a:latin typeface="+mn-lt"/>
              <a:ea typeface="+mn-ea"/>
              <a:cs typeface="+mn-cs"/>
            </a:rPr>
            <a:t>Los montos que se reflejan en las modificaciones presupuestarias en tránsito contemplan el movimiento neto de la modificación presupuestaria considerando que pueden existir movimientos de rebajo y aumento en una misma subpartida, asociados principalmente a coletillas de relación de puestos distintas, cambios de coletillas de gastos, entre otros.</a:t>
          </a:r>
        </a:p>
        <a:p>
          <a:r>
            <a:rPr lang="es-CR" sz="1100" b="1">
              <a:solidFill>
                <a:schemeClr val="dk1"/>
              </a:solidFill>
              <a:effectLst/>
              <a:latin typeface="+mn-lt"/>
              <a:ea typeface="+mn-ea"/>
              <a:cs typeface="+mn-cs"/>
            </a:rPr>
            <a:t>7-PRESUPUESTO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a:t>
          </a:r>
        </a:p>
        <a:p>
          <a:r>
            <a:rPr lang="es-CR" sz="1100" b="1">
              <a:solidFill>
                <a:schemeClr val="dk1"/>
              </a:solidFill>
              <a:effectLst/>
              <a:latin typeface="+mn-lt"/>
              <a:ea typeface="+mn-ea"/>
              <a:cs typeface="+mn-cs"/>
            </a:rPr>
            <a:t>8-DISPONIBLE LIBERADO:</a:t>
          </a:r>
          <a:r>
            <a:rPr lang="es-CR" sz="1100">
              <a:solidFill>
                <a:schemeClr val="dk1"/>
              </a:solidFill>
              <a:effectLst/>
              <a:latin typeface="+mn-lt"/>
              <a:ea typeface="+mn-ea"/>
              <a:cs typeface="+mn-cs"/>
            </a:rPr>
            <a:t> corresponde a la porción de la cuota presupuestaria liberada que no ha sido utilizada.</a:t>
          </a:r>
        </a:p>
        <a:p>
          <a:r>
            <a:rPr lang="es-CR" sz="1100" b="1">
              <a:solidFill>
                <a:schemeClr val="dk1"/>
              </a:solidFill>
              <a:effectLst/>
              <a:latin typeface="+mn-lt"/>
              <a:ea typeface="+mn-ea"/>
              <a:cs typeface="+mn-cs"/>
            </a:rPr>
            <a:t>9-MONTO BLOQUEADO:</a:t>
          </a:r>
          <a:r>
            <a:rPr lang="es-CR" sz="1100">
              <a:solidFill>
                <a:schemeClr val="dk1"/>
              </a:solidFill>
              <a:effectLst/>
              <a:latin typeface="+mn-lt"/>
              <a:ea typeface="+mn-ea"/>
              <a:cs typeface="+mn-cs"/>
            </a:rPr>
            <a:t> corresponde a recursos bloqueados y notificados por el Ministerio de Hacienda según oficio MH-DGPN-UAP3-OF-0040-2024 y MH-DM-OF-0001-2025. Importante indicar que mediante oficio MH-DGPN-DG-OF-0263-2025, de fecha 18 de junio 2025, el Ministerio de Hacienda procedió con el desbloqueo de los recursos asociados a los registros presupuestarios de los Colegios Humanistas, a saber:  60103 IP 227, 228, 232 y 235, correspondientes al programa 573-02.</a:t>
          </a:r>
        </a:p>
        <a:p>
          <a:r>
            <a:rPr lang="es-CR" sz="1100" b="1">
              <a:solidFill>
                <a:schemeClr val="dk1"/>
              </a:solidFill>
              <a:effectLst/>
              <a:latin typeface="+mn-lt"/>
              <a:ea typeface="+mn-ea"/>
              <a:cs typeface="+mn-cs"/>
            </a:rPr>
            <a:t>10-PRESUPUESTO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11-EJECUCIÓN CALCULADA SOBRE PRESUPUESTO ACTUAL (SIN AFECTACIÓN DE MODIFICACIONES</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EN TRÁNSITO NI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12-EJECUCIÓN CALCULADA SOBRE PRESUPUESTO ACTUAL AJUSTADO (AFECTADO POR</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MODIFICACIONES EN TRÁNSITO Y SUBEJECUCIÓN): </a:t>
          </a:r>
          <a:r>
            <a:rPr lang="es-CR" sz="1100">
              <a:solidFill>
                <a:schemeClr val="dk1"/>
              </a:solidFill>
              <a:effectLst/>
              <a:latin typeface="+mn-lt"/>
              <a:ea typeface="+mn-ea"/>
              <a:cs typeface="+mn-cs"/>
            </a:rPr>
            <a:t>representa el porcentaje del Presupuesto Actual Ajustado que se ha devengado.</a:t>
          </a:r>
        </a:p>
        <a:p>
          <a:r>
            <a:rPr lang="es-CR" sz="1100" b="1">
              <a:solidFill>
                <a:schemeClr val="dk1"/>
              </a:solidFill>
              <a:effectLst/>
              <a:latin typeface="+mn-lt"/>
              <a:ea typeface="+mn-ea"/>
              <a:cs typeface="+mn-cs"/>
            </a:rPr>
            <a:t>13-TRÁNSITO CALCULADA SOBRE PRESUPUESTO ACTUAL AJUSTADO (AFECTADO POR MODIFICACIONES</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EN TRÁNSITO Y SUBEJECUCIÓN):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14-ACUMULADO CALCULADA SOBRE PRESUPUESTO ACTUAL AJUSTADO</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(AFECTADO POR MODIFICACIONES EN TRÁNSITO Y SUBEJECUCIÓN):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15-INCLUYE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a:t>
          </a:r>
        </a:p>
        <a:p>
          <a:r>
            <a:rPr lang="es-CR" sz="1100" b="1">
              <a:solidFill>
                <a:schemeClr val="dk1"/>
              </a:solidFill>
              <a:effectLst/>
              <a:latin typeface="+mn-lt"/>
              <a:ea typeface="+mn-ea"/>
              <a:cs typeface="+mn-cs"/>
            </a:rPr>
            <a:t>16- </a:t>
          </a:r>
          <a:r>
            <a:rPr lang="es-CR" sz="1100">
              <a:solidFill>
                <a:schemeClr val="dk1"/>
              </a:solidFill>
              <a:effectLst/>
              <a:latin typeface="+mn-lt"/>
              <a:ea typeface="+mn-ea"/>
              <a:cs typeface="+mn-cs"/>
            </a:rPr>
            <a:t>Importante indicar que en el reporte de liquidación presupuestaria con corte al 31 de julio de 2025 emitido del Sistema Integrado de Gestión de la Administración Financiera (SIGAF), se presentó una inconsistencia, específicamente en el registro presupuestario 10502: Viáticos dentro del País, toda vez que se visualiza un movimiento en el registro 57300-10502 por un monto de ¢5,600.00, siendo que corresponde al registro 57304-10502; por lo que se procede a realizar los ajustes de oficio.</a:t>
          </a:r>
        </a:p>
        <a:p>
          <a:endParaRPr lang="es-CR"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46F5-8592-42D9-B0D3-3FA56ECDED96}">
  <sheetPr codeName="Hoja9"/>
  <dimension ref="A1:AD1424"/>
  <sheetViews>
    <sheetView tabSelected="1" topLeftCell="D1" zoomScale="80" zoomScaleNormal="80" workbookViewId="0">
      <selection activeCell="A9" sqref="A1:AA1048576"/>
    </sheetView>
  </sheetViews>
  <sheetFormatPr baseColWidth="10" defaultColWidth="11.453125" defaultRowHeight="14.5" outlineLevelRow="4" x14ac:dyDescent="0.35"/>
  <cols>
    <col min="1" max="1" width="20.7265625" customWidth="1"/>
    <col min="2" max="2" width="25.453125" customWidth="1"/>
    <col min="3" max="3" width="16.26953125" customWidth="1"/>
    <col min="4" max="4" width="21.54296875" customWidth="1"/>
    <col min="5" max="5" width="9.453125" customWidth="1"/>
    <col min="6" max="6" width="6.1796875" style="2" customWidth="1"/>
    <col min="7" max="7" width="7.81640625" customWidth="1"/>
    <col min="8" max="9" width="21.54296875" customWidth="1"/>
    <col min="10" max="10" width="54.1796875" customWidth="1"/>
    <col min="11" max="11" width="26.54296875" style="15" customWidth="1"/>
    <col min="12" max="12" width="29.81640625" customWidth="1"/>
    <col min="13" max="13" width="22.26953125" customWidth="1"/>
    <col min="14" max="14" width="21.7265625" customWidth="1"/>
    <col min="15" max="15" width="21.26953125" customWidth="1"/>
    <col min="16" max="16" width="29.81640625" bestFit="1" customWidth="1"/>
    <col min="17" max="17" width="24.1796875" customWidth="1"/>
    <col min="18" max="18" width="28" style="4" customWidth="1"/>
    <col min="19" max="19" width="19.7265625" style="5" customWidth="1"/>
    <col min="20" max="20" width="29.81640625" style="5" bestFit="1" customWidth="1"/>
    <col min="21" max="21" width="29.81640625" style="5" customWidth="1"/>
    <col min="22" max="22" width="24.81640625" customWidth="1"/>
    <col min="23" max="23" width="27.26953125" style="6" customWidth="1"/>
    <col min="24" max="24" width="25.7265625" style="6" customWidth="1"/>
    <col min="25" max="25" width="27.26953125" style="5" customWidth="1"/>
    <col min="26" max="27" width="26.81640625" style="5" customWidth="1"/>
    <col min="28" max="28" width="26.81640625" style="5" hidden="1" customWidth="1"/>
    <col min="29" max="29" width="26.81640625" hidden="1" customWidth="1"/>
    <col min="249" max="249" width="8.81640625" customWidth="1"/>
    <col min="250" max="250" width="0" hidden="1" customWidth="1"/>
    <col min="251" max="251" width="8.453125" customWidth="1"/>
    <col min="252" max="253" width="4.1796875" customWidth="1"/>
    <col min="254" max="254" width="20.453125" customWidth="1"/>
    <col min="255" max="255" width="20.453125" bestFit="1" customWidth="1"/>
    <col min="256" max="257" width="16.81640625" customWidth="1"/>
    <col min="258" max="258" width="17.54296875" customWidth="1"/>
    <col min="259" max="259" width="17.1796875" customWidth="1"/>
    <col min="260" max="260" width="20.453125" customWidth="1"/>
    <col min="261" max="261" width="16.81640625" customWidth="1"/>
    <col min="262" max="262" width="18.81640625" customWidth="1"/>
    <col min="263" max="263" width="15.1796875" customWidth="1"/>
    <col min="264" max="266" width="18.81640625" customWidth="1"/>
    <col min="267" max="267" width="20.453125" bestFit="1" customWidth="1"/>
    <col min="268" max="269" width="7.54296875" customWidth="1"/>
    <col min="270" max="270" width="8" customWidth="1"/>
    <col min="272" max="272" width="11.81640625" bestFit="1" customWidth="1"/>
    <col min="505" max="505" width="8.81640625" customWidth="1"/>
    <col min="506" max="506" width="0" hidden="1" customWidth="1"/>
    <col min="507" max="507" width="8.453125" customWidth="1"/>
    <col min="508" max="509" width="4.1796875" customWidth="1"/>
    <col min="510" max="510" width="20.453125" customWidth="1"/>
    <col min="511" max="511" width="20.453125" bestFit="1" customWidth="1"/>
    <col min="512" max="513" width="16.81640625" customWidth="1"/>
    <col min="514" max="514" width="17.54296875" customWidth="1"/>
    <col min="515" max="515" width="17.1796875" customWidth="1"/>
    <col min="516" max="516" width="20.453125" customWidth="1"/>
    <col min="517" max="517" width="16.81640625" customWidth="1"/>
    <col min="518" max="518" width="18.81640625" customWidth="1"/>
    <col min="519" max="519" width="15.1796875" customWidth="1"/>
    <col min="520" max="522" width="18.81640625" customWidth="1"/>
    <col min="523" max="523" width="20.453125" bestFit="1" customWidth="1"/>
    <col min="524" max="525" width="7.54296875" customWidth="1"/>
    <col min="526" max="526" width="8" customWidth="1"/>
    <col min="528" max="528" width="11.81640625" bestFit="1" customWidth="1"/>
    <col min="761" max="761" width="8.81640625" customWidth="1"/>
    <col min="762" max="762" width="0" hidden="1" customWidth="1"/>
    <col min="763" max="763" width="8.453125" customWidth="1"/>
    <col min="764" max="765" width="4.1796875" customWidth="1"/>
    <col min="766" max="766" width="20.453125" customWidth="1"/>
    <col min="767" max="767" width="20.453125" bestFit="1" customWidth="1"/>
    <col min="768" max="769" width="16.81640625" customWidth="1"/>
    <col min="770" max="770" width="17.54296875" customWidth="1"/>
    <col min="771" max="771" width="17.1796875" customWidth="1"/>
    <col min="772" max="772" width="20.453125" customWidth="1"/>
    <col min="773" max="773" width="16.81640625" customWidth="1"/>
    <col min="774" max="774" width="18.81640625" customWidth="1"/>
    <col min="775" max="775" width="15.1796875" customWidth="1"/>
    <col min="776" max="778" width="18.81640625" customWidth="1"/>
    <col min="779" max="779" width="20.453125" bestFit="1" customWidth="1"/>
    <col min="780" max="781" width="7.54296875" customWidth="1"/>
    <col min="782" max="782" width="8" customWidth="1"/>
    <col min="784" max="784" width="11.81640625" bestFit="1" customWidth="1"/>
    <col min="1017" max="1017" width="8.81640625" customWidth="1"/>
    <col min="1018" max="1018" width="0" hidden="1" customWidth="1"/>
    <col min="1019" max="1019" width="8.453125" customWidth="1"/>
    <col min="1020" max="1021" width="4.1796875" customWidth="1"/>
    <col min="1022" max="1022" width="20.453125" customWidth="1"/>
    <col min="1023" max="1023" width="20.453125" bestFit="1" customWidth="1"/>
    <col min="1024" max="1025" width="16.81640625" customWidth="1"/>
    <col min="1026" max="1026" width="17.54296875" customWidth="1"/>
    <col min="1027" max="1027" width="17.1796875" customWidth="1"/>
    <col min="1028" max="1028" width="20.453125" customWidth="1"/>
    <col min="1029" max="1029" width="16.81640625" customWidth="1"/>
    <col min="1030" max="1030" width="18.81640625" customWidth="1"/>
    <col min="1031" max="1031" width="15.1796875" customWidth="1"/>
    <col min="1032" max="1034" width="18.81640625" customWidth="1"/>
    <col min="1035" max="1035" width="20.453125" bestFit="1" customWidth="1"/>
    <col min="1036" max="1037" width="7.54296875" customWidth="1"/>
    <col min="1038" max="1038" width="8" customWidth="1"/>
    <col min="1040" max="1040" width="11.81640625" bestFit="1" customWidth="1"/>
    <col min="1273" max="1273" width="8.81640625" customWidth="1"/>
    <col min="1274" max="1274" width="0" hidden="1" customWidth="1"/>
    <col min="1275" max="1275" width="8.453125" customWidth="1"/>
    <col min="1276" max="1277" width="4.1796875" customWidth="1"/>
    <col min="1278" max="1278" width="20.453125" customWidth="1"/>
    <col min="1279" max="1279" width="20.453125" bestFit="1" customWidth="1"/>
    <col min="1280" max="1281" width="16.81640625" customWidth="1"/>
    <col min="1282" max="1282" width="17.54296875" customWidth="1"/>
    <col min="1283" max="1283" width="17.1796875" customWidth="1"/>
    <col min="1284" max="1284" width="20.453125" customWidth="1"/>
    <col min="1285" max="1285" width="16.81640625" customWidth="1"/>
    <col min="1286" max="1286" width="18.81640625" customWidth="1"/>
    <col min="1287" max="1287" width="15.1796875" customWidth="1"/>
    <col min="1288" max="1290" width="18.81640625" customWidth="1"/>
    <col min="1291" max="1291" width="20.453125" bestFit="1" customWidth="1"/>
    <col min="1292" max="1293" width="7.54296875" customWidth="1"/>
    <col min="1294" max="1294" width="8" customWidth="1"/>
    <col min="1296" max="1296" width="11.81640625" bestFit="1" customWidth="1"/>
    <col min="1529" max="1529" width="8.81640625" customWidth="1"/>
    <col min="1530" max="1530" width="0" hidden="1" customWidth="1"/>
    <col min="1531" max="1531" width="8.453125" customWidth="1"/>
    <col min="1532" max="1533" width="4.1796875" customWidth="1"/>
    <col min="1534" max="1534" width="20.453125" customWidth="1"/>
    <col min="1535" max="1535" width="20.453125" bestFit="1" customWidth="1"/>
    <col min="1536" max="1537" width="16.81640625" customWidth="1"/>
    <col min="1538" max="1538" width="17.54296875" customWidth="1"/>
    <col min="1539" max="1539" width="17.1796875" customWidth="1"/>
    <col min="1540" max="1540" width="20.453125" customWidth="1"/>
    <col min="1541" max="1541" width="16.81640625" customWidth="1"/>
    <col min="1542" max="1542" width="18.81640625" customWidth="1"/>
    <col min="1543" max="1543" width="15.1796875" customWidth="1"/>
    <col min="1544" max="1546" width="18.81640625" customWidth="1"/>
    <col min="1547" max="1547" width="20.453125" bestFit="1" customWidth="1"/>
    <col min="1548" max="1549" width="7.54296875" customWidth="1"/>
    <col min="1550" max="1550" width="8" customWidth="1"/>
    <col min="1552" max="1552" width="11.81640625" bestFit="1" customWidth="1"/>
    <col min="1785" max="1785" width="8.81640625" customWidth="1"/>
    <col min="1786" max="1786" width="0" hidden="1" customWidth="1"/>
    <col min="1787" max="1787" width="8.453125" customWidth="1"/>
    <col min="1788" max="1789" width="4.1796875" customWidth="1"/>
    <col min="1790" max="1790" width="20.453125" customWidth="1"/>
    <col min="1791" max="1791" width="20.453125" bestFit="1" customWidth="1"/>
    <col min="1792" max="1793" width="16.81640625" customWidth="1"/>
    <col min="1794" max="1794" width="17.54296875" customWidth="1"/>
    <col min="1795" max="1795" width="17.1796875" customWidth="1"/>
    <col min="1796" max="1796" width="20.453125" customWidth="1"/>
    <col min="1797" max="1797" width="16.81640625" customWidth="1"/>
    <col min="1798" max="1798" width="18.81640625" customWidth="1"/>
    <col min="1799" max="1799" width="15.1796875" customWidth="1"/>
    <col min="1800" max="1802" width="18.81640625" customWidth="1"/>
    <col min="1803" max="1803" width="20.453125" bestFit="1" customWidth="1"/>
    <col min="1804" max="1805" width="7.54296875" customWidth="1"/>
    <col min="1806" max="1806" width="8" customWidth="1"/>
    <col min="1808" max="1808" width="11.81640625" bestFit="1" customWidth="1"/>
    <col min="2041" max="2041" width="8.81640625" customWidth="1"/>
    <col min="2042" max="2042" width="0" hidden="1" customWidth="1"/>
    <col min="2043" max="2043" width="8.453125" customWidth="1"/>
    <col min="2044" max="2045" width="4.1796875" customWidth="1"/>
    <col min="2046" max="2046" width="20.453125" customWidth="1"/>
    <col min="2047" max="2047" width="20.453125" bestFit="1" customWidth="1"/>
    <col min="2048" max="2049" width="16.81640625" customWidth="1"/>
    <col min="2050" max="2050" width="17.54296875" customWidth="1"/>
    <col min="2051" max="2051" width="17.1796875" customWidth="1"/>
    <col min="2052" max="2052" width="20.453125" customWidth="1"/>
    <col min="2053" max="2053" width="16.81640625" customWidth="1"/>
    <col min="2054" max="2054" width="18.81640625" customWidth="1"/>
    <col min="2055" max="2055" width="15.1796875" customWidth="1"/>
    <col min="2056" max="2058" width="18.81640625" customWidth="1"/>
    <col min="2059" max="2059" width="20.453125" bestFit="1" customWidth="1"/>
    <col min="2060" max="2061" width="7.54296875" customWidth="1"/>
    <col min="2062" max="2062" width="8" customWidth="1"/>
    <col min="2064" max="2064" width="11.81640625" bestFit="1" customWidth="1"/>
    <col min="2297" max="2297" width="8.81640625" customWidth="1"/>
    <col min="2298" max="2298" width="0" hidden="1" customWidth="1"/>
    <col min="2299" max="2299" width="8.453125" customWidth="1"/>
    <col min="2300" max="2301" width="4.1796875" customWidth="1"/>
    <col min="2302" max="2302" width="20.453125" customWidth="1"/>
    <col min="2303" max="2303" width="20.453125" bestFit="1" customWidth="1"/>
    <col min="2304" max="2305" width="16.81640625" customWidth="1"/>
    <col min="2306" max="2306" width="17.54296875" customWidth="1"/>
    <col min="2307" max="2307" width="17.1796875" customWidth="1"/>
    <col min="2308" max="2308" width="20.453125" customWidth="1"/>
    <col min="2309" max="2309" width="16.81640625" customWidth="1"/>
    <col min="2310" max="2310" width="18.81640625" customWidth="1"/>
    <col min="2311" max="2311" width="15.1796875" customWidth="1"/>
    <col min="2312" max="2314" width="18.81640625" customWidth="1"/>
    <col min="2315" max="2315" width="20.453125" bestFit="1" customWidth="1"/>
    <col min="2316" max="2317" width="7.54296875" customWidth="1"/>
    <col min="2318" max="2318" width="8" customWidth="1"/>
    <col min="2320" max="2320" width="11.81640625" bestFit="1" customWidth="1"/>
    <col min="2553" max="2553" width="8.81640625" customWidth="1"/>
    <col min="2554" max="2554" width="0" hidden="1" customWidth="1"/>
    <col min="2555" max="2555" width="8.453125" customWidth="1"/>
    <col min="2556" max="2557" width="4.1796875" customWidth="1"/>
    <col min="2558" max="2558" width="20.453125" customWidth="1"/>
    <col min="2559" max="2559" width="20.453125" bestFit="1" customWidth="1"/>
    <col min="2560" max="2561" width="16.81640625" customWidth="1"/>
    <col min="2562" max="2562" width="17.54296875" customWidth="1"/>
    <col min="2563" max="2563" width="17.1796875" customWidth="1"/>
    <col min="2564" max="2564" width="20.453125" customWidth="1"/>
    <col min="2565" max="2565" width="16.81640625" customWidth="1"/>
    <col min="2566" max="2566" width="18.81640625" customWidth="1"/>
    <col min="2567" max="2567" width="15.1796875" customWidth="1"/>
    <col min="2568" max="2570" width="18.81640625" customWidth="1"/>
    <col min="2571" max="2571" width="20.453125" bestFit="1" customWidth="1"/>
    <col min="2572" max="2573" width="7.54296875" customWidth="1"/>
    <col min="2574" max="2574" width="8" customWidth="1"/>
    <col min="2576" max="2576" width="11.81640625" bestFit="1" customWidth="1"/>
    <col min="2809" max="2809" width="8.81640625" customWidth="1"/>
    <col min="2810" max="2810" width="0" hidden="1" customWidth="1"/>
    <col min="2811" max="2811" width="8.453125" customWidth="1"/>
    <col min="2812" max="2813" width="4.1796875" customWidth="1"/>
    <col min="2814" max="2814" width="20.453125" customWidth="1"/>
    <col min="2815" max="2815" width="20.453125" bestFit="1" customWidth="1"/>
    <col min="2816" max="2817" width="16.81640625" customWidth="1"/>
    <col min="2818" max="2818" width="17.54296875" customWidth="1"/>
    <col min="2819" max="2819" width="17.1796875" customWidth="1"/>
    <col min="2820" max="2820" width="20.453125" customWidth="1"/>
    <col min="2821" max="2821" width="16.81640625" customWidth="1"/>
    <col min="2822" max="2822" width="18.81640625" customWidth="1"/>
    <col min="2823" max="2823" width="15.1796875" customWidth="1"/>
    <col min="2824" max="2826" width="18.81640625" customWidth="1"/>
    <col min="2827" max="2827" width="20.453125" bestFit="1" customWidth="1"/>
    <col min="2828" max="2829" width="7.54296875" customWidth="1"/>
    <col min="2830" max="2830" width="8" customWidth="1"/>
    <col min="2832" max="2832" width="11.81640625" bestFit="1" customWidth="1"/>
    <col min="3065" max="3065" width="8.81640625" customWidth="1"/>
    <col min="3066" max="3066" width="0" hidden="1" customWidth="1"/>
    <col min="3067" max="3067" width="8.453125" customWidth="1"/>
    <col min="3068" max="3069" width="4.1796875" customWidth="1"/>
    <col min="3070" max="3070" width="20.453125" customWidth="1"/>
    <col min="3071" max="3071" width="20.453125" bestFit="1" customWidth="1"/>
    <col min="3072" max="3073" width="16.81640625" customWidth="1"/>
    <col min="3074" max="3074" width="17.54296875" customWidth="1"/>
    <col min="3075" max="3075" width="17.1796875" customWidth="1"/>
    <col min="3076" max="3076" width="20.453125" customWidth="1"/>
    <col min="3077" max="3077" width="16.81640625" customWidth="1"/>
    <col min="3078" max="3078" width="18.81640625" customWidth="1"/>
    <col min="3079" max="3079" width="15.1796875" customWidth="1"/>
    <col min="3080" max="3082" width="18.81640625" customWidth="1"/>
    <col min="3083" max="3083" width="20.453125" bestFit="1" customWidth="1"/>
    <col min="3084" max="3085" width="7.54296875" customWidth="1"/>
    <col min="3086" max="3086" width="8" customWidth="1"/>
    <col min="3088" max="3088" width="11.81640625" bestFit="1" customWidth="1"/>
    <col min="3321" max="3321" width="8.81640625" customWidth="1"/>
    <col min="3322" max="3322" width="0" hidden="1" customWidth="1"/>
    <col min="3323" max="3323" width="8.453125" customWidth="1"/>
    <col min="3324" max="3325" width="4.1796875" customWidth="1"/>
    <col min="3326" max="3326" width="20.453125" customWidth="1"/>
    <col min="3327" max="3327" width="20.453125" bestFit="1" customWidth="1"/>
    <col min="3328" max="3329" width="16.81640625" customWidth="1"/>
    <col min="3330" max="3330" width="17.54296875" customWidth="1"/>
    <col min="3331" max="3331" width="17.1796875" customWidth="1"/>
    <col min="3332" max="3332" width="20.453125" customWidth="1"/>
    <col min="3333" max="3333" width="16.81640625" customWidth="1"/>
    <col min="3334" max="3334" width="18.81640625" customWidth="1"/>
    <col min="3335" max="3335" width="15.1796875" customWidth="1"/>
    <col min="3336" max="3338" width="18.81640625" customWidth="1"/>
    <col min="3339" max="3339" width="20.453125" bestFit="1" customWidth="1"/>
    <col min="3340" max="3341" width="7.54296875" customWidth="1"/>
    <col min="3342" max="3342" width="8" customWidth="1"/>
    <col min="3344" max="3344" width="11.81640625" bestFit="1" customWidth="1"/>
    <col min="3577" max="3577" width="8.81640625" customWidth="1"/>
    <col min="3578" max="3578" width="0" hidden="1" customWidth="1"/>
    <col min="3579" max="3579" width="8.453125" customWidth="1"/>
    <col min="3580" max="3581" width="4.1796875" customWidth="1"/>
    <col min="3582" max="3582" width="20.453125" customWidth="1"/>
    <col min="3583" max="3583" width="20.453125" bestFit="1" customWidth="1"/>
    <col min="3584" max="3585" width="16.81640625" customWidth="1"/>
    <col min="3586" max="3586" width="17.54296875" customWidth="1"/>
    <col min="3587" max="3587" width="17.1796875" customWidth="1"/>
    <col min="3588" max="3588" width="20.453125" customWidth="1"/>
    <col min="3589" max="3589" width="16.81640625" customWidth="1"/>
    <col min="3590" max="3590" width="18.81640625" customWidth="1"/>
    <col min="3591" max="3591" width="15.1796875" customWidth="1"/>
    <col min="3592" max="3594" width="18.81640625" customWidth="1"/>
    <col min="3595" max="3595" width="20.453125" bestFit="1" customWidth="1"/>
    <col min="3596" max="3597" width="7.54296875" customWidth="1"/>
    <col min="3598" max="3598" width="8" customWidth="1"/>
    <col min="3600" max="3600" width="11.81640625" bestFit="1" customWidth="1"/>
    <col min="3833" max="3833" width="8.81640625" customWidth="1"/>
    <col min="3834" max="3834" width="0" hidden="1" customWidth="1"/>
    <col min="3835" max="3835" width="8.453125" customWidth="1"/>
    <col min="3836" max="3837" width="4.1796875" customWidth="1"/>
    <col min="3838" max="3838" width="20.453125" customWidth="1"/>
    <col min="3839" max="3839" width="20.453125" bestFit="1" customWidth="1"/>
    <col min="3840" max="3841" width="16.81640625" customWidth="1"/>
    <col min="3842" max="3842" width="17.54296875" customWidth="1"/>
    <col min="3843" max="3843" width="17.1796875" customWidth="1"/>
    <col min="3844" max="3844" width="20.453125" customWidth="1"/>
    <col min="3845" max="3845" width="16.81640625" customWidth="1"/>
    <col min="3846" max="3846" width="18.81640625" customWidth="1"/>
    <col min="3847" max="3847" width="15.1796875" customWidth="1"/>
    <col min="3848" max="3850" width="18.81640625" customWidth="1"/>
    <col min="3851" max="3851" width="20.453125" bestFit="1" customWidth="1"/>
    <col min="3852" max="3853" width="7.54296875" customWidth="1"/>
    <col min="3854" max="3854" width="8" customWidth="1"/>
    <col min="3856" max="3856" width="11.81640625" bestFit="1" customWidth="1"/>
    <col min="4089" max="4089" width="8.81640625" customWidth="1"/>
    <col min="4090" max="4090" width="0" hidden="1" customWidth="1"/>
    <col min="4091" max="4091" width="8.453125" customWidth="1"/>
    <col min="4092" max="4093" width="4.1796875" customWidth="1"/>
    <col min="4094" max="4094" width="20.453125" customWidth="1"/>
    <col min="4095" max="4095" width="20.453125" bestFit="1" customWidth="1"/>
    <col min="4096" max="4097" width="16.81640625" customWidth="1"/>
    <col min="4098" max="4098" width="17.54296875" customWidth="1"/>
    <col min="4099" max="4099" width="17.1796875" customWidth="1"/>
    <col min="4100" max="4100" width="20.453125" customWidth="1"/>
    <col min="4101" max="4101" width="16.81640625" customWidth="1"/>
    <col min="4102" max="4102" width="18.81640625" customWidth="1"/>
    <col min="4103" max="4103" width="15.1796875" customWidth="1"/>
    <col min="4104" max="4106" width="18.81640625" customWidth="1"/>
    <col min="4107" max="4107" width="20.453125" bestFit="1" customWidth="1"/>
    <col min="4108" max="4109" width="7.54296875" customWidth="1"/>
    <col min="4110" max="4110" width="8" customWidth="1"/>
    <col min="4112" max="4112" width="11.81640625" bestFit="1" customWidth="1"/>
    <col min="4345" max="4345" width="8.81640625" customWidth="1"/>
    <col min="4346" max="4346" width="0" hidden="1" customWidth="1"/>
    <col min="4347" max="4347" width="8.453125" customWidth="1"/>
    <col min="4348" max="4349" width="4.1796875" customWidth="1"/>
    <col min="4350" max="4350" width="20.453125" customWidth="1"/>
    <col min="4351" max="4351" width="20.453125" bestFit="1" customWidth="1"/>
    <col min="4352" max="4353" width="16.81640625" customWidth="1"/>
    <col min="4354" max="4354" width="17.54296875" customWidth="1"/>
    <col min="4355" max="4355" width="17.1796875" customWidth="1"/>
    <col min="4356" max="4356" width="20.453125" customWidth="1"/>
    <col min="4357" max="4357" width="16.81640625" customWidth="1"/>
    <col min="4358" max="4358" width="18.81640625" customWidth="1"/>
    <col min="4359" max="4359" width="15.1796875" customWidth="1"/>
    <col min="4360" max="4362" width="18.81640625" customWidth="1"/>
    <col min="4363" max="4363" width="20.453125" bestFit="1" customWidth="1"/>
    <col min="4364" max="4365" width="7.54296875" customWidth="1"/>
    <col min="4366" max="4366" width="8" customWidth="1"/>
    <col min="4368" max="4368" width="11.81640625" bestFit="1" customWidth="1"/>
    <col min="4601" max="4601" width="8.81640625" customWidth="1"/>
    <col min="4602" max="4602" width="0" hidden="1" customWidth="1"/>
    <col min="4603" max="4603" width="8.453125" customWidth="1"/>
    <col min="4604" max="4605" width="4.1796875" customWidth="1"/>
    <col min="4606" max="4606" width="20.453125" customWidth="1"/>
    <col min="4607" max="4607" width="20.453125" bestFit="1" customWidth="1"/>
    <col min="4608" max="4609" width="16.81640625" customWidth="1"/>
    <col min="4610" max="4610" width="17.54296875" customWidth="1"/>
    <col min="4611" max="4611" width="17.1796875" customWidth="1"/>
    <col min="4612" max="4612" width="20.453125" customWidth="1"/>
    <col min="4613" max="4613" width="16.81640625" customWidth="1"/>
    <col min="4614" max="4614" width="18.81640625" customWidth="1"/>
    <col min="4615" max="4615" width="15.1796875" customWidth="1"/>
    <col min="4616" max="4618" width="18.81640625" customWidth="1"/>
    <col min="4619" max="4619" width="20.453125" bestFit="1" customWidth="1"/>
    <col min="4620" max="4621" width="7.54296875" customWidth="1"/>
    <col min="4622" max="4622" width="8" customWidth="1"/>
    <col min="4624" max="4624" width="11.81640625" bestFit="1" customWidth="1"/>
    <col min="4857" max="4857" width="8.81640625" customWidth="1"/>
    <col min="4858" max="4858" width="0" hidden="1" customWidth="1"/>
    <col min="4859" max="4859" width="8.453125" customWidth="1"/>
    <col min="4860" max="4861" width="4.1796875" customWidth="1"/>
    <col min="4862" max="4862" width="20.453125" customWidth="1"/>
    <col min="4863" max="4863" width="20.453125" bestFit="1" customWidth="1"/>
    <col min="4864" max="4865" width="16.81640625" customWidth="1"/>
    <col min="4866" max="4866" width="17.54296875" customWidth="1"/>
    <col min="4867" max="4867" width="17.1796875" customWidth="1"/>
    <col min="4868" max="4868" width="20.453125" customWidth="1"/>
    <col min="4869" max="4869" width="16.81640625" customWidth="1"/>
    <col min="4870" max="4870" width="18.81640625" customWidth="1"/>
    <col min="4871" max="4871" width="15.1796875" customWidth="1"/>
    <col min="4872" max="4874" width="18.81640625" customWidth="1"/>
    <col min="4875" max="4875" width="20.453125" bestFit="1" customWidth="1"/>
    <col min="4876" max="4877" width="7.54296875" customWidth="1"/>
    <col min="4878" max="4878" width="8" customWidth="1"/>
    <col min="4880" max="4880" width="11.81640625" bestFit="1" customWidth="1"/>
    <col min="5113" max="5113" width="8.81640625" customWidth="1"/>
    <col min="5114" max="5114" width="0" hidden="1" customWidth="1"/>
    <col min="5115" max="5115" width="8.453125" customWidth="1"/>
    <col min="5116" max="5117" width="4.1796875" customWidth="1"/>
    <col min="5118" max="5118" width="20.453125" customWidth="1"/>
    <col min="5119" max="5119" width="20.453125" bestFit="1" customWidth="1"/>
    <col min="5120" max="5121" width="16.81640625" customWidth="1"/>
    <col min="5122" max="5122" width="17.54296875" customWidth="1"/>
    <col min="5123" max="5123" width="17.1796875" customWidth="1"/>
    <col min="5124" max="5124" width="20.453125" customWidth="1"/>
    <col min="5125" max="5125" width="16.81640625" customWidth="1"/>
    <col min="5126" max="5126" width="18.81640625" customWidth="1"/>
    <col min="5127" max="5127" width="15.1796875" customWidth="1"/>
    <col min="5128" max="5130" width="18.81640625" customWidth="1"/>
    <col min="5131" max="5131" width="20.453125" bestFit="1" customWidth="1"/>
    <col min="5132" max="5133" width="7.54296875" customWidth="1"/>
    <col min="5134" max="5134" width="8" customWidth="1"/>
    <col min="5136" max="5136" width="11.81640625" bestFit="1" customWidth="1"/>
    <col min="5369" max="5369" width="8.81640625" customWidth="1"/>
    <col min="5370" max="5370" width="0" hidden="1" customWidth="1"/>
    <col min="5371" max="5371" width="8.453125" customWidth="1"/>
    <col min="5372" max="5373" width="4.1796875" customWidth="1"/>
    <col min="5374" max="5374" width="20.453125" customWidth="1"/>
    <col min="5375" max="5375" width="20.453125" bestFit="1" customWidth="1"/>
    <col min="5376" max="5377" width="16.81640625" customWidth="1"/>
    <col min="5378" max="5378" width="17.54296875" customWidth="1"/>
    <col min="5379" max="5379" width="17.1796875" customWidth="1"/>
    <col min="5380" max="5380" width="20.453125" customWidth="1"/>
    <col min="5381" max="5381" width="16.81640625" customWidth="1"/>
    <col min="5382" max="5382" width="18.81640625" customWidth="1"/>
    <col min="5383" max="5383" width="15.1796875" customWidth="1"/>
    <col min="5384" max="5386" width="18.81640625" customWidth="1"/>
    <col min="5387" max="5387" width="20.453125" bestFit="1" customWidth="1"/>
    <col min="5388" max="5389" width="7.54296875" customWidth="1"/>
    <col min="5390" max="5390" width="8" customWidth="1"/>
    <col min="5392" max="5392" width="11.81640625" bestFit="1" customWidth="1"/>
    <col min="5625" max="5625" width="8.81640625" customWidth="1"/>
    <col min="5626" max="5626" width="0" hidden="1" customWidth="1"/>
    <col min="5627" max="5627" width="8.453125" customWidth="1"/>
    <col min="5628" max="5629" width="4.1796875" customWidth="1"/>
    <col min="5630" max="5630" width="20.453125" customWidth="1"/>
    <col min="5631" max="5631" width="20.453125" bestFit="1" customWidth="1"/>
    <col min="5632" max="5633" width="16.81640625" customWidth="1"/>
    <col min="5634" max="5634" width="17.54296875" customWidth="1"/>
    <col min="5635" max="5635" width="17.1796875" customWidth="1"/>
    <col min="5636" max="5636" width="20.453125" customWidth="1"/>
    <col min="5637" max="5637" width="16.81640625" customWidth="1"/>
    <col min="5638" max="5638" width="18.81640625" customWidth="1"/>
    <col min="5639" max="5639" width="15.1796875" customWidth="1"/>
    <col min="5640" max="5642" width="18.81640625" customWidth="1"/>
    <col min="5643" max="5643" width="20.453125" bestFit="1" customWidth="1"/>
    <col min="5644" max="5645" width="7.54296875" customWidth="1"/>
    <col min="5646" max="5646" width="8" customWidth="1"/>
    <col min="5648" max="5648" width="11.81640625" bestFit="1" customWidth="1"/>
    <col min="5881" max="5881" width="8.81640625" customWidth="1"/>
    <col min="5882" max="5882" width="0" hidden="1" customWidth="1"/>
    <col min="5883" max="5883" width="8.453125" customWidth="1"/>
    <col min="5884" max="5885" width="4.1796875" customWidth="1"/>
    <col min="5886" max="5886" width="20.453125" customWidth="1"/>
    <col min="5887" max="5887" width="20.453125" bestFit="1" customWidth="1"/>
    <col min="5888" max="5889" width="16.81640625" customWidth="1"/>
    <col min="5890" max="5890" width="17.54296875" customWidth="1"/>
    <col min="5891" max="5891" width="17.1796875" customWidth="1"/>
    <col min="5892" max="5892" width="20.453125" customWidth="1"/>
    <col min="5893" max="5893" width="16.81640625" customWidth="1"/>
    <col min="5894" max="5894" width="18.81640625" customWidth="1"/>
    <col min="5895" max="5895" width="15.1796875" customWidth="1"/>
    <col min="5896" max="5898" width="18.81640625" customWidth="1"/>
    <col min="5899" max="5899" width="20.453125" bestFit="1" customWidth="1"/>
    <col min="5900" max="5901" width="7.54296875" customWidth="1"/>
    <col min="5902" max="5902" width="8" customWidth="1"/>
    <col min="5904" max="5904" width="11.81640625" bestFit="1" customWidth="1"/>
    <col min="6137" max="6137" width="8.81640625" customWidth="1"/>
    <col min="6138" max="6138" width="0" hidden="1" customWidth="1"/>
    <col min="6139" max="6139" width="8.453125" customWidth="1"/>
    <col min="6140" max="6141" width="4.1796875" customWidth="1"/>
    <col min="6142" max="6142" width="20.453125" customWidth="1"/>
    <col min="6143" max="6143" width="20.453125" bestFit="1" customWidth="1"/>
    <col min="6144" max="6145" width="16.81640625" customWidth="1"/>
    <col min="6146" max="6146" width="17.54296875" customWidth="1"/>
    <col min="6147" max="6147" width="17.1796875" customWidth="1"/>
    <col min="6148" max="6148" width="20.453125" customWidth="1"/>
    <col min="6149" max="6149" width="16.81640625" customWidth="1"/>
    <col min="6150" max="6150" width="18.81640625" customWidth="1"/>
    <col min="6151" max="6151" width="15.1796875" customWidth="1"/>
    <col min="6152" max="6154" width="18.81640625" customWidth="1"/>
    <col min="6155" max="6155" width="20.453125" bestFit="1" customWidth="1"/>
    <col min="6156" max="6157" width="7.54296875" customWidth="1"/>
    <col min="6158" max="6158" width="8" customWidth="1"/>
    <col min="6160" max="6160" width="11.81640625" bestFit="1" customWidth="1"/>
    <col min="6393" max="6393" width="8.81640625" customWidth="1"/>
    <col min="6394" max="6394" width="0" hidden="1" customWidth="1"/>
    <col min="6395" max="6395" width="8.453125" customWidth="1"/>
    <col min="6396" max="6397" width="4.1796875" customWidth="1"/>
    <col min="6398" max="6398" width="20.453125" customWidth="1"/>
    <col min="6399" max="6399" width="20.453125" bestFit="1" customWidth="1"/>
    <col min="6400" max="6401" width="16.81640625" customWidth="1"/>
    <col min="6402" max="6402" width="17.54296875" customWidth="1"/>
    <col min="6403" max="6403" width="17.1796875" customWidth="1"/>
    <col min="6404" max="6404" width="20.453125" customWidth="1"/>
    <col min="6405" max="6405" width="16.81640625" customWidth="1"/>
    <col min="6406" max="6406" width="18.81640625" customWidth="1"/>
    <col min="6407" max="6407" width="15.1796875" customWidth="1"/>
    <col min="6408" max="6410" width="18.81640625" customWidth="1"/>
    <col min="6411" max="6411" width="20.453125" bestFit="1" customWidth="1"/>
    <col min="6412" max="6413" width="7.54296875" customWidth="1"/>
    <col min="6414" max="6414" width="8" customWidth="1"/>
    <col min="6416" max="6416" width="11.81640625" bestFit="1" customWidth="1"/>
    <col min="6649" max="6649" width="8.81640625" customWidth="1"/>
    <col min="6650" max="6650" width="0" hidden="1" customWidth="1"/>
    <col min="6651" max="6651" width="8.453125" customWidth="1"/>
    <col min="6652" max="6653" width="4.1796875" customWidth="1"/>
    <col min="6654" max="6654" width="20.453125" customWidth="1"/>
    <col min="6655" max="6655" width="20.453125" bestFit="1" customWidth="1"/>
    <col min="6656" max="6657" width="16.81640625" customWidth="1"/>
    <col min="6658" max="6658" width="17.54296875" customWidth="1"/>
    <col min="6659" max="6659" width="17.1796875" customWidth="1"/>
    <col min="6660" max="6660" width="20.453125" customWidth="1"/>
    <col min="6661" max="6661" width="16.81640625" customWidth="1"/>
    <col min="6662" max="6662" width="18.81640625" customWidth="1"/>
    <col min="6663" max="6663" width="15.1796875" customWidth="1"/>
    <col min="6664" max="6666" width="18.81640625" customWidth="1"/>
    <col min="6667" max="6667" width="20.453125" bestFit="1" customWidth="1"/>
    <col min="6668" max="6669" width="7.54296875" customWidth="1"/>
    <col min="6670" max="6670" width="8" customWidth="1"/>
    <col min="6672" max="6672" width="11.81640625" bestFit="1" customWidth="1"/>
    <col min="6905" max="6905" width="8.81640625" customWidth="1"/>
    <col min="6906" max="6906" width="0" hidden="1" customWidth="1"/>
    <col min="6907" max="6907" width="8.453125" customWidth="1"/>
    <col min="6908" max="6909" width="4.1796875" customWidth="1"/>
    <col min="6910" max="6910" width="20.453125" customWidth="1"/>
    <col min="6911" max="6911" width="20.453125" bestFit="1" customWidth="1"/>
    <col min="6912" max="6913" width="16.81640625" customWidth="1"/>
    <col min="6914" max="6914" width="17.54296875" customWidth="1"/>
    <col min="6915" max="6915" width="17.1796875" customWidth="1"/>
    <col min="6916" max="6916" width="20.453125" customWidth="1"/>
    <col min="6917" max="6917" width="16.81640625" customWidth="1"/>
    <col min="6918" max="6918" width="18.81640625" customWidth="1"/>
    <col min="6919" max="6919" width="15.1796875" customWidth="1"/>
    <col min="6920" max="6922" width="18.81640625" customWidth="1"/>
    <col min="6923" max="6923" width="20.453125" bestFit="1" customWidth="1"/>
    <col min="6924" max="6925" width="7.54296875" customWidth="1"/>
    <col min="6926" max="6926" width="8" customWidth="1"/>
    <col min="6928" max="6928" width="11.81640625" bestFit="1" customWidth="1"/>
    <col min="7161" max="7161" width="8.81640625" customWidth="1"/>
    <col min="7162" max="7162" width="0" hidden="1" customWidth="1"/>
    <col min="7163" max="7163" width="8.453125" customWidth="1"/>
    <col min="7164" max="7165" width="4.1796875" customWidth="1"/>
    <col min="7166" max="7166" width="20.453125" customWidth="1"/>
    <col min="7167" max="7167" width="20.453125" bestFit="1" customWidth="1"/>
    <col min="7168" max="7169" width="16.81640625" customWidth="1"/>
    <col min="7170" max="7170" width="17.54296875" customWidth="1"/>
    <col min="7171" max="7171" width="17.1796875" customWidth="1"/>
    <col min="7172" max="7172" width="20.453125" customWidth="1"/>
    <col min="7173" max="7173" width="16.81640625" customWidth="1"/>
    <col min="7174" max="7174" width="18.81640625" customWidth="1"/>
    <col min="7175" max="7175" width="15.1796875" customWidth="1"/>
    <col min="7176" max="7178" width="18.81640625" customWidth="1"/>
    <col min="7179" max="7179" width="20.453125" bestFit="1" customWidth="1"/>
    <col min="7180" max="7181" width="7.54296875" customWidth="1"/>
    <col min="7182" max="7182" width="8" customWidth="1"/>
    <col min="7184" max="7184" width="11.81640625" bestFit="1" customWidth="1"/>
    <col min="7417" max="7417" width="8.81640625" customWidth="1"/>
    <col min="7418" max="7418" width="0" hidden="1" customWidth="1"/>
    <col min="7419" max="7419" width="8.453125" customWidth="1"/>
    <col min="7420" max="7421" width="4.1796875" customWidth="1"/>
    <col min="7422" max="7422" width="20.453125" customWidth="1"/>
    <col min="7423" max="7423" width="20.453125" bestFit="1" customWidth="1"/>
    <col min="7424" max="7425" width="16.81640625" customWidth="1"/>
    <col min="7426" max="7426" width="17.54296875" customWidth="1"/>
    <col min="7427" max="7427" width="17.1796875" customWidth="1"/>
    <col min="7428" max="7428" width="20.453125" customWidth="1"/>
    <col min="7429" max="7429" width="16.81640625" customWidth="1"/>
    <col min="7430" max="7430" width="18.81640625" customWidth="1"/>
    <col min="7431" max="7431" width="15.1796875" customWidth="1"/>
    <col min="7432" max="7434" width="18.81640625" customWidth="1"/>
    <col min="7435" max="7435" width="20.453125" bestFit="1" customWidth="1"/>
    <col min="7436" max="7437" width="7.54296875" customWidth="1"/>
    <col min="7438" max="7438" width="8" customWidth="1"/>
    <col min="7440" max="7440" width="11.81640625" bestFit="1" customWidth="1"/>
    <col min="7673" max="7673" width="8.81640625" customWidth="1"/>
    <col min="7674" max="7674" width="0" hidden="1" customWidth="1"/>
    <col min="7675" max="7675" width="8.453125" customWidth="1"/>
    <col min="7676" max="7677" width="4.1796875" customWidth="1"/>
    <col min="7678" max="7678" width="20.453125" customWidth="1"/>
    <col min="7679" max="7679" width="20.453125" bestFit="1" customWidth="1"/>
    <col min="7680" max="7681" width="16.81640625" customWidth="1"/>
    <col min="7682" max="7682" width="17.54296875" customWidth="1"/>
    <col min="7683" max="7683" width="17.1796875" customWidth="1"/>
    <col min="7684" max="7684" width="20.453125" customWidth="1"/>
    <col min="7685" max="7685" width="16.81640625" customWidth="1"/>
    <col min="7686" max="7686" width="18.81640625" customWidth="1"/>
    <col min="7687" max="7687" width="15.1796875" customWidth="1"/>
    <col min="7688" max="7690" width="18.81640625" customWidth="1"/>
    <col min="7691" max="7691" width="20.453125" bestFit="1" customWidth="1"/>
    <col min="7692" max="7693" width="7.54296875" customWidth="1"/>
    <col min="7694" max="7694" width="8" customWidth="1"/>
    <col min="7696" max="7696" width="11.81640625" bestFit="1" customWidth="1"/>
    <col min="7929" max="7929" width="8.81640625" customWidth="1"/>
    <col min="7930" max="7930" width="0" hidden="1" customWidth="1"/>
    <col min="7931" max="7931" width="8.453125" customWidth="1"/>
    <col min="7932" max="7933" width="4.1796875" customWidth="1"/>
    <col min="7934" max="7934" width="20.453125" customWidth="1"/>
    <col min="7935" max="7935" width="20.453125" bestFit="1" customWidth="1"/>
    <col min="7936" max="7937" width="16.81640625" customWidth="1"/>
    <col min="7938" max="7938" width="17.54296875" customWidth="1"/>
    <col min="7939" max="7939" width="17.1796875" customWidth="1"/>
    <col min="7940" max="7940" width="20.453125" customWidth="1"/>
    <col min="7941" max="7941" width="16.81640625" customWidth="1"/>
    <col min="7942" max="7942" width="18.81640625" customWidth="1"/>
    <col min="7943" max="7943" width="15.1796875" customWidth="1"/>
    <col min="7944" max="7946" width="18.81640625" customWidth="1"/>
    <col min="7947" max="7947" width="20.453125" bestFit="1" customWidth="1"/>
    <col min="7948" max="7949" width="7.54296875" customWidth="1"/>
    <col min="7950" max="7950" width="8" customWidth="1"/>
    <col min="7952" max="7952" width="11.81640625" bestFit="1" customWidth="1"/>
    <col min="8185" max="8185" width="8.81640625" customWidth="1"/>
    <col min="8186" max="8186" width="0" hidden="1" customWidth="1"/>
    <col min="8187" max="8187" width="8.453125" customWidth="1"/>
    <col min="8188" max="8189" width="4.1796875" customWidth="1"/>
    <col min="8190" max="8190" width="20.453125" customWidth="1"/>
    <col min="8191" max="8191" width="20.453125" bestFit="1" customWidth="1"/>
    <col min="8192" max="8193" width="16.81640625" customWidth="1"/>
    <col min="8194" max="8194" width="17.54296875" customWidth="1"/>
    <col min="8195" max="8195" width="17.1796875" customWidth="1"/>
    <col min="8196" max="8196" width="20.453125" customWidth="1"/>
    <col min="8197" max="8197" width="16.81640625" customWidth="1"/>
    <col min="8198" max="8198" width="18.81640625" customWidth="1"/>
    <col min="8199" max="8199" width="15.1796875" customWidth="1"/>
    <col min="8200" max="8202" width="18.81640625" customWidth="1"/>
    <col min="8203" max="8203" width="20.453125" bestFit="1" customWidth="1"/>
    <col min="8204" max="8205" width="7.54296875" customWidth="1"/>
    <col min="8206" max="8206" width="8" customWidth="1"/>
    <col min="8208" max="8208" width="11.81640625" bestFit="1" customWidth="1"/>
    <col min="8441" max="8441" width="8.81640625" customWidth="1"/>
    <col min="8442" max="8442" width="0" hidden="1" customWidth="1"/>
    <col min="8443" max="8443" width="8.453125" customWidth="1"/>
    <col min="8444" max="8445" width="4.1796875" customWidth="1"/>
    <col min="8446" max="8446" width="20.453125" customWidth="1"/>
    <col min="8447" max="8447" width="20.453125" bestFit="1" customWidth="1"/>
    <col min="8448" max="8449" width="16.81640625" customWidth="1"/>
    <col min="8450" max="8450" width="17.54296875" customWidth="1"/>
    <col min="8451" max="8451" width="17.1796875" customWidth="1"/>
    <col min="8452" max="8452" width="20.453125" customWidth="1"/>
    <col min="8453" max="8453" width="16.81640625" customWidth="1"/>
    <col min="8454" max="8454" width="18.81640625" customWidth="1"/>
    <col min="8455" max="8455" width="15.1796875" customWidth="1"/>
    <col min="8456" max="8458" width="18.81640625" customWidth="1"/>
    <col min="8459" max="8459" width="20.453125" bestFit="1" customWidth="1"/>
    <col min="8460" max="8461" width="7.54296875" customWidth="1"/>
    <col min="8462" max="8462" width="8" customWidth="1"/>
    <col min="8464" max="8464" width="11.81640625" bestFit="1" customWidth="1"/>
    <col min="8697" max="8697" width="8.81640625" customWidth="1"/>
    <col min="8698" max="8698" width="0" hidden="1" customWidth="1"/>
    <col min="8699" max="8699" width="8.453125" customWidth="1"/>
    <col min="8700" max="8701" width="4.1796875" customWidth="1"/>
    <col min="8702" max="8702" width="20.453125" customWidth="1"/>
    <col min="8703" max="8703" width="20.453125" bestFit="1" customWidth="1"/>
    <col min="8704" max="8705" width="16.81640625" customWidth="1"/>
    <col min="8706" max="8706" width="17.54296875" customWidth="1"/>
    <col min="8707" max="8707" width="17.1796875" customWidth="1"/>
    <col min="8708" max="8708" width="20.453125" customWidth="1"/>
    <col min="8709" max="8709" width="16.81640625" customWidth="1"/>
    <col min="8710" max="8710" width="18.81640625" customWidth="1"/>
    <col min="8711" max="8711" width="15.1796875" customWidth="1"/>
    <col min="8712" max="8714" width="18.81640625" customWidth="1"/>
    <col min="8715" max="8715" width="20.453125" bestFit="1" customWidth="1"/>
    <col min="8716" max="8717" width="7.54296875" customWidth="1"/>
    <col min="8718" max="8718" width="8" customWidth="1"/>
    <col min="8720" max="8720" width="11.81640625" bestFit="1" customWidth="1"/>
    <col min="8953" max="8953" width="8.81640625" customWidth="1"/>
    <col min="8954" max="8954" width="0" hidden="1" customWidth="1"/>
    <col min="8955" max="8955" width="8.453125" customWidth="1"/>
    <col min="8956" max="8957" width="4.1796875" customWidth="1"/>
    <col min="8958" max="8958" width="20.453125" customWidth="1"/>
    <col min="8959" max="8959" width="20.453125" bestFit="1" customWidth="1"/>
    <col min="8960" max="8961" width="16.81640625" customWidth="1"/>
    <col min="8962" max="8962" width="17.54296875" customWidth="1"/>
    <col min="8963" max="8963" width="17.1796875" customWidth="1"/>
    <col min="8964" max="8964" width="20.453125" customWidth="1"/>
    <col min="8965" max="8965" width="16.81640625" customWidth="1"/>
    <col min="8966" max="8966" width="18.81640625" customWidth="1"/>
    <col min="8967" max="8967" width="15.1796875" customWidth="1"/>
    <col min="8968" max="8970" width="18.81640625" customWidth="1"/>
    <col min="8971" max="8971" width="20.453125" bestFit="1" customWidth="1"/>
    <col min="8972" max="8973" width="7.54296875" customWidth="1"/>
    <col min="8974" max="8974" width="8" customWidth="1"/>
    <col min="8976" max="8976" width="11.81640625" bestFit="1" customWidth="1"/>
    <col min="9209" max="9209" width="8.81640625" customWidth="1"/>
    <col min="9210" max="9210" width="0" hidden="1" customWidth="1"/>
    <col min="9211" max="9211" width="8.453125" customWidth="1"/>
    <col min="9212" max="9213" width="4.1796875" customWidth="1"/>
    <col min="9214" max="9214" width="20.453125" customWidth="1"/>
    <col min="9215" max="9215" width="20.453125" bestFit="1" customWidth="1"/>
    <col min="9216" max="9217" width="16.81640625" customWidth="1"/>
    <col min="9218" max="9218" width="17.54296875" customWidth="1"/>
    <col min="9219" max="9219" width="17.1796875" customWidth="1"/>
    <col min="9220" max="9220" width="20.453125" customWidth="1"/>
    <col min="9221" max="9221" width="16.81640625" customWidth="1"/>
    <col min="9222" max="9222" width="18.81640625" customWidth="1"/>
    <col min="9223" max="9223" width="15.1796875" customWidth="1"/>
    <col min="9224" max="9226" width="18.81640625" customWidth="1"/>
    <col min="9227" max="9227" width="20.453125" bestFit="1" customWidth="1"/>
    <col min="9228" max="9229" width="7.54296875" customWidth="1"/>
    <col min="9230" max="9230" width="8" customWidth="1"/>
    <col min="9232" max="9232" width="11.81640625" bestFit="1" customWidth="1"/>
    <col min="9465" max="9465" width="8.81640625" customWidth="1"/>
    <col min="9466" max="9466" width="0" hidden="1" customWidth="1"/>
    <col min="9467" max="9467" width="8.453125" customWidth="1"/>
    <col min="9468" max="9469" width="4.1796875" customWidth="1"/>
    <col min="9470" max="9470" width="20.453125" customWidth="1"/>
    <col min="9471" max="9471" width="20.453125" bestFit="1" customWidth="1"/>
    <col min="9472" max="9473" width="16.81640625" customWidth="1"/>
    <col min="9474" max="9474" width="17.54296875" customWidth="1"/>
    <col min="9475" max="9475" width="17.1796875" customWidth="1"/>
    <col min="9476" max="9476" width="20.453125" customWidth="1"/>
    <col min="9477" max="9477" width="16.81640625" customWidth="1"/>
    <col min="9478" max="9478" width="18.81640625" customWidth="1"/>
    <col min="9479" max="9479" width="15.1796875" customWidth="1"/>
    <col min="9480" max="9482" width="18.81640625" customWidth="1"/>
    <col min="9483" max="9483" width="20.453125" bestFit="1" customWidth="1"/>
    <col min="9484" max="9485" width="7.54296875" customWidth="1"/>
    <col min="9486" max="9486" width="8" customWidth="1"/>
    <col min="9488" max="9488" width="11.81640625" bestFit="1" customWidth="1"/>
    <col min="9721" max="9721" width="8.81640625" customWidth="1"/>
    <col min="9722" max="9722" width="0" hidden="1" customWidth="1"/>
    <col min="9723" max="9723" width="8.453125" customWidth="1"/>
    <col min="9724" max="9725" width="4.1796875" customWidth="1"/>
    <col min="9726" max="9726" width="20.453125" customWidth="1"/>
    <col min="9727" max="9727" width="20.453125" bestFit="1" customWidth="1"/>
    <col min="9728" max="9729" width="16.81640625" customWidth="1"/>
    <col min="9730" max="9730" width="17.54296875" customWidth="1"/>
    <col min="9731" max="9731" width="17.1796875" customWidth="1"/>
    <col min="9732" max="9732" width="20.453125" customWidth="1"/>
    <col min="9733" max="9733" width="16.81640625" customWidth="1"/>
    <col min="9734" max="9734" width="18.81640625" customWidth="1"/>
    <col min="9735" max="9735" width="15.1796875" customWidth="1"/>
    <col min="9736" max="9738" width="18.81640625" customWidth="1"/>
    <col min="9739" max="9739" width="20.453125" bestFit="1" customWidth="1"/>
    <col min="9740" max="9741" width="7.54296875" customWidth="1"/>
    <col min="9742" max="9742" width="8" customWidth="1"/>
    <col min="9744" max="9744" width="11.81640625" bestFit="1" customWidth="1"/>
    <col min="9977" max="9977" width="8.81640625" customWidth="1"/>
    <col min="9978" max="9978" width="0" hidden="1" customWidth="1"/>
    <col min="9979" max="9979" width="8.453125" customWidth="1"/>
    <col min="9980" max="9981" width="4.1796875" customWidth="1"/>
    <col min="9982" max="9982" width="20.453125" customWidth="1"/>
    <col min="9983" max="9983" width="20.453125" bestFit="1" customWidth="1"/>
    <col min="9984" max="9985" width="16.81640625" customWidth="1"/>
    <col min="9986" max="9986" width="17.54296875" customWidth="1"/>
    <col min="9987" max="9987" width="17.1796875" customWidth="1"/>
    <col min="9988" max="9988" width="20.453125" customWidth="1"/>
    <col min="9989" max="9989" width="16.81640625" customWidth="1"/>
    <col min="9990" max="9990" width="18.81640625" customWidth="1"/>
    <col min="9991" max="9991" width="15.1796875" customWidth="1"/>
    <col min="9992" max="9994" width="18.81640625" customWidth="1"/>
    <col min="9995" max="9995" width="20.453125" bestFit="1" customWidth="1"/>
    <col min="9996" max="9997" width="7.54296875" customWidth="1"/>
    <col min="9998" max="9998" width="8" customWidth="1"/>
    <col min="10000" max="10000" width="11.81640625" bestFit="1" customWidth="1"/>
    <col min="10233" max="10233" width="8.81640625" customWidth="1"/>
    <col min="10234" max="10234" width="0" hidden="1" customWidth="1"/>
    <col min="10235" max="10235" width="8.453125" customWidth="1"/>
    <col min="10236" max="10237" width="4.1796875" customWidth="1"/>
    <col min="10238" max="10238" width="20.453125" customWidth="1"/>
    <col min="10239" max="10239" width="20.453125" bestFit="1" customWidth="1"/>
    <col min="10240" max="10241" width="16.81640625" customWidth="1"/>
    <col min="10242" max="10242" width="17.54296875" customWidth="1"/>
    <col min="10243" max="10243" width="17.1796875" customWidth="1"/>
    <col min="10244" max="10244" width="20.453125" customWidth="1"/>
    <col min="10245" max="10245" width="16.81640625" customWidth="1"/>
    <col min="10246" max="10246" width="18.81640625" customWidth="1"/>
    <col min="10247" max="10247" width="15.1796875" customWidth="1"/>
    <col min="10248" max="10250" width="18.81640625" customWidth="1"/>
    <col min="10251" max="10251" width="20.453125" bestFit="1" customWidth="1"/>
    <col min="10252" max="10253" width="7.54296875" customWidth="1"/>
    <col min="10254" max="10254" width="8" customWidth="1"/>
    <col min="10256" max="10256" width="11.81640625" bestFit="1" customWidth="1"/>
    <col min="10489" max="10489" width="8.81640625" customWidth="1"/>
    <col min="10490" max="10490" width="0" hidden="1" customWidth="1"/>
    <col min="10491" max="10491" width="8.453125" customWidth="1"/>
    <col min="10492" max="10493" width="4.1796875" customWidth="1"/>
    <col min="10494" max="10494" width="20.453125" customWidth="1"/>
    <col min="10495" max="10495" width="20.453125" bestFit="1" customWidth="1"/>
    <col min="10496" max="10497" width="16.81640625" customWidth="1"/>
    <col min="10498" max="10498" width="17.54296875" customWidth="1"/>
    <col min="10499" max="10499" width="17.1796875" customWidth="1"/>
    <col min="10500" max="10500" width="20.453125" customWidth="1"/>
    <col min="10501" max="10501" width="16.81640625" customWidth="1"/>
    <col min="10502" max="10502" width="18.81640625" customWidth="1"/>
    <col min="10503" max="10503" width="15.1796875" customWidth="1"/>
    <col min="10504" max="10506" width="18.81640625" customWidth="1"/>
    <col min="10507" max="10507" width="20.453125" bestFit="1" customWidth="1"/>
    <col min="10508" max="10509" width="7.54296875" customWidth="1"/>
    <col min="10510" max="10510" width="8" customWidth="1"/>
    <col min="10512" max="10512" width="11.81640625" bestFit="1" customWidth="1"/>
    <col min="10745" max="10745" width="8.81640625" customWidth="1"/>
    <col min="10746" max="10746" width="0" hidden="1" customWidth="1"/>
    <col min="10747" max="10747" width="8.453125" customWidth="1"/>
    <col min="10748" max="10749" width="4.1796875" customWidth="1"/>
    <col min="10750" max="10750" width="20.453125" customWidth="1"/>
    <col min="10751" max="10751" width="20.453125" bestFit="1" customWidth="1"/>
    <col min="10752" max="10753" width="16.81640625" customWidth="1"/>
    <col min="10754" max="10754" width="17.54296875" customWidth="1"/>
    <col min="10755" max="10755" width="17.1796875" customWidth="1"/>
    <col min="10756" max="10756" width="20.453125" customWidth="1"/>
    <col min="10757" max="10757" width="16.81640625" customWidth="1"/>
    <col min="10758" max="10758" width="18.81640625" customWidth="1"/>
    <col min="10759" max="10759" width="15.1796875" customWidth="1"/>
    <col min="10760" max="10762" width="18.81640625" customWidth="1"/>
    <col min="10763" max="10763" width="20.453125" bestFit="1" customWidth="1"/>
    <col min="10764" max="10765" width="7.54296875" customWidth="1"/>
    <col min="10766" max="10766" width="8" customWidth="1"/>
    <col min="10768" max="10768" width="11.81640625" bestFit="1" customWidth="1"/>
    <col min="11001" max="11001" width="8.81640625" customWidth="1"/>
    <col min="11002" max="11002" width="0" hidden="1" customWidth="1"/>
    <col min="11003" max="11003" width="8.453125" customWidth="1"/>
    <col min="11004" max="11005" width="4.1796875" customWidth="1"/>
    <col min="11006" max="11006" width="20.453125" customWidth="1"/>
    <col min="11007" max="11007" width="20.453125" bestFit="1" customWidth="1"/>
    <col min="11008" max="11009" width="16.81640625" customWidth="1"/>
    <col min="11010" max="11010" width="17.54296875" customWidth="1"/>
    <col min="11011" max="11011" width="17.1796875" customWidth="1"/>
    <col min="11012" max="11012" width="20.453125" customWidth="1"/>
    <col min="11013" max="11013" width="16.81640625" customWidth="1"/>
    <col min="11014" max="11014" width="18.81640625" customWidth="1"/>
    <col min="11015" max="11015" width="15.1796875" customWidth="1"/>
    <col min="11016" max="11018" width="18.81640625" customWidth="1"/>
    <col min="11019" max="11019" width="20.453125" bestFit="1" customWidth="1"/>
    <col min="11020" max="11021" width="7.54296875" customWidth="1"/>
    <col min="11022" max="11022" width="8" customWidth="1"/>
    <col min="11024" max="11024" width="11.81640625" bestFit="1" customWidth="1"/>
    <col min="11257" max="11257" width="8.81640625" customWidth="1"/>
    <col min="11258" max="11258" width="0" hidden="1" customWidth="1"/>
    <col min="11259" max="11259" width="8.453125" customWidth="1"/>
    <col min="11260" max="11261" width="4.1796875" customWidth="1"/>
    <col min="11262" max="11262" width="20.453125" customWidth="1"/>
    <col min="11263" max="11263" width="20.453125" bestFit="1" customWidth="1"/>
    <col min="11264" max="11265" width="16.81640625" customWidth="1"/>
    <col min="11266" max="11266" width="17.54296875" customWidth="1"/>
    <col min="11267" max="11267" width="17.1796875" customWidth="1"/>
    <col min="11268" max="11268" width="20.453125" customWidth="1"/>
    <col min="11269" max="11269" width="16.81640625" customWidth="1"/>
    <col min="11270" max="11270" width="18.81640625" customWidth="1"/>
    <col min="11271" max="11271" width="15.1796875" customWidth="1"/>
    <col min="11272" max="11274" width="18.81640625" customWidth="1"/>
    <col min="11275" max="11275" width="20.453125" bestFit="1" customWidth="1"/>
    <col min="11276" max="11277" width="7.54296875" customWidth="1"/>
    <col min="11278" max="11278" width="8" customWidth="1"/>
    <col min="11280" max="11280" width="11.81640625" bestFit="1" customWidth="1"/>
    <col min="11513" max="11513" width="8.81640625" customWidth="1"/>
    <col min="11514" max="11514" width="0" hidden="1" customWidth="1"/>
    <col min="11515" max="11515" width="8.453125" customWidth="1"/>
    <col min="11516" max="11517" width="4.1796875" customWidth="1"/>
    <col min="11518" max="11518" width="20.453125" customWidth="1"/>
    <col min="11519" max="11519" width="20.453125" bestFit="1" customWidth="1"/>
    <col min="11520" max="11521" width="16.81640625" customWidth="1"/>
    <col min="11522" max="11522" width="17.54296875" customWidth="1"/>
    <col min="11523" max="11523" width="17.1796875" customWidth="1"/>
    <col min="11524" max="11524" width="20.453125" customWidth="1"/>
    <col min="11525" max="11525" width="16.81640625" customWidth="1"/>
    <col min="11526" max="11526" width="18.81640625" customWidth="1"/>
    <col min="11527" max="11527" width="15.1796875" customWidth="1"/>
    <col min="11528" max="11530" width="18.81640625" customWidth="1"/>
    <col min="11531" max="11531" width="20.453125" bestFit="1" customWidth="1"/>
    <col min="11532" max="11533" width="7.54296875" customWidth="1"/>
    <col min="11534" max="11534" width="8" customWidth="1"/>
    <col min="11536" max="11536" width="11.81640625" bestFit="1" customWidth="1"/>
    <col min="11769" max="11769" width="8.81640625" customWidth="1"/>
    <col min="11770" max="11770" width="0" hidden="1" customWidth="1"/>
    <col min="11771" max="11771" width="8.453125" customWidth="1"/>
    <col min="11772" max="11773" width="4.1796875" customWidth="1"/>
    <col min="11774" max="11774" width="20.453125" customWidth="1"/>
    <col min="11775" max="11775" width="20.453125" bestFit="1" customWidth="1"/>
    <col min="11776" max="11777" width="16.81640625" customWidth="1"/>
    <col min="11778" max="11778" width="17.54296875" customWidth="1"/>
    <col min="11779" max="11779" width="17.1796875" customWidth="1"/>
    <col min="11780" max="11780" width="20.453125" customWidth="1"/>
    <col min="11781" max="11781" width="16.81640625" customWidth="1"/>
    <col min="11782" max="11782" width="18.81640625" customWidth="1"/>
    <col min="11783" max="11783" width="15.1796875" customWidth="1"/>
    <col min="11784" max="11786" width="18.81640625" customWidth="1"/>
    <col min="11787" max="11787" width="20.453125" bestFit="1" customWidth="1"/>
    <col min="11788" max="11789" width="7.54296875" customWidth="1"/>
    <col min="11790" max="11790" width="8" customWidth="1"/>
    <col min="11792" max="11792" width="11.81640625" bestFit="1" customWidth="1"/>
    <col min="12025" max="12025" width="8.81640625" customWidth="1"/>
    <col min="12026" max="12026" width="0" hidden="1" customWidth="1"/>
    <col min="12027" max="12027" width="8.453125" customWidth="1"/>
    <col min="12028" max="12029" width="4.1796875" customWidth="1"/>
    <col min="12030" max="12030" width="20.453125" customWidth="1"/>
    <col min="12031" max="12031" width="20.453125" bestFit="1" customWidth="1"/>
    <col min="12032" max="12033" width="16.81640625" customWidth="1"/>
    <col min="12034" max="12034" width="17.54296875" customWidth="1"/>
    <col min="12035" max="12035" width="17.1796875" customWidth="1"/>
    <col min="12036" max="12036" width="20.453125" customWidth="1"/>
    <col min="12037" max="12037" width="16.81640625" customWidth="1"/>
    <col min="12038" max="12038" width="18.81640625" customWidth="1"/>
    <col min="12039" max="12039" width="15.1796875" customWidth="1"/>
    <col min="12040" max="12042" width="18.81640625" customWidth="1"/>
    <col min="12043" max="12043" width="20.453125" bestFit="1" customWidth="1"/>
    <col min="12044" max="12045" width="7.54296875" customWidth="1"/>
    <col min="12046" max="12046" width="8" customWidth="1"/>
    <col min="12048" max="12048" width="11.81640625" bestFit="1" customWidth="1"/>
    <col min="12281" max="12281" width="8.81640625" customWidth="1"/>
    <col min="12282" max="12282" width="0" hidden="1" customWidth="1"/>
    <col min="12283" max="12283" width="8.453125" customWidth="1"/>
    <col min="12284" max="12285" width="4.1796875" customWidth="1"/>
    <col min="12286" max="12286" width="20.453125" customWidth="1"/>
    <col min="12287" max="12287" width="20.453125" bestFit="1" customWidth="1"/>
    <col min="12288" max="12289" width="16.81640625" customWidth="1"/>
    <col min="12290" max="12290" width="17.54296875" customWidth="1"/>
    <col min="12291" max="12291" width="17.1796875" customWidth="1"/>
    <col min="12292" max="12292" width="20.453125" customWidth="1"/>
    <col min="12293" max="12293" width="16.81640625" customWidth="1"/>
    <col min="12294" max="12294" width="18.81640625" customWidth="1"/>
    <col min="12295" max="12295" width="15.1796875" customWidth="1"/>
    <col min="12296" max="12298" width="18.81640625" customWidth="1"/>
    <col min="12299" max="12299" width="20.453125" bestFit="1" customWidth="1"/>
    <col min="12300" max="12301" width="7.54296875" customWidth="1"/>
    <col min="12302" max="12302" width="8" customWidth="1"/>
    <col min="12304" max="12304" width="11.81640625" bestFit="1" customWidth="1"/>
    <col min="12537" max="12537" width="8.81640625" customWidth="1"/>
    <col min="12538" max="12538" width="0" hidden="1" customWidth="1"/>
    <col min="12539" max="12539" width="8.453125" customWidth="1"/>
    <col min="12540" max="12541" width="4.1796875" customWidth="1"/>
    <col min="12542" max="12542" width="20.453125" customWidth="1"/>
    <col min="12543" max="12543" width="20.453125" bestFit="1" customWidth="1"/>
    <col min="12544" max="12545" width="16.81640625" customWidth="1"/>
    <col min="12546" max="12546" width="17.54296875" customWidth="1"/>
    <col min="12547" max="12547" width="17.1796875" customWidth="1"/>
    <col min="12548" max="12548" width="20.453125" customWidth="1"/>
    <col min="12549" max="12549" width="16.81640625" customWidth="1"/>
    <col min="12550" max="12550" width="18.81640625" customWidth="1"/>
    <col min="12551" max="12551" width="15.1796875" customWidth="1"/>
    <col min="12552" max="12554" width="18.81640625" customWidth="1"/>
    <col min="12555" max="12555" width="20.453125" bestFit="1" customWidth="1"/>
    <col min="12556" max="12557" width="7.54296875" customWidth="1"/>
    <col min="12558" max="12558" width="8" customWidth="1"/>
    <col min="12560" max="12560" width="11.81640625" bestFit="1" customWidth="1"/>
    <col min="12793" max="12793" width="8.81640625" customWidth="1"/>
    <col min="12794" max="12794" width="0" hidden="1" customWidth="1"/>
    <col min="12795" max="12795" width="8.453125" customWidth="1"/>
    <col min="12796" max="12797" width="4.1796875" customWidth="1"/>
    <col min="12798" max="12798" width="20.453125" customWidth="1"/>
    <col min="12799" max="12799" width="20.453125" bestFit="1" customWidth="1"/>
    <col min="12800" max="12801" width="16.81640625" customWidth="1"/>
    <col min="12802" max="12802" width="17.54296875" customWidth="1"/>
    <col min="12803" max="12803" width="17.1796875" customWidth="1"/>
    <col min="12804" max="12804" width="20.453125" customWidth="1"/>
    <col min="12805" max="12805" width="16.81640625" customWidth="1"/>
    <col min="12806" max="12806" width="18.81640625" customWidth="1"/>
    <col min="12807" max="12807" width="15.1796875" customWidth="1"/>
    <col min="12808" max="12810" width="18.81640625" customWidth="1"/>
    <col min="12811" max="12811" width="20.453125" bestFit="1" customWidth="1"/>
    <col min="12812" max="12813" width="7.54296875" customWidth="1"/>
    <col min="12814" max="12814" width="8" customWidth="1"/>
    <col min="12816" max="12816" width="11.81640625" bestFit="1" customWidth="1"/>
    <col min="13049" max="13049" width="8.81640625" customWidth="1"/>
    <col min="13050" max="13050" width="0" hidden="1" customWidth="1"/>
    <col min="13051" max="13051" width="8.453125" customWidth="1"/>
    <col min="13052" max="13053" width="4.1796875" customWidth="1"/>
    <col min="13054" max="13054" width="20.453125" customWidth="1"/>
    <col min="13055" max="13055" width="20.453125" bestFit="1" customWidth="1"/>
    <col min="13056" max="13057" width="16.81640625" customWidth="1"/>
    <col min="13058" max="13058" width="17.54296875" customWidth="1"/>
    <col min="13059" max="13059" width="17.1796875" customWidth="1"/>
    <col min="13060" max="13060" width="20.453125" customWidth="1"/>
    <col min="13061" max="13061" width="16.81640625" customWidth="1"/>
    <col min="13062" max="13062" width="18.81640625" customWidth="1"/>
    <col min="13063" max="13063" width="15.1796875" customWidth="1"/>
    <col min="13064" max="13066" width="18.81640625" customWidth="1"/>
    <col min="13067" max="13067" width="20.453125" bestFit="1" customWidth="1"/>
    <col min="13068" max="13069" width="7.54296875" customWidth="1"/>
    <col min="13070" max="13070" width="8" customWidth="1"/>
    <col min="13072" max="13072" width="11.81640625" bestFit="1" customWidth="1"/>
    <col min="13305" max="13305" width="8.81640625" customWidth="1"/>
    <col min="13306" max="13306" width="0" hidden="1" customWidth="1"/>
    <col min="13307" max="13307" width="8.453125" customWidth="1"/>
    <col min="13308" max="13309" width="4.1796875" customWidth="1"/>
    <col min="13310" max="13310" width="20.453125" customWidth="1"/>
    <col min="13311" max="13311" width="20.453125" bestFit="1" customWidth="1"/>
    <col min="13312" max="13313" width="16.81640625" customWidth="1"/>
    <col min="13314" max="13314" width="17.54296875" customWidth="1"/>
    <col min="13315" max="13315" width="17.1796875" customWidth="1"/>
    <col min="13316" max="13316" width="20.453125" customWidth="1"/>
    <col min="13317" max="13317" width="16.81640625" customWidth="1"/>
    <col min="13318" max="13318" width="18.81640625" customWidth="1"/>
    <col min="13319" max="13319" width="15.1796875" customWidth="1"/>
    <col min="13320" max="13322" width="18.81640625" customWidth="1"/>
    <col min="13323" max="13323" width="20.453125" bestFit="1" customWidth="1"/>
    <col min="13324" max="13325" width="7.54296875" customWidth="1"/>
    <col min="13326" max="13326" width="8" customWidth="1"/>
    <col min="13328" max="13328" width="11.81640625" bestFit="1" customWidth="1"/>
    <col min="13561" max="13561" width="8.81640625" customWidth="1"/>
    <col min="13562" max="13562" width="0" hidden="1" customWidth="1"/>
    <col min="13563" max="13563" width="8.453125" customWidth="1"/>
    <col min="13564" max="13565" width="4.1796875" customWidth="1"/>
    <col min="13566" max="13566" width="20.453125" customWidth="1"/>
    <col min="13567" max="13567" width="20.453125" bestFit="1" customWidth="1"/>
    <col min="13568" max="13569" width="16.81640625" customWidth="1"/>
    <col min="13570" max="13570" width="17.54296875" customWidth="1"/>
    <col min="13571" max="13571" width="17.1796875" customWidth="1"/>
    <col min="13572" max="13572" width="20.453125" customWidth="1"/>
    <col min="13573" max="13573" width="16.81640625" customWidth="1"/>
    <col min="13574" max="13574" width="18.81640625" customWidth="1"/>
    <col min="13575" max="13575" width="15.1796875" customWidth="1"/>
    <col min="13576" max="13578" width="18.81640625" customWidth="1"/>
    <col min="13579" max="13579" width="20.453125" bestFit="1" customWidth="1"/>
    <col min="13580" max="13581" width="7.54296875" customWidth="1"/>
    <col min="13582" max="13582" width="8" customWidth="1"/>
    <col min="13584" max="13584" width="11.81640625" bestFit="1" customWidth="1"/>
    <col min="13817" max="13817" width="8.81640625" customWidth="1"/>
    <col min="13818" max="13818" width="0" hidden="1" customWidth="1"/>
    <col min="13819" max="13819" width="8.453125" customWidth="1"/>
    <col min="13820" max="13821" width="4.1796875" customWidth="1"/>
    <col min="13822" max="13822" width="20.453125" customWidth="1"/>
    <col min="13823" max="13823" width="20.453125" bestFit="1" customWidth="1"/>
    <col min="13824" max="13825" width="16.81640625" customWidth="1"/>
    <col min="13826" max="13826" width="17.54296875" customWidth="1"/>
    <col min="13827" max="13827" width="17.1796875" customWidth="1"/>
    <col min="13828" max="13828" width="20.453125" customWidth="1"/>
    <col min="13829" max="13829" width="16.81640625" customWidth="1"/>
    <col min="13830" max="13830" width="18.81640625" customWidth="1"/>
    <col min="13831" max="13831" width="15.1796875" customWidth="1"/>
    <col min="13832" max="13834" width="18.81640625" customWidth="1"/>
    <col min="13835" max="13835" width="20.453125" bestFit="1" customWidth="1"/>
    <col min="13836" max="13837" width="7.54296875" customWidth="1"/>
    <col min="13838" max="13838" width="8" customWidth="1"/>
    <col min="13840" max="13840" width="11.81640625" bestFit="1" customWidth="1"/>
    <col min="14073" max="14073" width="8.81640625" customWidth="1"/>
    <col min="14074" max="14074" width="0" hidden="1" customWidth="1"/>
    <col min="14075" max="14075" width="8.453125" customWidth="1"/>
    <col min="14076" max="14077" width="4.1796875" customWidth="1"/>
    <col min="14078" max="14078" width="20.453125" customWidth="1"/>
    <col min="14079" max="14079" width="20.453125" bestFit="1" customWidth="1"/>
    <col min="14080" max="14081" width="16.81640625" customWidth="1"/>
    <col min="14082" max="14082" width="17.54296875" customWidth="1"/>
    <col min="14083" max="14083" width="17.1796875" customWidth="1"/>
    <col min="14084" max="14084" width="20.453125" customWidth="1"/>
    <col min="14085" max="14085" width="16.81640625" customWidth="1"/>
    <col min="14086" max="14086" width="18.81640625" customWidth="1"/>
    <col min="14087" max="14087" width="15.1796875" customWidth="1"/>
    <col min="14088" max="14090" width="18.81640625" customWidth="1"/>
    <col min="14091" max="14091" width="20.453125" bestFit="1" customWidth="1"/>
    <col min="14092" max="14093" width="7.54296875" customWidth="1"/>
    <col min="14094" max="14094" width="8" customWidth="1"/>
    <col min="14096" max="14096" width="11.81640625" bestFit="1" customWidth="1"/>
    <col min="14329" max="14329" width="8.81640625" customWidth="1"/>
    <col min="14330" max="14330" width="0" hidden="1" customWidth="1"/>
    <col min="14331" max="14331" width="8.453125" customWidth="1"/>
    <col min="14332" max="14333" width="4.1796875" customWidth="1"/>
    <col min="14334" max="14334" width="20.453125" customWidth="1"/>
    <col min="14335" max="14335" width="20.453125" bestFit="1" customWidth="1"/>
    <col min="14336" max="14337" width="16.81640625" customWidth="1"/>
    <col min="14338" max="14338" width="17.54296875" customWidth="1"/>
    <col min="14339" max="14339" width="17.1796875" customWidth="1"/>
    <col min="14340" max="14340" width="20.453125" customWidth="1"/>
    <col min="14341" max="14341" width="16.81640625" customWidth="1"/>
    <col min="14342" max="14342" width="18.81640625" customWidth="1"/>
    <col min="14343" max="14343" width="15.1796875" customWidth="1"/>
    <col min="14344" max="14346" width="18.81640625" customWidth="1"/>
    <col min="14347" max="14347" width="20.453125" bestFit="1" customWidth="1"/>
    <col min="14348" max="14349" width="7.54296875" customWidth="1"/>
    <col min="14350" max="14350" width="8" customWidth="1"/>
    <col min="14352" max="14352" width="11.81640625" bestFit="1" customWidth="1"/>
    <col min="14585" max="14585" width="8.81640625" customWidth="1"/>
    <col min="14586" max="14586" width="0" hidden="1" customWidth="1"/>
    <col min="14587" max="14587" width="8.453125" customWidth="1"/>
    <col min="14588" max="14589" width="4.1796875" customWidth="1"/>
    <col min="14590" max="14590" width="20.453125" customWidth="1"/>
    <col min="14591" max="14591" width="20.453125" bestFit="1" customWidth="1"/>
    <col min="14592" max="14593" width="16.81640625" customWidth="1"/>
    <col min="14594" max="14594" width="17.54296875" customWidth="1"/>
    <col min="14595" max="14595" width="17.1796875" customWidth="1"/>
    <col min="14596" max="14596" width="20.453125" customWidth="1"/>
    <col min="14597" max="14597" width="16.81640625" customWidth="1"/>
    <col min="14598" max="14598" width="18.81640625" customWidth="1"/>
    <col min="14599" max="14599" width="15.1796875" customWidth="1"/>
    <col min="14600" max="14602" width="18.81640625" customWidth="1"/>
    <col min="14603" max="14603" width="20.453125" bestFit="1" customWidth="1"/>
    <col min="14604" max="14605" width="7.54296875" customWidth="1"/>
    <col min="14606" max="14606" width="8" customWidth="1"/>
    <col min="14608" max="14608" width="11.81640625" bestFit="1" customWidth="1"/>
    <col min="14841" max="14841" width="8.81640625" customWidth="1"/>
    <col min="14842" max="14842" width="0" hidden="1" customWidth="1"/>
    <col min="14843" max="14843" width="8.453125" customWidth="1"/>
    <col min="14844" max="14845" width="4.1796875" customWidth="1"/>
    <col min="14846" max="14846" width="20.453125" customWidth="1"/>
    <col min="14847" max="14847" width="20.453125" bestFit="1" customWidth="1"/>
    <col min="14848" max="14849" width="16.81640625" customWidth="1"/>
    <col min="14850" max="14850" width="17.54296875" customWidth="1"/>
    <col min="14851" max="14851" width="17.1796875" customWidth="1"/>
    <col min="14852" max="14852" width="20.453125" customWidth="1"/>
    <col min="14853" max="14853" width="16.81640625" customWidth="1"/>
    <col min="14854" max="14854" width="18.81640625" customWidth="1"/>
    <col min="14855" max="14855" width="15.1796875" customWidth="1"/>
    <col min="14856" max="14858" width="18.81640625" customWidth="1"/>
    <col min="14859" max="14859" width="20.453125" bestFit="1" customWidth="1"/>
    <col min="14860" max="14861" width="7.54296875" customWidth="1"/>
    <col min="14862" max="14862" width="8" customWidth="1"/>
    <col min="14864" max="14864" width="11.81640625" bestFit="1" customWidth="1"/>
    <col min="15097" max="15097" width="8.81640625" customWidth="1"/>
    <col min="15098" max="15098" width="0" hidden="1" customWidth="1"/>
    <col min="15099" max="15099" width="8.453125" customWidth="1"/>
    <col min="15100" max="15101" width="4.1796875" customWidth="1"/>
    <col min="15102" max="15102" width="20.453125" customWidth="1"/>
    <col min="15103" max="15103" width="20.453125" bestFit="1" customWidth="1"/>
    <col min="15104" max="15105" width="16.81640625" customWidth="1"/>
    <col min="15106" max="15106" width="17.54296875" customWidth="1"/>
    <col min="15107" max="15107" width="17.1796875" customWidth="1"/>
    <col min="15108" max="15108" width="20.453125" customWidth="1"/>
    <col min="15109" max="15109" width="16.81640625" customWidth="1"/>
    <col min="15110" max="15110" width="18.81640625" customWidth="1"/>
    <col min="15111" max="15111" width="15.1796875" customWidth="1"/>
    <col min="15112" max="15114" width="18.81640625" customWidth="1"/>
    <col min="15115" max="15115" width="20.453125" bestFit="1" customWidth="1"/>
    <col min="15116" max="15117" width="7.54296875" customWidth="1"/>
    <col min="15118" max="15118" width="8" customWidth="1"/>
    <col min="15120" max="15120" width="11.81640625" bestFit="1" customWidth="1"/>
    <col min="15353" max="15353" width="8.81640625" customWidth="1"/>
    <col min="15354" max="15354" width="0" hidden="1" customWidth="1"/>
    <col min="15355" max="15355" width="8.453125" customWidth="1"/>
    <col min="15356" max="15357" width="4.1796875" customWidth="1"/>
    <col min="15358" max="15358" width="20.453125" customWidth="1"/>
    <col min="15359" max="15359" width="20.453125" bestFit="1" customWidth="1"/>
    <col min="15360" max="15361" width="16.81640625" customWidth="1"/>
    <col min="15362" max="15362" width="17.54296875" customWidth="1"/>
    <col min="15363" max="15363" width="17.1796875" customWidth="1"/>
    <col min="15364" max="15364" width="20.453125" customWidth="1"/>
    <col min="15365" max="15365" width="16.81640625" customWidth="1"/>
    <col min="15366" max="15366" width="18.81640625" customWidth="1"/>
    <col min="15367" max="15367" width="15.1796875" customWidth="1"/>
    <col min="15368" max="15370" width="18.81640625" customWidth="1"/>
    <col min="15371" max="15371" width="20.453125" bestFit="1" customWidth="1"/>
    <col min="15372" max="15373" width="7.54296875" customWidth="1"/>
    <col min="15374" max="15374" width="8" customWidth="1"/>
    <col min="15376" max="15376" width="11.81640625" bestFit="1" customWidth="1"/>
    <col min="15609" max="15609" width="8.81640625" customWidth="1"/>
    <col min="15610" max="15610" width="0" hidden="1" customWidth="1"/>
    <col min="15611" max="15611" width="8.453125" customWidth="1"/>
    <col min="15612" max="15613" width="4.1796875" customWidth="1"/>
    <col min="15614" max="15614" width="20.453125" customWidth="1"/>
    <col min="15615" max="15615" width="20.453125" bestFit="1" customWidth="1"/>
    <col min="15616" max="15617" width="16.81640625" customWidth="1"/>
    <col min="15618" max="15618" width="17.54296875" customWidth="1"/>
    <col min="15619" max="15619" width="17.1796875" customWidth="1"/>
    <col min="15620" max="15620" width="20.453125" customWidth="1"/>
    <col min="15621" max="15621" width="16.81640625" customWidth="1"/>
    <col min="15622" max="15622" width="18.81640625" customWidth="1"/>
    <col min="15623" max="15623" width="15.1796875" customWidth="1"/>
    <col min="15624" max="15626" width="18.81640625" customWidth="1"/>
    <col min="15627" max="15627" width="20.453125" bestFit="1" customWidth="1"/>
    <col min="15628" max="15629" width="7.54296875" customWidth="1"/>
    <col min="15630" max="15630" width="8" customWidth="1"/>
    <col min="15632" max="15632" width="11.81640625" bestFit="1" customWidth="1"/>
    <col min="15865" max="15865" width="8.81640625" customWidth="1"/>
    <col min="15866" max="15866" width="0" hidden="1" customWidth="1"/>
    <col min="15867" max="15867" width="8.453125" customWidth="1"/>
    <col min="15868" max="15869" width="4.1796875" customWidth="1"/>
    <col min="15870" max="15870" width="20.453125" customWidth="1"/>
    <col min="15871" max="15871" width="20.453125" bestFit="1" customWidth="1"/>
    <col min="15872" max="15873" width="16.81640625" customWidth="1"/>
    <col min="15874" max="15874" width="17.54296875" customWidth="1"/>
    <col min="15875" max="15875" width="17.1796875" customWidth="1"/>
    <col min="15876" max="15876" width="20.453125" customWidth="1"/>
    <col min="15877" max="15877" width="16.81640625" customWidth="1"/>
    <col min="15878" max="15878" width="18.81640625" customWidth="1"/>
    <col min="15879" max="15879" width="15.1796875" customWidth="1"/>
    <col min="15880" max="15882" width="18.81640625" customWidth="1"/>
    <col min="15883" max="15883" width="20.453125" bestFit="1" customWidth="1"/>
    <col min="15884" max="15885" width="7.54296875" customWidth="1"/>
    <col min="15886" max="15886" width="8" customWidth="1"/>
    <col min="15888" max="15888" width="11.81640625" bestFit="1" customWidth="1"/>
    <col min="16121" max="16121" width="8.81640625" customWidth="1"/>
    <col min="16122" max="16122" width="0" hidden="1" customWidth="1"/>
    <col min="16123" max="16123" width="8.453125" customWidth="1"/>
    <col min="16124" max="16125" width="4.1796875" customWidth="1"/>
    <col min="16126" max="16126" width="20.453125" customWidth="1"/>
    <col min="16127" max="16127" width="20.453125" bestFit="1" customWidth="1"/>
    <col min="16128" max="16129" width="16.81640625" customWidth="1"/>
    <col min="16130" max="16130" width="17.54296875" customWidth="1"/>
    <col min="16131" max="16131" width="17.1796875" customWidth="1"/>
    <col min="16132" max="16132" width="20.453125" customWidth="1"/>
    <col min="16133" max="16133" width="16.81640625" customWidth="1"/>
    <col min="16134" max="16134" width="18.81640625" customWidth="1"/>
    <col min="16135" max="16135" width="15.1796875" customWidth="1"/>
    <col min="16136" max="16138" width="18.81640625" customWidth="1"/>
    <col min="16139" max="16139" width="20.453125" bestFit="1" customWidth="1"/>
    <col min="16140" max="16141" width="7.54296875" customWidth="1"/>
    <col min="16142" max="16142" width="8" customWidth="1"/>
    <col min="16144" max="16144" width="11.81640625" bestFit="1" customWidth="1"/>
  </cols>
  <sheetData>
    <row r="1" spans="1:30" x14ac:dyDescent="0.35">
      <c r="B1" s="1"/>
      <c r="D1" s="1"/>
      <c r="E1" s="1"/>
      <c r="K1" s="3"/>
      <c r="L1" s="3"/>
      <c r="M1" s="3"/>
    </row>
    <row r="2" spans="1:30" x14ac:dyDescent="0.35">
      <c r="B2" s="1"/>
      <c r="D2" s="1"/>
      <c r="E2" s="1"/>
      <c r="K2"/>
      <c r="R2" s="7"/>
      <c r="S2" s="8"/>
      <c r="T2" s="8"/>
    </row>
    <row r="3" spans="1:30" x14ac:dyDescent="0.35">
      <c r="B3" s="1"/>
      <c r="D3" s="1"/>
      <c r="E3" s="1"/>
      <c r="K3"/>
    </row>
    <row r="4" spans="1:30" x14ac:dyDescent="0.35">
      <c r="K4"/>
    </row>
    <row r="5" spans="1:30" ht="39" customHeight="1" x14ac:dyDescent="0.35">
      <c r="A5" s="43" t="s">
        <v>575</v>
      </c>
      <c r="B5" s="43"/>
      <c r="C5" s="43"/>
      <c r="D5" s="43"/>
      <c r="E5" s="43"/>
      <c r="F5" s="43"/>
      <c r="G5" s="43"/>
      <c r="H5" s="43"/>
      <c r="I5" s="43"/>
      <c r="J5" s="43"/>
      <c r="K5" s="43"/>
      <c r="L5" s="43"/>
      <c r="M5" s="43"/>
      <c r="N5" s="43"/>
      <c r="O5" s="43"/>
      <c r="P5" s="43"/>
      <c r="Q5" s="43"/>
      <c r="R5" s="43"/>
      <c r="S5" s="43"/>
      <c r="T5" s="43"/>
      <c r="U5" s="43"/>
    </row>
    <row r="6" spans="1:30" ht="17" x14ac:dyDescent="0.35">
      <c r="A6" s="43" t="s">
        <v>0</v>
      </c>
      <c r="B6" s="43"/>
      <c r="C6" s="43"/>
      <c r="D6" s="43"/>
      <c r="E6" s="43"/>
      <c r="F6" s="43"/>
      <c r="G6" s="43"/>
      <c r="H6" s="43"/>
      <c r="I6" s="43"/>
      <c r="J6" s="43"/>
      <c r="K6" s="43"/>
      <c r="L6" s="43"/>
      <c r="M6" s="43"/>
      <c r="N6" s="43"/>
      <c r="O6" s="43"/>
      <c r="P6" s="43"/>
      <c r="Q6" s="43"/>
      <c r="R6" s="43"/>
      <c r="S6" s="43"/>
      <c r="T6" s="43"/>
      <c r="U6" s="43"/>
    </row>
    <row r="7" spans="1:30" ht="17" x14ac:dyDescent="0.35">
      <c r="A7" s="43" t="s">
        <v>469</v>
      </c>
      <c r="B7" s="43"/>
      <c r="C7" s="43"/>
      <c r="D7" s="43"/>
      <c r="E7" s="43"/>
      <c r="F7" s="43"/>
      <c r="G7" s="43"/>
      <c r="H7" s="43"/>
      <c r="I7" s="43"/>
      <c r="J7" s="43"/>
      <c r="K7" s="43"/>
      <c r="L7" s="43"/>
      <c r="M7" s="43"/>
      <c r="N7" s="43"/>
      <c r="O7" s="43"/>
      <c r="P7" s="43"/>
      <c r="Q7" s="43"/>
      <c r="R7" s="43"/>
      <c r="S7" s="43"/>
      <c r="T7" s="43"/>
      <c r="U7" s="43"/>
    </row>
    <row r="8" spans="1:30" ht="15" thickBot="1" x14ac:dyDescent="0.4">
      <c r="A8" t="s">
        <v>1</v>
      </c>
      <c r="F8"/>
      <c r="K8"/>
      <c r="R8"/>
      <c r="S8"/>
      <c r="T8"/>
      <c r="U8"/>
      <c r="W8"/>
      <c r="X8"/>
      <c r="Y8"/>
      <c r="Z8"/>
      <c r="AA8"/>
      <c r="AB8"/>
    </row>
    <row r="9" spans="1:30" ht="159" customHeight="1" x14ac:dyDescent="0.35">
      <c r="A9" s="16" t="s">
        <v>2</v>
      </c>
      <c r="B9" s="17" t="s">
        <v>3</v>
      </c>
      <c r="C9" s="17" t="s">
        <v>4</v>
      </c>
      <c r="D9" s="17" t="s">
        <v>5</v>
      </c>
      <c r="E9" s="17" t="s">
        <v>6</v>
      </c>
      <c r="F9" s="17" t="s">
        <v>7</v>
      </c>
      <c r="G9" s="17" t="s">
        <v>8</v>
      </c>
      <c r="H9" s="17" t="s">
        <v>9</v>
      </c>
      <c r="I9" s="17" t="s">
        <v>471</v>
      </c>
      <c r="J9" s="17" t="s">
        <v>10</v>
      </c>
      <c r="K9" s="17" t="s">
        <v>11</v>
      </c>
      <c r="L9" s="17" t="s">
        <v>12</v>
      </c>
      <c r="M9" s="17" t="s">
        <v>13</v>
      </c>
      <c r="N9" s="17" t="s">
        <v>576</v>
      </c>
      <c r="O9" s="17" t="s">
        <v>14</v>
      </c>
      <c r="P9" s="17" t="s">
        <v>15</v>
      </c>
      <c r="Q9" s="18" t="s">
        <v>16</v>
      </c>
      <c r="R9" s="17" t="s">
        <v>17</v>
      </c>
      <c r="S9" s="17" t="s">
        <v>18</v>
      </c>
      <c r="T9" s="17" t="s">
        <v>19</v>
      </c>
      <c r="U9" s="17" t="s">
        <v>20</v>
      </c>
      <c r="V9" s="17" t="s">
        <v>21</v>
      </c>
      <c r="W9" s="17" t="s">
        <v>22</v>
      </c>
      <c r="X9" s="17" t="s">
        <v>23</v>
      </c>
      <c r="Y9" s="18" t="s">
        <v>24</v>
      </c>
      <c r="Z9" s="19" t="s">
        <v>25</v>
      </c>
      <c r="AA9" s="19" t="s">
        <v>26</v>
      </c>
      <c r="AB9" s="19" t="s">
        <v>27</v>
      </c>
      <c r="AC9" s="20" t="s">
        <v>28</v>
      </c>
      <c r="AD9" s="9"/>
    </row>
    <row r="10" spans="1:30" hidden="1" outlineLevel="4" x14ac:dyDescent="0.35">
      <c r="A10" s="21" t="s">
        <v>29</v>
      </c>
      <c r="B10" s="22" t="s">
        <v>30</v>
      </c>
      <c r="C10" s="22" t="s">
        <v>31</v>
      </c>
      <c r="D10" s="22" t="s">
        <v>32</v>
      </c>
      <c r="E10" s="22"/>
      <c r="F10" s="22" t="s">
        <v>33</v>
      </c>
      <c r="G10" s="22">
        <v>1111</v>
      </c>
      <c r="H10" s="22">
        <v>709800000</v>
      </c>
      <c r="I10" s="22" t="s">
        <v>31</v>
      </c>
      <c r="J10" s="23" t="s">
        <v>34</v>
      </c>
      <c r="K10" s="24">
        <v>3892068519</v>
      </c>
      <c r="L10" s="25">
        <v>3892068519</v>
      </c>
      <c r="M10" s="25">
        <v>0</v>
      </c>
      <c r="N10" s="25">
        <v>-58314282</v>
      </c>
      <c r="O10" s="25">
        <v>1497190</v>
      </c>
      <c r="P10" s="25">
        <f>+L10+O10</f>
        <v>3893565709</v>
      </c>
      <c r="Q10" s="25">
        <v>0</v>
      </c>
      <c r="R10" s="25">
        <v>0</v>
      </c>
      <c r="S10" s="25">
        <v>0</v>
      </c>
      <c r="T10" s="25">
        <v>2075173857.97</v>
      </c>
      <c r="U10" s="25">
        <v>2075173857.97</v>
      </c>
      <c r="V10" s="25">
        <v>1749080379.03</v>
      </c>
      <c r="W10" s="25">
        <v>1816894661.03</v>
      </c>
      <c r="X10" s="25">
        <v>0</v>
      </c>
      <c r="Y10" s="25">
        <f>P10-(Q10+R10+S10+T10+X10)</f>
        <v>1818391851.03</v>
      </c>
      <c r="Z10" s="26">
        <f>T10/L10</f>
        <v>0.53318019655604121</v>
      </c>
      <c r="AA10" s="26">
        <f>T10/P10</f>
        <v>0.53297517316151199</v>
      </c>
      <c r="AB10" s="26">
        <f>(Q10+R10+S10)/P10</f>
        <v>0</v>
      </c>
      <c r="AC10" s="27">
        <f>AA10+AB10</f>
        <v>0.53297517316151199</v>
      </c>
    </row>
    <row r="11" spans="1:30" hidden="1" outlineLevel="4" x14ac:dyDescent="0.35">
      <c r="A11" s="21" t="s">
        <v>29</v>
      </c>
      <c r="B11" s="22" t="s">
        <v>30</v>
      </c>
      <c r="C11" s="22" t="s">
        <v>31</v>
      </c>
      <c r="D11" s="22" t="s">
        <v>32</v>
      </c>
      <c r="E11" s="22"/>
      <c r="F11" s="22"/>
      <c r="G11" s="22">
        <v>1111</v>
      </c>
      <c r="H11" s="22">
        <v>709800000</v>
      </c>
      <c r="I11" s="22" t="s">
        <v>31</v>
      </c>
      <c r="J11" s="23" t="s">
        <v>34</v>
      </c>
      <c r="K11" s="25">
        <v>0</v>
      </c>
      <c r="L11" s="25">
        <v>0</v>
      </c>
      <c r="M11" s="25">
        <v>15395420</v>
      </c>
      <c r="N11" s="25">
        <v>0</v>
      </c>
      <c r="O11" s="25">
        <v>0</v>
      </c>
      <c r="P11" s="25">
        <f t="shared" ref="P11:P37" si="0">+L11+O11</f>
        <v>0</v>
      </c>
      <c r="Q11" s="25">
        <v>0</v>
      </c>
      <c r="R11" s="25">
        <v>0</v>
      </c>
      <c r="S11" s="25">
        <v>0</v>
      </c>
      <c r="T11" s="25">
        <v>0</v>
      </c>
      <c r="U11" s="25">
        <v>0</v>
      </c>
      <c r="V11" s="25">
        <v>0</v>
      </c>
      <c r="W11" s="25">
        <v>0</v>
      </c>
      <c r="X11" s="25">
        <v>0</v>
      </c>
      <c r="Y11" s="25">
        <f t="shared" ref="Y11:Y37" si="1">P11-(Q11+R11+S11+T11+X11)</f>
        <v>0</v>
      </c>
      <c r="Z11" s="26">
        <v>0</v>
      </c>
      <c r="AA11" s="26">
        <v>0</v>
      </c>
      <c r="AB11" s="26">
        <v>0</v>
      </c>
      <c r="AC11" s="27">
        <v>0</v>
      </c>
    </row>
    <row r="12" spans="1:30" hidden="1" outlineLevel="4" x14ac:dyDescent="0.35">
      <c r="A12" s="21" t="s">
        <v>29</v>
      </c>
      <c r="B12" s="22" t="s">
        <v>30</v>
      </c>
      <c r="C12" s="22" t="s">
        <v>31</v>
      </c>
      <c r="D12" s="22" t="s">
        <v>35</v>
      </c>
      <c r="E12" s="22"/>
      <c r="F12" s="22" t="s">
        <v>33</v>
      </c>
      <c r="G12" s="22">
        <v>1111</v>
      </c>
      <c r="H12" s="22">
        <v>709800000</v>
      </c>
      <c r="I12" s="22" t="s">
        <v>31</v>
      </c>
      <c r="J12" s="23" t="s">
        <v>36</v>
      </c>
      <c r="K12" s="24">
        <v>15187806</v>
      </c>
      <c r="L12" s="25">
        <v>19687806</v>
      </c>
      <c r="M12" s="25">
        <v>0</v>
      </c>
      <c r="N12" s="25">
        <v>0</v>
      </c>
      <c r="O12" s="25">
        <v>0</v>
      </c>
      <c r="P12" s="25">
        <f t="shared" si="0"/>
        <v>19687806</v>
      </c>
      <c r="Q12" s="25">
        <v>0</v>
      </c>
      <c r="R12" s="25">
        <v>0</v>
      </c>
      <c r="S12" s="25">
        <v>0</v>
      </c>
      <c r="T12" s="25">
        <v>13018842.6</v>
      </c>
      <c r="U12" s="25">
        <v>13018842.6</v>
      </c>
      <c r="V12" s="25">
        <v>6668963.4000000004</v>
      </c>
      <c r="W12" s="25">
        <v>6668963.4000000004</v>
      </c>
      <c r="X12" s="25">
        <v>0</v>
      </c>
      <c r="Y12" s="25">
        <f t="shared" si="1"/>
        <v>6668963.4000000004</v>
      </c>
      <c r="Z12" s="26">
        <f>T12/L12</f>
        <v>0.6612642668258718</v>
      </c>
      <c r="AA12" s="26">
        <f>T12/P12</f>
        <v>0.6612642668258718</v>
      </c>
      <c r="AB12" s="26">
        <f>(Q12+R12+S12)/P12</f>
        <v>0</v>
      </c>
      <c r="AC12" s="27">
        <f>AA12+AB12</f>
        <v>0.6612642668258718</v>
      </c>
    </row>
    <row r="13" spans="1:30" hidden="1" outlineLevel="4" x14ac:dyDescent="0.35">
      <c r="A13" s="21" t="s">
        <v>29</v>
      </c>
      <c r="B13" s="22" t="s">
        <v>30</v>
      </c>
      <c r="C13" s="22" t="s">
        <v>31</v>
      </c>
      <c r="D13" s="22" t="s">
        <v>35</v>
      </c>
      <c r="E13" s="22"/>
      <c r="F13" s="22"/>
      <c r="G13" s="22">
        <v>1111</v>
      </c>
      <c r="H13" s="22">
        <v>709800000</v>
      </c>
      <c r="I13" s="22" t="s">
        <v>31</v>
      </c>
      <c r="J13" s="23" t="s">
        <v>36</v>
      </c>
      <c r="K13" s="25">
        <v>0</v>
      </c>
      <c r="L13" s="25">
        <v>0</v>
      </c>
      <c r="M13" s="25">
        <v>9000000</v>
      </c>
      <c r="N13" s="25">
        <v>0</v>
      </c>
      <c r="O13" s="25">
        <v>0</v>
      </c>
      <c r="P13" s="25">
        <f t="shared" si="0"/>
        <v>0</v>
      </c>
      <c r="Q13" s="25">
        <v>0</v>
      </c>
      <c r="R13" s="25">
        <v>0</v>
      </c>
      <c r="S13" s="25">
        <v>0</v>
      </c>
      <c r="T13" s="25">
        <v>0</v>
      </c>
      <c r="U13" s="25">
        <v>0</v>
      </c>
      <c r="V13" s="25">
        <v>0</v>
      </c>
      <c r="W13" s="25">
        <v>0</v>
      </c>
      <c r="X13" s="25">
        <v>0</v>
      </c>
      <c r="Y13" s="25">
        <f t="shared" si="1"/>
        <v>0</v>
      </c>
      <c r="Z13" s="26">
        <v>0</v>
      </c>
      <c r="AA13" s="26">
        <v>0</v>
      </c>
      <c r="AB13" s="26">
        <v>0</v>
      </c>
      <c r="AC13" s="27">
        <v>0</v>
      </c>
    </row>
    <row r="14" spans="1:30" hidden="1" outlineLevel="4" x14ac:dyDescent="0.35">
      <c r="A14" s="21" t="s">
        <v>29</v>
      </c>
      <c r="B14" s="22" t="s">
        <v>30</v>
      </c>
      <c r="C14" s="22" t="s">
        <v>31</v>
      </c>
      <c r="D14" s="22" t="s">
        <v>37</v>
      </c>
      <c r="E14" s="22"/>
      <c r="F14" s="22" t="s">
        <v>33</v>
      </c>
      <c r="G14" s="22">
        <v>1111</v>
      </c>
      <c r="H14" s="22">
        <v>709800000</v>
      </c>
      <c r="I14" s="22" t="s">
        <v>31</v>
      </c>
      <c r="J14" s="23" t="s">
        <v>38</v>
      </c>
      <c r="K14" s="24">
        <v>49533768</v>
      </c>
      <c r="L14" s="25">
        <v>49533768</v>
      </c>
      <c r="M14" s="25">
        <v>0</v>
      </c>
      <c r="N14" s="25">
        <v>0</v>
      </c>
      <c r="O14" s="25">
        <v>9441000</v>
      </c>
      <c r="P14" s="25">
        <f t="shared" si="0"/>
        <v>58974768</v>
      </c>
      <c r="Q14" s="25">
        <v>0</v>
      </c>
      <c r="R14" s="25">
        <v>0</v>
      </c>
      <c r="S14" s="25">
        <v>0</v>
      </c>
      <c r="T14" s="25">
        <v>27412669.199999999</v>
      </c>
      <c r="U14" s="25">
        <v>27412669.199999999</v>
      </c>
      <c r="V14" s="25">
        <v>22121098.800000001</v>
      </c>
      <c r="W14" s="25">
        <v>22121098.800000001</v>
      </c>
      <c r="X14" s="25">
        <v>0</v>
      </c>
      <c r="Y14" s="25">
        <f t="shared" si="1"/>
        <v>31562098.800000001</v>
      </c>
      <c r="Z14" s="26">
        <f>T14/L14</f>
        <v>0.55341376815912735</v>
      </c>
      <c r="AA14" s="26">
        <f>T14/P14</f>
        <v>0.46482029738548525</v>
      </c>
      <c r="AB14" s="26">
        <f>(Q14+R14+S14)/P14</f>
        <v>0</v>
      </c>
      <c r="AC14" s="27">
        <f>AA14+AB14</f>
        <v>0.46482029738548525</v>
      </c>
    </row>
    <row r="15" spans="1:30" hidden="1" outlineLevel="4" x14ac:dyDescent="0.35">
      <c r="A15" s="21" t="s">
        <v>29</v>
      </c>
      <c r="B15" s="22" t="s">
        <v>30</v>
      </c>
      <c r="C15" s="22" t="s">
        <v>31</v>
      </c>
      <c r="D15" s="22" t="s">
        <v>37</v>
      </c>
      <c r="E15" s="22"/>
      <c r="F15" s="22"/>
      <c r="G15" s="22">
        <v>1111</v>
      </c>
      <c r="H15" s="22">
        <v>709800000</v>
      </c>
      <c r="I15" s="22" t="s">
        <v>31</v>
      </c>
      <c r="J15" s="23" t="s">
        <v>38</v>
      </c>
      <c r="K15" s="25">
        <v>0</v>
      </c>
      <c r="L15" s="25">
        <v>0</v>
      </c>
      <c r="M15" s="25">
        <v>122776</v>
      </c>
      <c r="N15" s="25">
        <v>0</v>
      </c>
      <c r="O15" s="25">
        <v>0</v>
      </c>
      <c r="P15" s="25">
        <f t="shared" si="0"/>
        <v>0</v>
      </c>
      <c r="Q15" s="25">
        <v>0</v>
      </c>
      <c r="R15" s="25">
        <v>0</v>
      </c>
      <c r="S15" s="25">
        <v>0</v>
      </c>
      <c r="T15" s="25">
        <v>0</v>
      </c>
      <c r="U15" s="25">
        <v>0</v>
      </c>
      <c r="V15" s="25">
        <v>0</v>
      </c>
      <c r="W15" s="25">
        <v>0</v>
      </c>
      <c r="X15" s="25">
        <v>0</v>
      </c>
      <c r="Y15" s="25">
        <f t="shared" si="1"/>
        <v>0</v>
      </c>
      <c r="Z15" s="26">
        <v>0</v>
      </c>
      <c r="AA15" s="26">
        <v>0</v>
      </c>
      <c r="AB15" s="26">
        <v>0</v>
      </c>
      <c r="AC15" s="27">
        <v>0</v>
      </c>
    </row>
    <row r="16" spans="1:30" hidden="1" outlineLevel="4" x14ac:dyDescent="0.35">
      <c r="A16" s="21" t="s">
        <v>29</v>
      </c>
      <c r="B16" s="22" t="s">
        <v>30</v>
      </c>
      <c r="C16" s="22" t="s">
        <v>31</v>
      </c>
      <c r="D16" s="22" t="s">
        <v>39</v>
      </c>
      <c r="E16" s="22"/>
      <c r="F16" s="22" t="s">
        <v>33</v>
      </c>
      <c r="G16" s="22">
        <v>1111</v>
      </c>
      <c r="H16" s="22">
        <v>709800000</v>
      </c>
      <c r="I16" s="22" t="s">
        <v>31</v>
      </c>
      <c r="J16" s="23" t="s">
        <v>40</v>
      </c>
      <c r="K16" s="24">
        <v>38446011</v>
      </c>
      <c r="L16" s="25">
        <v>38446011</v>
      </c>
      <c r="M16" s="25">
        <v>0</v>
      </c>
      <c r="N16" s="25">
        <v>0</v>
      </c>
      <c r="O16" s="25">
        <v>0</v>
      </c>
      <c r="P16" s="25">
        <f t="shared" si="0"/>
        <v>38446011</v>
      </c>
      <c r="Q16" s="25">
        <v>0</v>
      </c>
      <c r="R16" s="25">
        <v>23654662.399999999</v>
      </c>
      <c r="S16" s="25">
        <v>0</v>
      </c>
      <c r="T16" s="25">
        <v>14791348.6</v>
      </c>
      <c r="U16" s="25">
        <v>14791348.6</v>
      </c>
      <c r="V16" s="25">
        <v>0</v>
      </c>
      <c r="W16" s="25">
        <v>0</v>
      </c>
      <c r="X16" s="25">
        <v>0</v>
      </c>
      <c r="Y16" s="25">
        <f t="shared" si="1"/>
        <v>0</v>
      </c>
      <c r="Z16" s="26">
        <f>T16/L16</f>
        <v>0.38473038464250553</v>
      </c>
      <c r="AA16" s="26">
        <f>T16/P16</f>
        <v>0.38473038464250553</v>
      </c>
      <c r="AB16" s="26">
        <f>(Q16+R16+S16)/P16</f>
        <v>0.61526961535749436</v>
      </c>
      <c r="AC16" s="27">
        <f>AA16+AB16</f>
        <v>0.99999999999999989</v>
      </c>
    </row>
    <row r="17" spans="1:29" hidden="1" outlineLevel="4" x14ac:dyDescent="0.35">
      <c r="A17" s="21" t="s">
        <v>29</v>
      </c>
      <c r="B17" s="22" t="s">
        <v>30</v>
      </c>
      <c r="C17" s="22" t="s">
        <v>31</v>
      </c>
      <c r="D17" s="22" t="s">
        <v>41</v>
      </c>
      <c r="E17" s="22"/>
      <c r="F17" s="22" t="s">
        <v>33</v>
      </c>
      <c r="G17" s="22">
        <v>1111</v>
      </c>
      <c r="H17" s="22">
        <v>709800000</v>
      </c>
      <c r="I17" s="22" t="s">
        <v>31</v>
      </c>
      <c r="J17" s="23" t="s">
        <v>42</v>
      </c>
      <c r="K17" s="24">
        <v>925870925</v>
      </c>
      <c r="L17" s="25">
        <v>925870925</v>
      </c>
      <c r="M17" s="25">
        <v>0</v>
      </c>
      <c r="N17" s="25">
        <v>0</v>
      </c>
      <c r="O17" s="25">
        <v>2950000</v>
      </c>
      <c r="P17" s="25">
        <f t="shared" si="0"/>
        <v>928820925</v>
      </c>
      <c r="Q17" s="25">
        <v>0</v>
      </c>
      <c r="R17" s="25">
        <v>0</v>
      </c>
      <c r="S17" s="25">
        <v>0</v>
      </c>
      <c r="T17" s="25">
        <v>539485336.46000004</v>
      </c>
      <c r="U17" s="25">
        <v>539485336.46000004</v>
      </c>
      <c r="V17" s="25">
        <v>386385588.54000002</v>
      </c>
      <c r="W17" s="25">
        <v>386385588.54000002</v>
      </c>
      <c r="X17" s="25">
        <v>0</v>
      </c>
      <c r="Y17" s="25">
        <f t="shared" si="1"/>
        <v>389335588.53999996</v>
      </c>
      <c r="Z17" s="26">
        <f>T17/L17</f>
        <v>0.58267877507871846</v>
      </c>
      <c r="AA17" s="26">
        <f>T17/P17</f>
        <v>0.58082814667423655</v>
      </c>
      <c r="AB17" s="26">
        <f>(Q17+R17+S17)/P17</f>
        <v>0</v>
      </c>
      <c r="AC17" s="27">
        <f>AA17+AB17</f>
        <v>0.58082814667423655</v>
      </c>
    </row>
    <row r="18" spans="1:29" hidden="1" outlineLevel="4" x14ac:dyDescent="0.35">
      <c r="A18" s="21" t="s">
        <v>29</v>
      </c>
      <c r="B18" s="22" t="s">
        <v>30</v>
      </c>
      <c r="C18" s="22" t="s">
        <v>31</v>
      </c>
      <c r="D18" s="22" t="s">
        <v>43</v>
      </c>
      <c r="E18" s="22"/>
      <c r="F18" s="22" t="s">
        <v>33</v>
      </c>
      <c r="G18" s="22">
        <v>1111</v>
      </c>
      <c r="H18" s="22">
        <v>709800000</v>
      </c>
      <c r="I18" s="22" t="s">
        <v>31</v>
      </c>
      <c r="J18" s="23" t="s">
        <v>44</v>
      </c>
      <c r="K18" s="24">
        <v>1542599389</v>
      </c>
      <c r="L18" s="25">
        <v>1542599389</v>
      </c>
      <c r="M18" s="25">
        <v>0</v>
      </c>
      <c r="N18" s="25">
        <v>-56114565</v>
      </c>
      <c r="O18" s="25">
        <v>-13941000</v>
      </c>
      <c r="P18" s="25">
        <f t="shared" si="0"/>
        <v>1528658389</v>
      </c>
      <c r="Q18" s="25">
        <v>0</v>
      </c>
      <c r="R18" s="25">
        <v>0</v>
      </c>
      <c r="S18" s="25">
        <v>0</v>
      </c>
      <c r="T18" s="25">
        <v>818643575.57000005</v>
      </c>
      <c r="U18" s="25">
        <v>818643575.57000005</v>
      </c>
      <c r="V18" s="25">
        <v>649451506.42999995</v>
      </c>
      <c r="W18" s="25">
        <v>723955813.42999995</v>
      </c>
      <c r="X18" s="25">
        <v>0</v>
      </c>
      <c r="Y18" s="25">
        <f t="shared" si="1"/>
        <v>710014813.42999995</v>
      </c>
      <c r="Z18" s="26">
        <f>T18/L18</f>
        <v>0.53069097615855465</v>
      </c>
      <c r="AA18" s="26">
        <f>T18/P18</f>
        <v>0.5355307513181744</v>
      </c>
      <c r="AB18" s="26">
        <f>(Q18+R18+S18)/P18</f>
        <v>0</v>
      </c>
      <c r="AC18" s="27">
        <f>AA18+AB18</f>
        <v>0.5355307513181744</v>
      </c>
    </row>
    <row r="19" spans="1:29" hidden="1" outlineLevel="4" x14ac:dyDescent="0.35">
      <c r="A19" s="21" t="s">
        <v>29</v>
      </c>
      <c r="B19" s="22" t="s">
        <v>30</v>
      </c>
      <c r="C19" s="22" t="s">
        <v>31</v>
      </c>
      <c r="D19" s="22" t="s">
        <v>43</v>
      </c>
      <c r="E19" s="22"/>
      <c r="F19" s="22"/>
      <c r="G19" s="22">
        <v>1111</v>
      </c>
      <c r="H19" s="22">
        <v>709800000</v>
      </c>
      <c r="I19" s="22" t="s">
        <v>31</v>
      </c>
      <c r="J19" s="23" t="s">
        <v>44</v>
      </c>
      <c r="K19" s="25">
        <v>0</v>
      </c>
      <c r="L19" s="25">
        <v>0</v>
      </c>
      <c r="M19" s="25">
        <v>5551258</v>
      </c>
      <c r="N19" s="25">
        <v>0</v>
      </c>
      <c r="O19" s="25">
        <v>0</v>
      </c>
      <c r="P19" s="25">
        <f t="shared" si="0"/>
        <v>0</v>
      </c>
      <c r="Q19" s="25">
        <v>0</v>
      </c>
      <c r="R19" s="25">
        <v>0</v>
      </c>
      <c r="S19" s="25">
        <v>0</v>
      </c>
      <c r="T19" s="25">
        <v>0</v>
      </c>
      <c r="U19" s="25">
        <v>0</v>
      </c>
      <c r="V19" s="25">
        <v>0</v>
      </c>
      <c r="W19" s="25">
        <v>0</v>
      </c>
      <c r="X19" s="25">
        <v>0</v>
      </c>
      <c r="Y19" s="25">
        <f t="shared" si="1"/>
        <v>0</v>
      </c>
      <c r="Z19" s="26">
        <v>0</v>
      </c>
      <c r="AA19" s="26">
        <v>0</v>
      </c>
      <c r="AB19" s="26">
        <v>0</v>
      </c>
      <c r="AC19" s="27">
        <v>0</v>
      </c>
    </row>
    <row r="20" spans="1:29" hidden="1" outlineLevel="4" x14ac:dyDescent="0.35">
      <c r="A20" s="21" t="s">
        <v>29</v>
      </c>
      <c r="B20" s="22" t="s">
        <v>30</v>
      </c>
      <c r="C20" s="22" t="s">
        <v>31</v>
      </c>
      <c r="D20" s="22" t="s">
        <v>45</v>
      </c>
      <c r="E20" s="22"/>
      <c r="F20" s="22" t="s">
        <v>33</v>
      </c>
      <c r="G20" s="22">
        <v>1111</v>
      </c>
      <c r="H20" s="22">
        <v>709800000</v>
      </c>
      <c r="I20" s="22" t="s">
        <v>31</v>
      </c>
      <c r="J20" s="23" t="s">
        <v>46</v>
      </c>
      <c r="K20" s="24">
        <v>602439601</v>
      </c>
      <c r="L20" s="25">
        <v>602439601</v>
      </c>
      <c r="M20" s="25">
        <v>0</v>
      </c>
      <c r="N20" s="25">
        <v>-5648930</v>
      </c>
      <c r="O20" s="25">
        <v>1100000</v>
      </c>
      <c r="P20" s="25">
        <f t="shared" si="0"/>
        <v>603539601</v>
      </c>
      <c r="Q20" s="25">
        <v>0</v>
      </c>
      <c r="R20" s="25">
        <v>0</v>
      </c>
      <c r="S20" s="25">
        <v>0</v>
      </c>
      <c r="T20" s="25">
        <v>210877.72</v>
      </c>
      <c r="U20" s="25">
        <v>210877.72</v>
      </c>
      <c r="V20" s="25">
        <v>570565034.27999997</v>
      </c>
      <c r="W20" s="25">
        <v>602228723.27999997</v>
      </c>
      <c r="X20" s="25">
        <v>0</v>
      </c>
      <c r="Y20" s="25">
        <f t="shared" si="1"/>
        <v>603328723.27999997</v>
      </c>
      <c r="Z20" s="26">
        <f>T20/L20</f>
        <v>3.5003960504913754E-4</v>
      </c>
      <c r="AA20" s="26">
        <f>T20/P20</f>
        <v>3.4940162940525919E-4</v>
      </c>
      <c r="AB20" s="26">
        <f>(Q20+R20+S20)/P20</f>
        <v>0</v>
      </c>
      <c r="AC20" s="27">
        <f>AA20+AB20</f>
        <v>3.4940162940525919E-4</v>
      </c>
    </row>
    <row r="21" spans="1:29" hidden="1" outlineLevel="4" x14ac:dyDescent="0.35">
      <c r="A21" s="21" t="s">
        <v>29</v>
      </c>
      <c r="B21" s="22" t="s">
        <v>30</v>
      </c>
      <c r="C21" s="22" t="s">
        <v>31</v>
      </c>
      <c r="D21" s="22" t="s">
        <v>45</v>
      </c>
      <c r="E21" s="22"/>
      <c r="F21" s="22"/>
      <c r="G21" s="22">
        <v>1111</v>
      </c>
      <c r="H21" s="22">
        <v>709800000</v>
      </c>
      <c r="I21" s="22" t="s">
        <v>31</v>
      </c>
      <c r="J21" s="23" t="s">
        <v>46</v>
      </c>
      <c r="K21" s="25">
        <v>0</v>
      </c>
      <c r="L21" s="25">
        <v>0</v>
      </c>
      <c r="M21" s="25">
        <v>2387531</v>
      </c>
      <c r="N21" s="25">
        <v>0</v>
      </c>
      <c r="O21" s="25">
        <v>0</v>
      </c>
      <c r="P21" s="25">
        <f t="shared" si="0"/>
        <v>0</v>
      </c>
      <c r="Q21" s="25">
        <v>0</v>
      </c>
      <c r="R21" s="25">
        <v>0</v>
      </c>
      <c r="S21" s="25">
        <v>0</v>
      </c>
      <c r="T21" s="25">
        <v>0</v>
      </c>
      <c r="U21" s="25">
        <v>0</v>
      </c>
      <c r="V21" s="25">
        <v>0</v>
      </c>
      <c r="W21" s="25">
        <v>0</v>
      </c>
      <c r="X21" s="25">
        <v>0</v>
      </c>
      <c r="Y21" s="25">
        <f t="shared" si="1"/>
        <v>0</v>
      </c>
      <c r="Z21" s="26">
        <v>0</v>
      </c>
      <c r="AA21" s="26">
        <v>0</v>
      </c>
      <c r="AB21" s="26">
        <v>0</v>
      </c>
      <c r="AC21" s="27">
        <v>0</v>
      </c>
    </row>
    <row r="22" spans="1:29" hidden="1" outlineLevel="4" x14ac:dyDescent="0.35">
      <c r="A22" s="21" t="s">
        <v>29</v>
      </c>
      <c r="B22" s="22" t="s">
        <v>30</v>
      </c>
      <c r="C22" s="22" t="s">
        <v>31</v>
      </c>
      <c r="D22" s="22" t="s">
        <v>47</v>
      </c>
      <c r="E22" s="22"/>
      <c r="F22" s="22" t="s">
        <v>33</v>
      </c>
      <c r="G22" s="22">
        <v>1111</v>
      </c>
      <c r="H22" s="22">
        <v>709800000</v>
      </c>
      <c r="I22" s="22" t="s">
        <v>31</v>
      </c>
      <c r="J22" s="23" t="s">
        <v>48</v>
      </c>
      <c r="K22" s="24">
        <v>533916462</v>
      </c>
      <c r="L22" s="25">
        <v>529416462</v>
      </c>
      <c r="M22" s="25">
        <v>0</v>
      </c>
      <c r="N22" s="25">
        <v>0</v>
      </c>
      <c r="O22" s="25">
        <v>0</v>
      </c>
      <c r="P22" s="25">
        <f t="shared" si="0"/>
        <v>529416462</v>
      </c>
      <c r="Q22" s="25">
        <v>0</v>
      </c>
      <c r="R22" s="25">
        <v>197562.71</v>
      </c>
      <c r="S22" s="25">
        <v>0</v>
      </c>
      <c r="T22" s="25">
        <v>518845287.00999999</v>
      </c>
      <c r="U22" s="25">
        <v>518845287.00999999</v>
      </c>
      <c r="V22" s="25">
        <v>10373612.279999999</v>
      </c>
      <c r="W22" s="25">
        <v>10373612.279999999</v>
      </c>
      <c r="X22" s="25">
        <v>0</v>
      </c>
      <c r="Y22" s="25">
        <f t="shared" si="1"/>
        <v>10373612.280000031</v>
      </c>
      <c r="Z22" s="26">
        <f>T22/L22</f>
        <v>0.98003240218472842</v>
      </c>
      <c r="AA22" s="26">
        <f>T22/P22</f>
        <v>0.98003240218472842</v>
      </c>
      <c r="AB22" s="26">
        <f>(Q22+R22+S22)/P22</f>
        <v>3.7317069675857567E-4</v>
      </c>
      <c r="AC22" s="27">
        <f>AA22+AB22</f>
        <v>0.980405572881487</v>
      </c>
    </row>
    <row r="23" spans="1:29" hidden="1" outlineLevel="4" x14ac:dyDescent="0.35">
      <c r="A23" s="21" t="s">
        <v>29</v>
      </c>
      <c r="B23" s="22" t="s">
        <v>30</v>
      </c>
      <c r="C23" s="22" t="s">
        <v>31</v>
      </c>
      <c r="D23" s="22" t="s">
        <v>47</v>
      </c>
      <c r="E23" s="22"/>
      <c r="F23" s="22"/>
      <c r="G23" s="22">
        <v>1111</v>
      </c>
      <c r="H23" s="22">
        <v>709800000</v>
      </c>
      <c r="I23" s="22" t="s">
        <v>31</v>
      </c>
      <c r="J23" s="23" t="s">
        <v>48</v>
      </c>
      <c r="K23" s="25">
        <v>0</v>
      </c>
      <c r="L23" s="25">
        <v>0</v>
      </c>
      <c r="M23" s="25">
        <v>2220140</v>
      </c>
      <c r="N23" s="25">
        <v>0</v>
      </c>
      <c r="O23" s="25">
        <v>0</v>
      </c>
      <c r="P23" s="25">
        <f t="shared" si="0"/>
        <v>0</v>
      </c>
      <c r="Q23" s="25">
        <v>0</v>
      </c>
      <c r="R23" s="25">
        <v>0</v>
      </c>
      <c r="S23" s="25">
        <v>0</v>
      </c>
      <c r="T23" s="25">
        <v>0</v>
      </c>
      <c r="U23" s="25">
        <v>0</v>
      </c>
      <c r="V23" s="25">
        <v>0</v>
      </c>
      <c r="W23" s="25">
        <v>0</v>
      </c>
      <c r="X23" s="25">
        <v>0</v>
      </c>
      <c r="Y23" s="25">
        <f t="shared" si="1"/>
        <v>0</v>
      </c>
      <c r="Z23" s="26">
        <v>0</v>
      </c>
      <c r="AA23" s="26">
        <v>0</v>
      </c>
      <c r="AB23" s="26">
        <v>0</v>
      </c>
      <c r="AC23" s="27">
        <v>0</v>
      </c>
    </row>
    <row r="24" spans="1:29" hidden="1" outlineLevel="4" x14ac:dyDescent="0.35">
      <c r="A24" s="21" t="s">
        <v>29</v>
      </c>
      <c r="B24" s="22" t="s">
        <v>30</v>
      </c>
      <c r="C24" s="22" t="s">
        <v>31</v>
      </c>
      <c r="D24" s="22" t="s">
        <v>49</v>
      </c>
      <c r="E24" s="22"/>
      <c r="F24" s="22" t="s">
        <v>33</v>
      </c>
      <c r="G24" s="22">
        <v>1111</v>
      </c>
      <c r="H24" s="22">
        <v>709800000</v>
      </c>
      <c r="I24" s="22" t="s">
        <v>31</v>
      </c>
      <c r="J24" s="23" t="s">
        <v>50</v>
      </c>
      <c r="K24" s="24">
        <v>348146250</v>
      </c>
      <c r="L24" s="25">
        <v>348146250</v>
      </c>
      <c r="M24" s="25">
        <v>0</v>
      </c>
      <c r="N24" s="25">
        <v>-2000000</v>
      </c>
      <c r="O24" s="25">
        <v>450000</v>
      </c>
      <c r="P24" s="25">
        <f t="shared" si="0"/>
        <v>348596250</v>
      </c>
      <c r="Q24" s="25">
        <v>0</v>
      </c>
      <c r="R24" s="25">
        <v>0</v>
      </c>
      <c r="S24" s="25">
        <v>0</v>
      </c>
      <c r="T24" s="25">
        <v>183311415.78999999</v>
      </c>
      <c r="U24" s="25">
        <v>183311415.78999999</v>
      </c>
      <c r="V24" s="25">
        <v>162834834.21000001</v>
      </c>
      <c r="W24" s="25">
        <v>164834834.21000001</v>
      </c>
      <c r="X24" s="25">
        <v>0</v>
      </c>
      <c r="Y24" s="25">
        <f t="shared" si="1"/>
        <v>165284834.21000001</v>
      </c>
      <c r="Z24" s="26">
        <f>T24/L24</f>
        <v>0.52653566077474623</v>
      </c>
      <c r="AA24" s="26">
        <f>T24/P24</f>
        <v>0.52585596026922266</v>
      </c>
      <c r="AB24" s="26">
        <f>(Q24+R24+S24)/P24</f>
        <v>0</v>
      </c>
      <c r="AC24" s="27">
        <f>AA24+AB24</f>
        <v>0.52585596026922266</v>
      </c>
    </row>
    <row r="25" spans="1:29" hidden="1" outlineLevel="4" x14ac:dyDescent="0.35">
      <c r="A25" s="21" t="s">
        <v>29</v>
      </c>
      <c r="B25" s="22" t="s">
        <v>30</v>
      </c>
      <c r="C25" s="22" t="s">
        <v>31</v>
      </c>
      <c r="D25" s="22" t="s">
        <v>49</v>
      </c>
      <c r="E25" s="22"/>
      <c r="F25" s="22"/>
      <c r="G25" s="22">
        <v>1111</v>
      </c>
      <c r="H25" s="22">
        <v>709800000</v>
      </c>
      <c r="I25" s="22" t="s">
        <v>31</v>
      </c>
      <c r="J25" s="23" t="s">
        <v>50</v>
      </c>
      <c r="K25" s="25">
        <v>0</v>
      </c>
      <c r="L25" s="25">
        <v>0</v>
      </c>
      <c r="M25" s="25">
        <v>13299392</v>
      </c>
      <c r="N25" s="25">
        <v>0</v>
      </c>
      <c r="O25" s="25">
        <v>0</v>
      </c>
      <c r="P25" s="25">
        <f t="shared" si="0"/>
        <v>0</v>
      </c>
      <c r="Q25" s="25">
        <v>0</v>
      </c>
      <c r="R25" s="25">
        <v>0</v>
      </c>
      <c r="S25" s="25">
        <v>0</v>
      </c>
      <c r="T25" s="25">
        <v>0</v>
      </c>
      <c r="U25" s="25">
        <v>0</v>
      </c>
      <c r="V25" s="25">
        <v>0</v>
      </c>
      <c r="W25" s="25">
        <v>0</v>
      </c>
      <c r="X25" s="25">
        <v>0</v>
      </c>
      <c r="Y25" s="25">
        <f t="shared" si="1"/>
        <v>0</v>
      </c>
      <c r="Z25" s="26">
        <v>0</v>
      </c>
      <c r="AA25" s="26">
        <v>0</v>
      </c>
      <c r="AB25" s="26">
        <v>0</v>
      </c>
      <c r="AC25" s="27">
        <v>0</v>
      </c>
    </row>
    <row r="26" spans="1:29" ht="81" hidden="1" outlineLevel="4" x14ac:dyDescent="0.35">
      <c r="A26" s="21" t="s">
        <v>29</v>
      </c>
      <c r="B26" s="22" t="s">
        <v>30</v>
      </c>
      <c r="C26" s="22" t="s">
        <v>31</v>
      </c>
      <c r="D26" s="22" t="s">
        <v>51</v>
      </c>
      <c r="E26" s="22" t="s">
        <v>52</v>
      </c>
      <c r="F26" s="22" t="s">
        <v>33</v>
      </c>
      <c r="G26" s="22">
        <v>1112</v>
      </c>
      <c r="H26" s="22">
        <v>709800000</v>
      </c>
      <c r="I26" s="22" t="s">
        <v>31</v>
      </c>
      <c r="J26" s="23" t="s">
        <v>53</v>
      </c>
      <c r="K26" s="24">
        <v>627569933</v>
      </c>
      <c r="L26" s="25">
        <v>627569933</v>
      </c>
      <c r="M26" s="25">
        <v>0</v>
      </c>
      <c r="N26" s="25">
        <v>-6272821</v>
      </c>
      <c r="O26" s="25">
        <v>0</v>
      </c>
      <c r="P26" s="25">
        <f t="shared" si="0"/>
        <v>627569933</v>
      </c>
      <c r="Q26" s="25">
        <v>0</v>
      </c>
      <c r="R26" s="25">
        <v>232872098</v>
      </c>
      <c r="S26" s="25">
        <v>0</v>
      </c>
      <c r="T26" s="25">
        <v>388425014</v>
      </c>
      <c r="U26" s="25">
        <v>388425014</v>
      </c>
      <c r="V26" s="25">
        <v>0</v>
      </c>
      <c r="W26" s="25">
        <v>6272821</v>
      </c>
      <c r="X26" s="25">
        <v>0</v>
      </c>
      <c r="Y26" s="25">
        <f t="shared" si="1"/>
        <v>6272821</v>
      </c>
      <c r="Z26" s="26">
        <f>T26/L26</f>
        <v>0.61893502791504829</v>
      </c>
      <c r="AA26" s="26">
        <f>T26/P26</f>
        <v>0.61893502791504829</v>
      </c>
      <c r="AB26" s="26">
        <f>(Q26+R26+S26)/P26</f>
        <v>0.37106955855388313</v>
      </c>
      <c r="AC26" s="27">
        <f>AA26+AB26</f>
        <v>0.99000458646893141</v>
      </c>
    </row>
    <row r="27" spans="1:29" ht="81" hidden="1" outlineLevel="4" x14ac:dyDescent="0.35">
      <c r="A27" s="21" t="s">
        <v>29</v>
      </c>
      <c r="B27" s="22" t="s">
        <v>30</v>
      </c>
      <c r="C27" s="22" t="s">
        <v>31</v>
      </c>
      <c r="D27" s="22" t="s">
        <v>51</v>
      </c>
      <c r="E27" s="22" t="s">
        <v>52</v>
      </c>
      <c r="F27" s="22"/>
      <c r="G27" s="22">
        <v>1112</v>
      </c>
      <c r="H27" s="22">
        <v>709800000</v>
      </c>
      <c r="I27" s="22" t="s">
        <v>31</v>
      </c>
      <c r="J27" s="23" t="s">
        <v>54</v>
      </c>
      <c r="K27" s="25">
        <v>0</v>
      </c>
      <c r="L27" s="25">
        <v>0</v>
      </c>
      <c r="M27" s="25">
        <v>42384482</v>
      </c>
      <c r="N27" s="25">
        <v>0</v>
      </c>
      <c r="O27" s="25">
        <v>0</v>
      </c>
      <c r="P27" s="25">
        <f t="shared" si="0"/>
        <v>0</v>
      </c>
      <c r="Q27" s="25">
        <v>0</v>
      </c>
      <c r="R27" s="25">
        <v>0</v>
      </c>
      <c r="S27" s="25">
        <v>0</v>
      </c>
      <c r="T27" s="25">
        <v>0</v>
      </c>
      <c r="U27" s="25">
        <v>0</v>
      </c>
      <c r="V27" s="25">
        <v>0</v>
      </c>
      <c r="W27" s="25">
        <v>0</v>
      </c>
      <c r="X27" s="25">
        <v>0</v>
      </c>
      <c r="Y27" s="25">
        <f t="shared" si="1"/>
        <v>0</v>
      </c>
      <c r="Z27" s="26">
        <v>0</v>
      </c>
      <c r="AA27" s="26">
        <v>0</v>
      </c>
      <c r="AB27" s="26">
        <v>0</v>
      </c>
      <c r="AC27" s="27">
        <v>0</v>
      </c>
    </row>
    <row r="28" spans="1:29" ht="54" hidden="1" outlineLevel="4" x14ac:dyDescent="0.35">
      <c r="A28" s="21" t="s">
        <v>29</v>
      </c>
      <c r="B28" s="22" t="s">
        <v>30</v>
      </c>
      <c r="C28" s="22" t="s">
        <v>31</v>
      </c>
      <c r="D28" s="22" t="s">
        <v>55</v>
      </c>
      <c r="E28" s="22" t="s">
        <v>52</v>
      </c>
      <c r="F28" s="22" t="s">
        <v>33</v>
      </c>
      <c r="G28" s="22">
        <v>1112</v>
      </c>
      <c r="H28" s="22">
        <v>709800000</v>
      </c>
      <c r="I28" s="22" t="s">
        <v>31</v>
      </c>
      <c r="J28" s="23" t="s">
        <v>56</v>
      </c>
      <c r="K28" s="24">
        <v>33922700</v>
      </c>
      <c r="L28" s="25">
        <v>33922700</v>
      </c>
      <c r="M28" s="25">
        <v>0</v>
      </c>
      <c r="N28" s="25">
        <v>-339074</v>
      </c>
      <c r="O28" s="25">
        <v>0</v>
      </c>
      <c r="P28" s="25">
        <f t="shared" si="0"/>
        <v>33922700</v>
      </c>
      <c r="Q28" s="25">
        <v>0</v>
      </c>
      <c r="R28" s="25">
        <v>12606698</v>
      </c>
      <c r="S28" s="25">
        <v>0</v>
      </c>
      <c r="T28" s="25">
        <v>20976928</v>
      </c>
      <c r="U28" s="25">
        <v>20976928</v>
      </c>
      <c r="V28" s="25">
        <v>0</v>
      </c>
      <c r="W28" s="25">
        <v>339074</v>
      </c>
      <c r="X28" s="25">
        <v>0</v>
      </c>
      <c r="Y28" s="25">
        <f t="shared" si="1"/>
        <v>339074</v>
      </c>
      <c r="Z28" s="26">
        <f>T28/L28</f>
        <v>0.61837436288974634</v>
      </c>
      <c r="AA28" s="26">
        <f>T28/P28</f>
        <v>0.61837436288974634</v>
      </c>
      <c r="AB28" s="26">
        <f>(Q28+R28+S28)/P28</f>
        <v>0.37163014736444916</v>
      </c>
      <c r="AC28" s="27">
        <f>AA28+AB28</f>
        <v>0.99000451025419545</v>
      </c>
    </row>
    <row r="29" spans="1:29" ht="54" hidden="1" outlineLevel="4" x14ac:dyDescent="0.35">
      <c r="A29" s="21" t="s">
        <v>29</v>
      </c>
      <c r="B29" s="22" t="s">
        <v>30</v>
      </c>
      <c r="C29" s="22" t="s">
        <v>31</v>
      </c>
      <c r="D29" s="22" t="s">
        <v>55</v>
      </c>
      <c r="E29" s="22" t="s">
        <v>52</v>
      </c>
      <c r="F29" s="22"/>
      <c r="G29" s="22">
        <v>1112</v>
      </c>
      <c r="H29" s="22">
        <v>709800000</v>
      </c>
      <c r="I29" s="22" t="s">
        <v>31</v>
      </c>
      <c r="J29" s="23" t="s">
        <v>57</v>
      </c>
      <c r="K29" s="25">
        <v>0</v>
      </c>
      <c r="L29" s="25">
        <v>0</v>
      </c>
      <c r="M29" s="25">
        <v>2532945</v>
      </c>
      <c r="N29" s="25">
        <v>0</v>
      </c>
      <c r="O29" s="25">
        <v>0</v>
      </c>
      <c r="P29" s="25">
        <f t="shared" si="0"/>
        <v>0</v>
      </c>
      <c r="Q29" s="25">
        <v>0</v>
      </c>
      <c r="R29" s="25">
        <v>0</v>
      </c>
      <c r="S29" s="25">
        <v>0</v>
      </c>
      <c r="T29" s="25">
        <v>0</v>
      </c>
      <c r="U29" s="25">
        <v>0</v>
      </c>
      <c r="V29" s="25">
        <v>0</v>
      </c>
      <c r="W29" s="25">
        <v>0</v>
      </c>
      <c r="X29" s="25">
        <v>0</v>
      </c>
      <c r="Y29" s="25">
        <f t="shared" si="1"/>
        <v>0</v>
      </c>
      <c r="Z29" s="26">
        <v>0</v>
      </c>
      <c r="AA29" s="26">
        <v>0</v>
      </c>
      <c r="AB29" s="26">
        <v>0</v>
      </c>
      <c r="AC29" s="27">
        <v>0</v>
      </c>
    </row>
    <row r="30" spans="1:29" ht="81" hidden="1" outlineLevel="4" x14ac:dyDescent="0.35">
      <c r="A30" s="21" t="s">
        <v>29</v>
      </c>
      <c r="B30" s="22" t="s">
        <v>30</v>
      </c>
      <c r="C30" s="22" t="s">
        <v>31</v>
      </c>
      <c r="D30" s="22" t="s">
        <v>58</v>
      </c>
      <c r="E30" s="22" t="s">
        <v>52</v>
      </c>
      <c r="F30" s="22" t="s">
        <v>33</v>
      </c>
      <c r="G30" s="22">
        <v>1112</v>
      </c>
      <c r="H30" s="22">
        <v>709800000</v>
      </c>
      <c r="I30" s="22" t="s">
        <v>31</v>
      </c>
      <c r="J30" s="23" t="s">
        <v>59</v>
      </c>
      <c r="K30" s="24">
        <v>128699619</v>
      </c>
      <c r="L30" s="25">
        <v>128699619</v>
      </c>
      <c r="M30" s="25">
        <v>0</v>
      </c>
      <c r="N30" s="25">
        <v>-19039022</v>
      </c>
      <c r="O30" s="25">
        <v>0</v>
      </c>
      <c r="P30" s="25">
        <f t="shared" si="0"/>
        <v>128699619</v>
      </c>
      <c r="Q30" s="25">
        <v>0</v>
      </c>
      <c r="R30" s="25">
        <v>51487491</v>
      </c>
      <c r="S30" s="25">
        <v>0</v>
      </c>
      <c r="T30" s="25">
        <v>58173106</v>
      </c>
      <c r="U30" s="25">
        <v>58173106</v>
      </c>
      <c r="V30" s="25">
        <v>0</v>
      </c>
      <c r="W30" s="25">
        <v>19039022</v>
      </c>
      <c r="X30" s="25">
        <v>0</v>
      </c>
      <c r="Y30" s="25">
        <f t="shared" si="1"/>
        <v>19039022</v>
      </c>
      <c r="Z30" s="26">
        <f>T30/L30</f>
        <v>0.45200682373426454</v>
      </c>
      <c r="AA30" s="26">
        <f>T30/P30</f>
        <v>0.45200682373426454</v>
      </c>
      <c r="AB30" s="26">
        <f>(Q30+R30+S30)/P30</f>
        <v>0.40005938945320418</v>
      </c>
      <c r="AC30" s="27">
        <f>AA30+AB30</f>
        <v>0.85206621318746878</v>
      </c>
    </row>
    <row r="31" spans="1:29" ht="81" hidden="1" outlineLevel="4" x14ac:dyDescent="0.35">
      <c r="A31" s="21" t="s">
        <v>29</v>
      </c>
      <c r="B31" s="22" t="s">
        <v>30</v>
      </c>
      <c r="C31" s="22" t="s">
        <v>31</v>
      </c>
      <c r="D31" s="22" t="s">
        <v>58</v>
      </c>
      <c r="E31" s="22" t="s">
        <v>52</v>
      </c>
      <c r="F31" s="22"/>
      <c r="G31" s="22">
        <v>1112</v>
      </c>
      <c r="H31" s="22">
        <v>709800000</v>
      </c>
      <c r="I31" s="22" t="s">
        <v>31</v>
      </c>
      <c r="J31" s="23" t="s">
        <v>60</v>
      </c>
      <c r="K31" s="25">
        <v>0</v>
      </c>
      <c r="L31" s="25">
        <v>0</v>
      </c>
      <c r="M31" s="25">
        <v>559109</v>
      </c>
      <c r="N31" s="25">
        <v>0</v>
      </c>
      <c r="O31" s="25">
        <v>0</v>
      </c>
      <c r="P31" s="25">
        <f t="shared" si="0"/>
        <v>0</v>
      </c>
      <c r="Q31" s="25">
        <v>0</v>
      </c>
      <c r="R31" s="25">
        <v>0</v>
      </c>
      <c r="S31" s="25">
        <v>0</v>
      </c>
      <c r="T31" s="25">
        <v>0</v>
      </c>
      <c r="U31" s="25">
        <v>0</v>
      </c>
      <c r="V31" s="25">
        <v>0</v>
      </c>
      <c r="W31" s="25">
        <v>0</v>
      </c>
      <c r="X31" s="25">
        <v>0</v>
      </c>
      <c r="Y31" s="25">
        <f t="shared" si="1"/>
        <v>0</v>
      </c>
      <c r="Z31" s="26">
        <v>0</v>
      </c>
      <c r="AA31" s="26">
        <v>0</v>
      </c>
      <c r="AB31" s="26">
        <v>0</v>
      </c>
      <c r="AC31" s="27">
        <v>0</v>
      </c>
    </row>
    <row r="32" spans="1:29" ht="67.5" hidden="1" outlineLevel="4" x14ac:dyDescent="0.35">
      <c r="A32" s="21" t="s">
        <v>29</v>
      </c>
      <c r="B32" s="22" t="s">
        <v>30</v>
      </c>
      <c r="C32" s="22" t="s">
        <v>31</v>
      </c>
      <c r="D32" s="22" t="s">
        <v>61</v>
      </c>
      <c r="E32" s="22" t="s">
        <v>52</v>
      </c>
      <c r="F32" s="22" t="s">
        <v>33</v>
      </c>
      <c r="G32" s="22">
        <v>1112</v>
      </c>
      <c r="H32" s="22">
        <v>709800000</v>
      </c>
      <c r="I32" s="22" t="s">
        <v>31</v>
      </c>
      <c r="J32" s="23" t="s">
        <v>62</v>
      </c>
      <c r="K32" s="24">
        <v>203536196</v>
      </c>
      <c r="L32" s="25">
        <v>203536196</v>
      </c>
      <c r="M32" s="25">
        <v>0</v>
      </c>
      <c r="N32" s="25">
        <v>-2034431</v>
      </c>
      <c r="O32" s="25">
        <v>0</v>
      </c>
      <c r="P32" s="25">
        <f t="shared" si="0"/>
        <v>203536196</v>
      </c>
      <c r="Q32" s="25">
        <v>0</v>
      </c>
      <c r="R32" s="25">
        <v>75674254</v>
      </c>
      <c r="S32" s="25">
        <v>0</v>
      </c>
      <c r="T32" s="25">
        <v>125827511</v>
      </c>
      <c r="U32" s="25">
        <v>125827511</v>
      </c>
      <c r="V32" s="25">
        <v>0</v>
      </c>
      <c r="W32" s="25">
        <v>2034431</v>
      </c>
      <c r="X32" s="25">
        <v>0</v>
      </c>
      <c r="Y32" s="25">
        <f t="shared" si="1"/>
        <v>2034431</v>
      </c>
      <c r="Z32" s="26">
        <f>T32/L32</f>
        <v>0.61820704853892428</v>
      </c>
      <c r="AA32" s="26">
        <f>T32/P32</f>
        <v>0.61820704853892428</v>
      </c>
      <c r="AB32" s="26">
        <f>(Q32+R32+S32)/P32</f>
        <v>0.37179752538953809</v>
      </c>
      <c r="AC32" s="27">
        <f>AA32+AB32</f>
        <v>0.99000457392846242</v>
      </c>
    </row>
    <row r="33" spans="1:29" ht="67.5" hidden="1" outlineLevel="4" x14ac:dyDescent="0.35">
      <c r="A33" s="21" t="s">
        <v>29</v>
      </c>
      <c r="B33" s="22" t="s">
        <v>30</v>
      </c>
      <c r="C33" s="22" t="s">
        <v>31</v>
      </c>
      <c r="D33" s="22" t="s">
        <v>61</v>
      </c>
      <c r="E33" s="22" t="s">
        <v>52</v>
      </c>
      <c r="F33" s="22"/>
      <c r="G33" s="22">
        <v>1112</v>
      </c>
      <c r="H33" s="22">
        <v>709800000</v>
      </c>
      <c r="I33" s="22" t="s">
        <v>31</v>
      </c>
      <c r="J33" s="23" t="s">
        <v>63</v>
      </c>
      <c r="K33" s="25">
        <v>0</v>
      </c>
      <c r="L33" s="25">
        <v>0</v>
      </c>
      <c r="M33" s="25">
        <v>13697670</v>
      </c>
      <c r="N33" s="25">
        <v>0</v>
      </c>
      <c r="O33" s="25">
        <v>0</v>
      </c>
      <c r="P33" s="25">
        <f t="shared" si="0"/>
        <v>0</v>
      </c>
      <c r="Q33" s="25">
        <v>0</v>
      </c>
      <c r="R33" s="25">
        <v>0</v>
      </c>
      <c r="S33" s="25">
        <v>0</v>
      </c>
      <c r="T33" s="25">
        <v>0</v>
      </c>
      <c r="U33" s="25">
        <v>0</v>
      </c>
      <c r="V33" s="25">
        <v>0</v>
      </c>
      <c r="W33" s="25">
        <v>0</v>
      </c>
      <c r="X33" s="25">
        <v>0</v>
      </c>
      <c r="Y33" s="25">
        <f t="shared" si="1"/>
        <v>0</v>
      </c>
      <c r="Z33" s="26">
        <v>0</v>
      </c>
      <c r="AA33" s="26">
        <v>0</v>
      </c>
      <c r="AB33" s="26">
        <v>0</v>
      </c>
      <c r="AC33" s="27">
        <v>0</v>
      </c>
    </row>
    <row r="34" spans="1:29" ht="67.5" hidden="1" outlineLevel="4" x14ac:dyDescent="0.35">
      <c r="A34" s="21" t="s">
        <v>29</v>
      </c>
      <c r="B34" s="22" t="s">
        <v>30</v>
      </c>
      <c r="C34" s="22" t="s">
        <v>31</v>
      </c>
      <c r="D34" s="22" t="s">
        <v>64</v>
      </c>
      <c r="E34" s="22" t="s">
        <v>52</v>
      </c>
      <c r="F34" s="22" t="s">
        <v>33</v>
      </c>
      <c r="G34" s="22">
        <v>1112</v>
      </c>
      <c r="H34" s="22">
        <v>709800000</v>
      </c>
      <c r="I34" s="22" t="s">
        <v>31</v>
      </c>
      <c r="J34" s="23" t="s">
        <v>65</v>
      </c>
      <c r="K34" s="24">
        <v>101768099</v>
      </c>
      <c r="L34" s="25">
        <v>101768099</v>
      </c>
      <c r="M34" s="25">
        <v>0</v>
      </c>
      <c r="N34" s="25">
        <v>-1017214</v>
      </c>
      <c r="O34" s="25">
        <v>0</v>
      </c>
      <c r="P34" s="25">
        <f t="shared" si="0"/>
        <v>101768099</v>
      </c>
      <c r="Q34" s="25">
        <v>0</v>
      </c>
      <c r="R34" s="25">
        <v>37811319</v>
      </c>
      <c r="S34" s="25">
        <v>0</v>
      </c>
      <c r="T34" s="25">
        <v>62939566</v>
      </c>
      <c r="U34" s="25">
        <v>62939566</v>
      </c>
      <c r="V34" s="25">
        <v>0</v>
      </c>
      <c r="W34" s="25">
        <v>1017214</v>
      </c>
      <c r="X34" s="25">
        <v>0</v>
      </c>
      <c r="Y34" s="25">
        <f t="shared" si="1"/>
        <v>1017214</v>
      </c>
      <c r="Z34" s="26">
        <f>T34/L34</f>
        <v>0.61846066319859228</v>
      </c>
      <c r="AA34" s="26">
        <f>T34/P34</f>
        <v>0.61846066319859228</v>
      </c>
      <c r="AB34" s="26">
        <f>(Q34+R34+S34)/P34</f>
        <v>0.37154392556748062</v>
      </c>
      <c r="AC34" s="27">
        <f>AA34+AB34</f>
        <v>0.99000458876607289</v>
      </c>
    </row>
    <row r="35" spans="1:29" ht="67.5" hidden="1" outlineLevel="4" x14ac:dyDescent="0.35">
      <c r="A35" s="21" t="s">
        <v>29</v>
      </c>
      <c r="B35" s="22" t="s">
        <v>30</v>
      </c>
      <c r="C35" s="22" t="s">
        <v>31</v>
      </c>
      <c r="D35" s="22" t="s">
        <v>64</v>
      </c>
      <c r="E35" s="22" t="s">
        <v>52</v>
      </c>
      <c r="F35" s="22"/>
      <c r="G35" s="22">
        <v>1112</v>
      </c>
      <c r="H35" s="22">
        <v>709800000</v>
      </c>
      <c r="I35" s="22" t="s">
        <v>31</v>
      </c>
      <c r="J35" s="23" t="s">
        <v>66</v>
      </c>
      <c r="K35" s="25">
        <v>0</v>
      </c>
      <c r="L35" s="25">
        <v>0</v>
      </c>
      <c r="M35" s="25">
        <v>7248835</v>
      </c>
      <c r="N35" s="25">
        <v>0</v>
      </c>
      <c r="O35" s="25">
        <v>0</v>
      </c>
      <c r="P35" s="25">
        <f t="shared" si="0"/>
        <v>0</v>
      </c>
      <c r="Q35" s="25">
        <v>0</v>
      </c>
      <c r="R35" s="25">
        <v>0</v>
      </c>
      <c r="S35" s="25">
        <v>0</v>
      </c>
      <c r="T35" s="25">
        <v>0</v>
      </c>
      <c r="U35" s="25">
        <v>0</v>
      </c>
      <c r="V35" s="25">
        <v>0</v>
      </c>
      <c r="W35" s="25">
        <v>0</v>
      </c>
      <c r="X35" s="25">
        <v>0</v>
      </c>
      <c r="Y35" s="25">
        <f t="shared" si="1"/>
        <v>0</v>
      </c>
      <c r="Z35" s="26">
        <v>0</v>
      </c>
      <c r="AA35" s="26">
        <v>0</v>
      </c>
      <c r="AB35" s="26">
        <v>0</v>
      </c>
      <c r="AC35" s="27">
        <v>0</v>
      </c>
    </row>
    <row r="36" spans="1:29" ht="54" hidden="1" outlineLevel="4" x14ac:dyDescent="0.35">
      <c r="A36" s="21" t="s">
        <v>29</v>
      </c>
      <c r="B36" s="22" t="s">
        <v>30</v>
      </c>
      <c r="C36" s="22" t="s">
        <v>31</v>
      </c>
      <c r="D36" s="22" t="s">
        <v>67</v>
      </c>
      <c r="E36" s="22" t="s">
        <v>52</v>
      </c>
      <c r="F36" s="22" t="s">
        <v>33</v>
      </c>
      <c r="G36" s="22">
        <v>1112</v>
      </c>
      <c r="H36" s="22">
        <v>709800000</v>
      </c>
      <c r="I36" s="22" t="s">
        <v>31</v>
      </c>
      <c r="J36" s="23" t="s">
        <v>68</v>
      </c>
      <c r="K36" s="24">
        <v>250217927</v>
      </c>
      <c r="L36" s="25">
        <v>250217927</v>
      </c>
      <c r="M36" s="25">
        <v>0</v>
      </c>
      <c r="N36" s="25">
        <v>10126430.15</v>
      </c>
      <c r="O36" s="25">
        <v>0</v>
      </c>
      <c r="P36" s="25">
        <f t="shared" si="0"/>
        <v>250217927</v>
      </c>
      <c r="Q36" s="25">
        <v>0</v>
      </c>
      <c r="R36" s="25">
        <v>69862874.670000002</v>
      </c>
      <c r="S36" s="25">
        <v>0</v>
      </c>
      <c r="T36" s="25">
        <v>177136532.33000001</v>
      </c>
      <c r="U36" s="25">
        <v>177136532.33000001</v>
      </c>
      <c r="V36" s="25">
        <v>0</v>
      </c>
      <c r="W36" s="25">
        <v>3218520</v>
      </c>
      <c r="X36" s="25">
        <v>0</v>
      </c>
      <c r="Y36" s="25">
        <f t="shared" si="1"/>
        <v>3218520</v>
      </c>
      <c r="Z36" s="26">
        <f>T36/L36</f>
        <v>0.7079290219281531</v>
      </c>
      <c r="AA36" s="26">
        <f>T36/P36</f>
        <v>0.7079290219281531</v>
      </c>
      <c r="AB36" s="26">
        <f>(Q36+R36+S36)/P36</f>
        <v>0.27920811073620638</v>
      </c>
      <c r="AC36" s="27">
        <f>AA36+AB36</f>
        <v>0.98713713266435943</v>
      </c>
    </row>
    <row r="37" spans="1:29" ht="54" hidden="1" outlineLevel="4" x14ac:dyDescent="0.35">
      <c r="A37" s="21" t="s">
        <v>29</v>
      </c>
      <c r="B37" s="22" t="s">
        <v>30</v>
      </c>
      <c r="C37" s="22" t="s">
        <v>31</v>
      </c>
      <c r="D37" s="22" t="s">
        <v>67</v>
      </c>
      <c r="E37" s="22" t="s">
        <v>52</v>
      </c>
      <c r="F37" s="22"/>
      <c r="G37" s="22">
        <v>1112</v>
      </c>
      <c r="H37" s="22">
        <v>709800000</v>
      </c>
      <c r="I37" s="22" t="s">
        <v>31</v>
      </c>
      <c r="J37" s="23" t="s">
        <v>69</v>
      </c>
      <c r="K37" s="25">
        <v>0</v>
      </c>
      <c r="L37" s="25">
        <v>0</v>
      </c>
      <c r="M37" s="25">
        <v>2604602.17</v>
      </c>
      <c r="N37" s="25">
        <v>0</v>
      </c>
      <c r="O37" s="25">
        <v>0</v>
      </c>
      <c r="P37" s="25">
        <f t="shared" si="0"/>
        <v>0</v>
      </c>
      <c r="Q37" s="25">
        <v>0</v>
      </c>
      <c r="R37" s="25">
        <v>0</v>
      </c>
      <c r="S37" s="25">
        <v>0</v>
      </c>
      <c r="T37" s="25">
        <v>0</v>
      </c>
      <c r="U37" s="25">
        <v>0</v>
      </c>
      <c r="V37" s="25">
        <v>0</v>
      </c>
      <c r="W37" s="25">
        <v>0</v>
      </c>
      <c r="X37" s="25">
        <v>0</v>
      </c>
      <c r="Y37" s="25">
        <f t="shared" si="1"/>
        <v>0</v>
      </c>
      <c r="Z37" s="26">
        <v>0</v>
      </c>
      <c r="AA37" s="26">
        <v>0</v>
      </c>
      <c r="AB37" s="26">
        <v>0</v>
      </c>
      <c r="AC37" s="27">
        <v>0</v>
      </c>
    </row>
    <row r="38" spans="1:29" hidden="1" outlineLevel="3" x14ac:dyDescent="0.35">
      <c r="A38" s="28"/>
      <c r="B38" s="29"/>
      <c r="C38" s="29" t="s">
        <v>70</v>
      </c>
      <c r="D38" s="29"/>
      <c r="E38" s="29"/>
      <c r="F38" s="29"/>
      <c r="G38" s="29"/>
      <c r="H38" s="29"/>
      <c r="I38" s="29"/>
      <c r="J38" s="30"/>
      <c r="K38" s="31">
        <f t="shared" ref="K38:Y38" si="2">SUBTOTAL(9,K10:K37)</f>
        <v>9293923205</v>
      </c>
      <c r="L38" s="32">
        <f t="shared" si="2"/>
        <v>9293923205</v>
      </c>
      <c r="M38" s="32">
        <f t="shared" si="2"/>
        <v>117004160.17</v>
      </c>
      <c r="N38" s="32">
        <f t="shared" si="2"/>
        <v>-140653908.84999999</v>
      </c>
      <c r="O38" s="32">
        <f t="shared" si="2"/>
        <v>1497190</v>
      </c>
      <c r="P38" s="32">
        <f t="shared" si="2"/>
        <v>9295420395</v>
      </c>
      <c r="Q38" s="32">
        <f t="shared" si="2"/>
        <v>0</v>
      </c>
      <c r="R38" s="32">
        <f t="shared" si="2"/>
        <v>504166959.78000003</v>
      </c>
      <c r="S38" s="32">
        <f t="shared" si="2"/>
        <v>0</v>
      </c>
      <c r="T38" s="32">
        <f t="shared" si="2"/>
        <v>5024371868.25</v>
      </c>
      <c r="U38" s="32">
        <f t="shared" si="2"/>
        <v>5024371868.25</v>
      </c>
      <c r="V38" s="32">
        <f t="shared" si="2"/>
        <v>3557481016.9699998</v>
      </c>
      <c r="W38" s="32">
        <f t="shared" si="2"/>
        <v>3765384376.9699998</v>
      </c>
      <c r="X38" s="32">
        <f t="shared" si="2"/>
        <v>0</v>
      </c>
      <c r="Y38" s="32">
        <f t="shared" si="2"/>
        <v>3766881566.9699998</v>
      </c>
      <c r="Z38" s="33">
        <f t="shared" ref="Z38:Z50" si="3">T38/L38</f>
        <v>0.54060828322176779</v>
      </c>
      <c r="AA38" s="33">
        <f t="shared" ref="AA38:AA63" si="4">T38/P38</f>
        <v>0.54052120880434906</v>
      </c>
      <c r="AB38" s="33">
        <f t="shared" ref="AB38:AB63" si="5">(Q38+R38+S38)/P38</f>
        <v>5.4238209608162648E-2</v>
      </c>
      <c r="AC38" s="34">
        <f t="shared" ref="AC38:AC63" si="6">AA38+AB38</f>
        <v>0.59475941841251168</v>
      </c>
    </row>
    <row r="39" spans="1:29" hidden="1" outlineLevel="4" x14ac:dyDescent="0.35">
      <c r="A39" s="21" t="s">
        <v>29</v>
      </c>
      <c r="B39" s="22" t="s">
        <v>30</v>
      </c>
      <c r="C39" s="22" t="s">
        <v>71</v>
      </c>
      <c r="D39" s="22" t="s">
        <v>72</v>
      </c>
      <c r="E39" s="22"/>
      <c r="F39" s="22" t="s">
        <v>33</v>
      </c>
      <c r="G39" s="22">
        <v>1120</v>
      </c>
      <c r="H39" s="22">
        <v>709800000</v>
      </c>
      <c r="I39" s="22" t="s">
        <v>31</v>
      </c>
      <c r="J39" s="23" t="s">
        <v>73</v>
      </c>
      <c r="K39" s="24">
        <v>40547719</v>
      </c>
      <c r="L39" s="25">
        <v>40547719</v>
      </c>
      <c r="M39" s="25">
        <v>0</v>
      </c>
      <c r="N39" s="25">
        <v>0</v>
      </c>
      <c r="O39" s="25">
        <v>0</v>
      </c>
      <c r="P39" s="25">
        <f t="shared" ref="P39:P51" si="7">+L39+O39</f>
        <v>40547719</v>
      </c>
      <c r="Q39" s="25">
        <v>13483860</v>
      </c>
      <c r="R39" s="25">
        <v>15113927.869999999</v>
      </c>
      <c r="S39" s="25">
        <v>0</v>
      </c>
      <c r="T39" s="25">
        <v>2276837</v>
      </c>
      <c r="U39" s="25">
        <v>2276837</v>
      </c>
      <c r="V39" s="25">
        <v>9673094.1300000008</v>
      </c>
      <c r="W39" s="25">
        <v>9673094.1300000008</v>
      </c>
      <c r="X39" s="25">
        <v>0</v>
      </c>
      <c r="Y39" s="25">
        <f t="shared" ref="Y39:Y51" si="8">P39-(Q39+R39+S39+T39+X39)</f>
        <v>9673094.1300000027</v>
      </c>
      <c r="Z39" s="26">
        <f t="shared" si="3"/>
        <v>5.6152036567087782E-2</v>
      </c>
      <c r="AA39" s="26">
        <f t="shared" si="4"/>
        <v>5.6152036567087782E-2</v>
      </c>
      <c r="AB39" s="26">
        <f t="shared" si="5"/>
        <v>0.7052872165262859</v>
      </c>
      <c r="AC39" s="27">
        <f t="shared" si="6"/>
        <v>0.76143925309337368</v>
      </c>
    </row>
    <row r="40" spans="1:29" hidden="1" outlineLevel="4" x14ac:dyDescent="0.35">
      <c r="A40" s="21" t="s">
        <v>29</v>
      </c>
      <c r="B40" s="22" t="s">
        <v>30</v>
      </c>
      <c r="C40" s="22" t="s">
        <v>71</v>
      </c>
      <c r="D40" s="22" t="s">
        <v>74</v>
      </c>
      <c r="E40" s="22"/>
      <c r="F40" s="22" t="s">
        <v>33</v>
      </c>
      <c r="G40" s="22">
        <v>1120</v>
      </c>
      <c r="H40" s="22">
        <v>709800000</v>
      </c>
      <c r="I40" s="22" t="s">
        <v>31</v>
      </c>
      <c r="J40" s="23" t="s">
        <v>75</v>
      </c>
      <c r="K40" s="24">
        <v>510000</v>
      </c>
      <c r="L40" s="25">
        <v>510000</v>
      </c>
      <c r="M40" s="25">
        <v>0</v>
      </c>
      <c r="N40" s="25">
        <v>0</v>
      </c>
      <c r="O40" s="25">
        <v>0</v>
      </c>
      <c r="P40" s="25">
        <f t="shared" si="7"/>
        <v>510000</v>
      </c>
      <c r="Q40" s="25">
        <v>491170</v>
      </c>
      <c r="R40" s="25">
        <v>0</v>
      </c>
      <c r="S40" s="25">
        <v>0</v>
      </c>
      <c r="T40" s="25">
        <v>0</v>
      </c>
      <c r="U40" s="25">
        <v>0</v>
      </c>
      <c r="V40" s="25">
        <v>18830</v>
      </c>
      <c r="W40" s="25">
        <v>18830</v>
      </c>
      <c r="X40" s="25">
        <v>0</v>
      </c>
      <c r="Y40" s="25">
        <f t="shared" si="8"/>
        <v>18830</v>
      </c>
      <c r="Z40" s="26">
        <f t="shared" si="3"/>
        <v>0</v>
      </c>
      <c r="AA40" s="26">
        <f t="shared" si="4"/>
        <v>0</v>
      </c>
      <c r="AB40" s="26">
        <f t="shared" si="5"/>
        <v>0.963078431372549</v>
      </c>
      <c r="AC40" s="27">
        <f t="shared" si="6"/>
        <v>0.963078431372549</v>
      </c>
    </row>
    <row r="41" spans="1:29" hidden="1" outlineLevel="4" x14ac:dyDescent="0.35">
      <c r="A41" s="21" t="s">
        <v>29</v>
      </c>
      <c r="B41" s="22" t="s">
        <v>30</v>
      </c>
      <c r="C41" s="22" t="s">
        <v>71</v>
      </c>
      <c r="D41" s="22" t="s">
        <v>76</v>
      </c>
      <c r="E41" s="22"/>
      <c r="F41" s="22" t="s">
        <v>33</v>
      </c>
      <c r="G41" s="22">
        <v>1120</v>
      </c>
      <c r="H41" s="22">
        <v>709800000</v>
      </c>
      <c r="I41" s="22" t="s">
        <v>31</v>
      </c>
      <c r="J41" s="23" t="s">
        <v>77</v>
      </c>
      <c r="K41" s="24">
        <v>4184217</v>
      </c>
      <c r="L41" s="25">
        <v>4184217</v>
      </c>
      <c r="M41" s="25">
        <v>0</v>
      </c>
      <c r="N41" s="25">
        <v>-804241</v>
      </c>
      <c r="O41" s="25">
        <v>0</v>
      </c>
      <c r="P41" s="25">
        <f t="shared" si="7"/>
        <v>4184217</v>
      </c>
      <c r="Q41" s="25">
        <v>0</v>
      </c>
      <c r="R41" s="25">
        <v>2200025.25</v>
      </c>
      <c r="S41" s="25">
        <v>0</v>
      </c>
      <c r="T41" s="25">
        <v>0</v>
      </c>
      <c r="U41" s="25">
        <v>0</v>
      </c>
      <c r="V41" s="25">
        <v>1179950.75</v>
      </c>
      <c r="W41" s="25">
        <v>1984191.75</v>
      </c>
      <c r="X41" s="25">
        <v>0</v>
      </c>
      <c r="Y41" s="25">
        <f t="shared" si="8"/>
        <v>1984191.75</v>
      </c>
      <c r="Z41" s="26">
        <f t="shared" si="3"/>
        <v>0</v>
      </c>
      <c r="AA41" s="26">
        <f t="shared" si="4"/>
        <v>0</v>
      </c>
      <c r="AB41" s="26">
        <f t="shared" si="5"/>
        <v>0.52579138462465025</v>
      </c>
      <c r="AC41" s="27">
        <f t="shared" si="6"/>
        <v>0.52579138462465025</v>
      </c>
    </row>
    <row r="42" spans="1:29" hidden="1" outlineLevel="4" x14ac:dyDescent="0.35">
      <c r="A42" s="21" t="s">
        <v>29</v>
      </c>
      <c r="B42" s="22" t="s">
        <v>30</v>
      </c>
      <c r="C42" s="22" t="s">
        <v>71</v>
      </c>
      <c r="D42" s="22" t="s">
        <v>78</v>
      </c>
      <c r="E42" s="22"/>
      <c r="F42" s="22" t="s">
        <v>33</v>
      </c>
      <c r="G42" s="22">
        <v>1120</v>
      </c>
      <c r="H42" s="22">
        <v>709800000</v>
      </c>
      <c r="I42" s="22" t="s">
        <v>31</v>
      </c>
      <c r="J42" s="23" t="s">
        <v>79</v>
      </c>
      <c r="K42" s="24">
        <v>22422000</v>
      </c>
      <c r="L42" s="25">
        <v>22422000</v>
      </c>
      <c r="M42" s="25">
        <v>0</v>
      </c>
      <c r="N42" s="25">
        <v>0</v>
      </c>
      <c r="O42" s="25">
        <v>0</v>
      </c>
      <c r="P42" s="25">
        <f t="shared" si="7"/>
        <v>22422000</v>
      </c>
      <c r="Q42" s="25">
        <v>0</v>
      </c>
      <c r="R42" s="25">
        <v>14577720.039999999</v>
      </c>
      <c r="S42" s="25">
        <v>0</v>
      </c>
      <c r="T42" s="25">
        <v>2973491.04</v>
      </c>
      <c r="U42" s="25">
        <v>2973491.04</v>
      </c>
      <c r="V42" s="25">
        <v>4870788.92</v>
      </c>
      <c r="W42" s="25">
        <v>4870788.92</v>
      </c>
      <c r="X42" s="25">
        <v>0</v>
      </c>
      <c r="Y42" s="25">
        <f t="shared" si="8"/>
        <v>4870788.9200000018</v>
      </c>
      <c r="Z42" s="26">
        <f t="shared" si="3"/>
        <v>0.1326148889483543</v>
      </c>
      <c r="AA42" s="26">
        <f t="shared" si="4"/>
        <v>0.1326148889483543</v>
      </c>
      <c r="AB42" s="26">
        <f t="shared" si="5"/>
        <v>0.65015253055035227</v>
      </c>
      <c r="AC42" s="27">
        <f t="shared" si="6"/>
        <v>0.78276741949870654</v>
      </c>
    </row>
    <row r="43" spans="1:29" ht="54" hidden="1" outlineLevel="4" x14ac:dyDescent="0.35">
      <c r="A43" s="21" t="s">
        <v>29</v>
      </c>
      <c r="B43" s="22" t="s">
        <v>30</v>
      </c>
      <c r="C43" s="22" t="s">
        <v>71</v>
      </c>
      <c r="D43" s="22" t="s">
        <v>80</v>
      </c>
      <c r="E43" s="22"/>
      <c r="F43" s="22" t="s">
        <v>33</v>
      </c>
      <c r="G43" s="22">
        <v>1120</v>
      </c>
      <c r="H43" s="22">
        <v>709800000</v>
      </c>
      <c r="I43" s="22" t="s">
        <v>31</v>
      </c>
      <c r="J43" s="23" t="s">
        <v>81</v>
      </c>
      <c r="K43" s="24">
        <v>5000000</v>
      </c>
      <c r="L43" s="25">
        <v>5000000</v>
      </c>
      <c r="M43" s="25">
        <v>0</v>
      </c>
      <c r="N43" s="25">
        <v>0</v>
      </c>
      <c r="O43" s="25">
        <v>0</v>
      </c>
      <c r="P43" s="25">
        <f t="shared" si="7"/>
        <v>5000000</v>
      </c>
      <c r="Q43" s="25">
        <v>0</v>
      </c>
      <c r="R43" s="25">
        <v>0</v>
      </c>
      <c r="S43" s="25">
        <v>0</v>
      </c>
      <c r="T43" s="25">
        <v>0</v>
      </c>
      <c r="U43" s="25">
        <v>0</v>
      </c>
      <c r="V43" s="25">
        <v>5000000</v>
      </c>
      <c r="W43" s="25">
        <v>5000000</v>
      </c>
      <c r="X43" s="25">
        <v>0</v>
      </c>
      <c r="Y43" s="25">
        <f t="shared" si="8"/>
        <v>5000000</v>
      </c>
      <c r="Z43" s="26">
        <f t="shared" si="3"/>
        <v>0</v>
      </c>
      <c r="AA43" s="26">
        <f t="shared" si="4"/>
        <v>0</v>
      </c>
      <c r="AB43" s="26">
        <f t="shared" si="5"/>
        <v>0</v>
      </c>
      <c r="AC43" s="27">
        <f t="shared" si="6"/>
        <v>0</v>
      </c>
    </row>
    <row r="44" spans="1:29" hidden="1" outlineLevel="4" x14ac:dyDescent="0.35">
      <c r="A44" s="21" t="s">
        <v>29</v>
      </c>
      <c r="B44" s="22" t="s">
        <v>30</v>
      </c>
      <c r="C44" s="22" t="s">
        <v>71</v>
      </c>
      <c r="D44" s="22" t="s">
        <v>82</v>
      </c>
      <c r="E44" s="22"/>
      <c r="F44" s="22" t="s">
        <v>33</v>
      </c>
      <c r="G44" s="22">
        <v>1120</v>
      </c>
      <c r="H44" s="22">
        <v>709800000</v>
      </c>
      <c r="I44" s="22" t="s">
        <v>31</v>
      </c>
      <c r="J44" s="23" t="s">
        <v>83</v>
      </c>
      <c r="K44" s="24">
        <v>1000000</v>
      </c>
      <c r="L44" s="25">
        <v>1000000</v>
      </c>
      <c r="M44" s="25">
        <v>0</v>
      </c>
      <c r="N44" s="25">
        <v>0</v>
      </c>
      <c r="O44" s="25">
        <v>0</v>
      </c>
      <c r="P44" s="25">
        <f t="shared" si="7"/>
        <v>1000000</v>
      </c>
      <c r="Q44" s="25">
        <v>0</v>
      </c>
      <c r="R44" s="25">
        <v>425659.78</v>
      </c>
      <c r="S44" s="25">
        <v>0</v>
      </c>
      <c r="T44" s="25">
        <v>159340.22</v>
      </c>
      <c r="U44" s="25">
        <v>155980.22</v>
      </c>
      <c r="V44" s="25">
        <v>415000</v>
      </c>
      <c r="W44" s="25">
        <v>415000</v>
      </c>
      <c r="X44" s="25">
        <v>0</v>
      </c>
      <c r="Y44" s="25">
        <f t="shared" si="8"/>
        <v>415000</v>
      </c>
      <c r="Z44" s="26">
        <f t="shared" si="3"/>
        <v>0.15934022</v>
      </c>
      <c r="AA44" s="26">
        <f t="shared" si="4"/>
        <v>0.15934022</v>
      </c>
      <c r="AB44" s="26">
        <f t="shared" si="5"/>
        <v>0.42565978000000004</v>
      </c>
      <c r="AC44" s="27">
        <f t="shared" si="6"/>
        <v>0.58500000000000008</v>
      </c>
    </row>
    <row r="45" spans="1:29" hidden="1" outlineLevel="4" x14ac:dyDescent="0.35">
      <c r="A45" s="21" t="s">
        <v>29</v>
      </c>
      <c r="B45" s="22" t="s">
        <v>30</v>
      </c>
      <c r="C45" s="22" t="s">
        <v>71</v>
      </c>
      <c r="D45" s="22" t="s">
        <v>84</v>
      </c>
      <c r="E45" s="22"/>
      <c r="F45" s="22" t="s">
        <v>33</v>
      </c>
      <c r="G45" s="22">
        <v>1120</v>
      </c>
      <c r="H45" s="22">
        <v>709800000</v>
      </c>
      <c r="I45" s="22" t="s">
        <v>31</v>
      </c>
      <c r="J45" s="23" t="s">
        <v>85</v>
      </c>
      <c r="K45" s="24">
        <v>40000000</v>
      </c>
      <c r="L45" s="25">
        <v>40000000</v>
      </c>
      <c r="M45" s="25">
        <v>0</v>
      </c>
      <c r="N45" s="25">
        <v>0</v>
      </c>
      <c r="O45" s="25">
        <v>0</v>
      </c>
      <c r="P45" s="25">
        <f t="shared" si="7"/>
        <v>40000000</v>
      </c>
      <c r="Q45" s="25">
        <v>174900</v>
      </c>
      <c r="R45" s="25">
        <v>26263144</v>
      </c>
      <c r="S45" s="25">
        <v>0</v>
      </c>
      <c r="T45" s="25">
        <v>12206200</v>
      </c>
      <c r="U45" s="25">
        <v>12172600</v>
      </c>
      <c r="V45" s="25">
        <v>1355753</v>
      </c>
      <c r="W45" s="25">
        <v>1355756</v>
      </c>
      <c r="X45" s="25">
        <v>0</v>
      </c>
      <c r="Y45" s="25">
        <f t="shared" si="8"/>
        <v>1355756</v>
      </c>
      <c r="Z45" s="26">
        <f t="shared" si="3"/>
        <v>0.30515500000000001</v>
      </c>
      <c r="AA45" s="26">
        <f t="shared" si="4"/>
        <v>0.30515500000000001</v>
      </c>
      <c r="AB45" s="26">
        <f t="shared" si="5"/>
        <v>0.66095110000000001</v>
      </c>
      <c r="AC45" s="27">
        <f t="shared" si="6"/>
        <v>0.96610609999999997</v>
      </c>
    </row>
    <row r="46" spans="1:29" hidden="1" outlineLevel="4" x14ac:dyDescent="0.35">
      <c r="A46" s="21" t="s">
        <v>29</v>
      </c>
      <c r="B46" s="22" t="s">
        <v>30</v>
      </c>
      <c r="C46" s="22" t="s">
        <v>71</v>
      </c>
      <c r="D46" s="22" t="s">
        <v>86</v>
      </c>
      <c r="E46" s="22"/>
      <c r="F46" s="22" t="s">
        <v>33</v>
      </c>
      <c r="G46" s="22">
        <v>1120</v>
      </c>
      <c r="H46" s="22">
        <v>709800000</v>
      </c>
      <c r="I46" s="22" t="s">
        <v>31</v>
      </c>
      <c r="J46" s="23" t="s">
        <v>87</v>
      </c>
      <c r="K46" s="24">
        <v>13000000</v>
      </c>
      <c r="L46" s="25">
        <v>13000000</v>
      </c>
      <c r="M46" s="25">
        <v>0</v>
      </c>
      <c r="N46" s="25">
        <v>0</v>
      </c>
      <c r="O46" s="25">
        <v>0</v>
      </c>
      <c r="P46" s="25">
        <f t="shared" si="7"/>
        <v>13000000</v>
      </c>
      <c r="Q46" s="25">
        <v>0</v>
      </c>
      <c r="R46" s="25">
        <v>0</v>
      </c>
      <c r="S46" s="25">
        <v>0</v>
      </c>
      <c r="T46" s="25">
        <v>1140891</v>
      </c>
      <c r="U46" s="25">
        <v>1140891</v>
      </c>
      <c r="V46" s="25">
        <v>11859109</v>
      </c>
      <c r="W46" s="25">
        <v>11859109</v>
      </c>
      <c r="X46" s="25">
        <v>0</v>
      </c>
      <c r="Y46" s="25">
        <f t="shared" si="8"/>
        <v>11859109</v>
      </c>
      <c r="Z46" s="26">
        <f t="shared" si="3"/>
        <v>8.7760846153846148E-2</v>
      </c>
      <c r="AA46" s="26">
        <f t="shared" si="4"/>
        <v>8.7760846153846148E-2</v>
      </c>
      <c r="AB46" s="26">
        <f t="shared" si="5"/>
        <v>0</v>
      </c>
      <c r="AC46" s="27">
        <f t="shared" si="6"/>
        <v>8.7760846153846148E-2</v>
      </c>
    </row>
    <row r="47" spans="1:29" hidden="1" outlineLevel="4" x14ac:dyDescent="0.35">
      <c r="A47" s="21" t="s">
        <v>29</v>
      </c>
      <c r="B47" s="22" t="s">
        <v>30</v>
      </c>
      <c r="C47" s="22" t="s">
        <v>71</v>
      </c>
      <c r="D47" s="22" t="s">
        <v>88</v>
      </c>
      <c r="E47" s="22"/>
      <c r="F47" s="22" t="s">
        <v>33</v>
      </c>
      <c r="G47" s="22">
        <v>1120</v>
      </c>
      <c r="H47" s="22">
        <v>709800000</v>
      </c>
      <c r="I47" s="22" t="s">
        <v>31</v>
      </c>
      <c r="J47" s="23" t="s">
        <v>89</v>
      </c>
      <c r="K47" s="24">
        <v>13000000</v>
      </c>
      <c r="L47" s="25">
        <v>13000000</v>
      </c>
      <c r="M47" s="25">
        <v>0</v>
      </c>
      <c r="N47" s="25">
        <v>0</v>
      </c>
      <c r="O47" s="25">
        <v>0</v>
      </c>
      <c r="P47" s="25">
        <f t="shared" si="7"/>
        <v>13000000</v>
      </c>
      <c r="Q47" s="25">
        <v>0</v>
      </c>
      <c r="R47" s="25">
        <v>10961210</v>
      </c>
      <c r="S47" s="25">
        <v>0</v>
      </c>
      <c r="T47" s="25">
        <v>1019395</v>
      </c>
      <c r="U47" s="25">
        <v>1019395</v>
      </c>
      <c r="V47" s="25">
        <v>1019395</v>
      </c>
      <c r="W47" s="25">
        <v>1019395</v>
      </c>
      <c r="X47" s="25">
        <v>0</v>
      </c>
      <c r="Y47" s="25">
        <f t="shared" si="8"/>
        <v>1019395</v>
      </c>
      <c r="Z47" s="26">
        <f t="shared" si="3"/>
        <v>7.8414999999999999E-2</v>
      </c>
      <c r="AA47" s="26">
        <f t="shared" si="4"/>
        <v>7.8414999999999999E-2</v>
      </c>
      <c r="AB47" s="26">
        <f t="shared" si="5"/>
        <v>0.84316999999999998</v>
      </c>
      <c r="AC47" s="27">
        <f t="shared" si="6"/>
        <v>0.92158499999999999</v>
      </c>
    </row>
    <row r="48" spans="1:29" hidden="1" outlineLevel="4" x14ac:dyDescent="0.35">
      <c r="A48" s="21" t="s">
        <v>29</v>
      </c>
      <c r="B48" s="22" t="s">
        <v>30</v>
      </c>
      <c r="C48" s="22" t="s">
        <v>71</v>
      </c>
      <c r="D48" s="22" t="s">
        <v>90</v>
      </c>
      <c r="E48" s="22"/>
      <c r="F48" s="22" t="s">
        <v>33</v>
      </c>
      <c r="G48" s="22">
        <v>1120</v>
      </c>
      <c r="H48" s="22">
        <v>709800000</v>
      </c>
      <c r="I48" s="22" t="s">
        <v>31</v>
      </c>
      <c r="J48" s="23" t="s">
        <v>91</v>
      </c>
      <c r="K48" s="24">
        <v>240000</v>
      </c>
      <c r="L48" s="25">
        <v>240000</v>
      </c>
      <c r="M48" s="25">
        <v>0</v>
      </c>
      <c r="N48" s="25">
        <v>0</v>
      </c>
      <c r="O48" s="25">
        <v>0</v>
      </c>
      <c r="P48" s="25">
        <f t="shared" si="7"/>
        <v>240000</v>
      </c>
      <c r="Q48" s="25">
        <v>0</v>
      </c>
      <c r="R48" s="25">
        <v>182826</v>
      </c>
      <c r="S48" s="25">
        <v>0</v>
      </c>
      <c r="T48" s="25">
        <v>57174</v>
      </c>
      <c r="U48" s="25">
        <v>57174</v>
      </c>
      <c r="V48" s="25">
        <v>0</v>
      </c>
      <c r="W48" s="25">
        <v>0</v>
      </c>
      <c r="X48" s="25">
        <v>0</v>
      </c>
      <c r="Y48" s="25">
        <f t="shared" si="8"/>
        <v>0</v>
      </c>
      <c r="Z48" s="26">
        <f t="shared" si="3"/>
        <v>0.23822499999999999</v>
      </c>
      <c r="AA48" s="26">
        <f t="shared" si="4"/>
        <v>0.23822499999999999</v>
      </c>
      <c r="AB48" s="26">
        <f t="shared" si="5"/>
        <v>0.76177499999999998</v>
      </c>
      <c r="AC48" s="27">
        <f t="shared" si="6"/>
        <v>1</v>
      </c>
    </row>
    <row r="49" spans="1:29" ht="175.5" hidden="1" outlineLevel="4" x14ac:dyDescent="0.35">
      <c r="A49" s="21" t="s">
        <v>29</v>
      </c>
      <c r="B49" s="22" t="s">
        <v>30</v>
      </c>
      <c r="C49" s="22" t="s">
        <v>71</v>
      </c>
      <c r="D49" s="22" t="s">
        <v>92</v>
      </c>
      <c r="E49" s="22"/>
      <c r="F49" s="22" t="s">
        <v>33</v>
      </c>
      <c r="G49" s="22">
        <v>1120</v>
      </c>
      <c r="H49" s="22">
        <v>709800000</v>
      </c>
      <c r="I49" s="22" t="s">
        <v>31</v>
      </c>
      <c r="J49" s="23" t="s">
        <v>93</v>
      </c>
      <c r="K49" s="24">
        <v>7260900</v>
      </c>
      <c r="L49" s="25">
        <v>7260900</v>
      </c>
      <c r="M49" s="25">
        <v>0</v>
      </c>
      <c r="N49" s="25">
        <v>0</v>
      </c>
      <c r="O49" s="25">
        <v>0</v>
      </c>
      <c r="P49" s="25">
        <f t="shared" si="7"/>
        <v>7260900</v>
      </c>
      <c r="Q49" s="25">
        <v>0</v>
      </c>
      <c r="R49" s="25">
        <v>2345502</v>
      </c>
      <c r="S49" s="25">
        <v>0</v>
      </c>
      <c r="T49" s="25">
        <v>1253369.06</v>
      </c>
      <c r="U49" s="25">
        <v>1253369.06</v>
      </c>
      <c r="V49" s="25">
        <v>3662028.94</v>
      </c>
      <c r="W49" s="25">
        <v>3662028.94</v>
      </c>
      <c r="X49" s="25">
        <v>0</v>
      </c>
      <c r="Y49" s="25">
        <f t="shared" si="8"/>
        <v>3662028.94</v>
      </c>
      <c r="Z49" s="26">
        <f t="shared" si="3"/>
        <v>0.17261896734564586</v>
      </c>
      <c r="AA49" s="26">
        <f t="shared" si="4"/>
        <v>0.17261896734564586</v>
      </c>
      <c r="AB49" s="26">
        <f t="shared" si="5"/>
        <v>0.3230318555550965</v>
      </c>
      <c r="AC49" s="27">
        <f t="shared" si="6"/>
        <v>0.49565082290074236</v>
      </c>
    </row>
    <row r="50" spans="1:29" ht="27" hidden="1" outlineLevel="4" x14ac:dyDescent="0.35">
      <c r="A50" s="21" t="s">
        <v>29</v>
      </c>
      <c r="B50" s="22" t="s">
        <v>30</v>
      </c>
      <c r="C50" s="22" t="s">
        <v>71</v>
      </c>
      <c r="D50" s="22" t="s">
        <v>94</v>
      </c>
      <c r="E50" s="22"/>
      <c r="F50" s="22" t="s">
        <v>33</v>
      </c>
      <c r="G50" s="22">
        <v>1120</v>
      </c>
      <c r="H50" s="22">
        <v>709800000</v>
      </c>
      <c r="I50" s="22" t="s">
        <v>31</v>
      </c>
      <c r="J50" s="23" t="s">
        <v>95</v>
      </c>
      <c r="K50" s="24">
        <v>36580000</v>
      </c>
      <c r="L50" s="25">
        <v>36580000</v>
      </c>
      <c r="M50" s="25">
        <v>0</v>
      </c>
      <c r="N50" s="25">
        <v>0</v>
      </c>
      <c r="O50" s="25">
        <v>0</v>
      </c>
      <c r="P50" s="25">
        <f t="shared" si="7"/>
        <v>36580000</v>
      </c>
      <c r="Q50" s="25">
        <v>0</v>
      </c>
      <c r="R50" s="25">
        <v>35438918.75</v>
      </c>
      <c r="S50" s="25">
        <v>0</v>
      </c>
      <c r="T50" s="25">
        <v>0</v>
      </c>
      <c r="U50" s="25">
        <v>0</v>
      </c>
      <c r="V50" s="25">
        <v>18.75</v>
      </c>
      <c r="W50" s="25">
        <v>1141081.25</v>
      </c>
      <c r="X50" s="25">
        <v>0</v>
      </c>
      <c r="Y50" s="25">
        <f t="shared" si="8"/>
        <v>1141081.25</v>
      </c>
      <c r="Z50" s="26">
        <f t="shared" si="3"/>
        <v>0</v>
      </c>
      <c r="AA50" s="26">
        <f t="shared" si="4"/>
        <v>0</v>
      </c>
      <c r="AB50" s="26">
        <f t="shared" si="5"/>
        <v>0.96880587069436852</v>
      </c>
      <c r="AC50" s="27">
        <f t="shared" si="6"/>
        <v>0.96880587069436852</v>
      </c>
    </row>
    <row r="51" spans="1:29" ht="108" hidden="1" outlineLevel="4" x14ac:dyDescent="0.35">
      <c r="A51" s="21" t="s">
        <v>29</v>
      </c>
      <c r="B51" s="22" t="s">
        <v>30</v>
      </c>
      <c r="C51" s="22" t="s">
        <v>71</v>
      </c>
      <c r="D51" s="22" t="s">
        <v>96</v>
      </c>
      <c r="E51" s="22"/>
      <c r="F51" s="22" t="s">
        <v>33</v>
      </c>
      <c r="G51" s="22">
        <v>1120</v>
      </c>
      <c r="H51" s="22">
        <v>709800000</v>
      </c>
      <c r="I51" s="22" t="s">
        <v>31</v>
      </c>
      <c r="J51" s="23" t="s">
        <v>97</v>
      </c>
      <c r="K51" s="25">
        <v>0</v>
      </c>
      <c r="L51" s="25">
        <v>0</v>
      </c>
      <c r="M51" s="25">
        <v>0</v>
      </c>
      <c r="N51" s="25">
        <v>1835053.41</v>
      </c>
      <c r="O51" s="25">
        <v>0</v>
      </c>
      <c r="P51" s="25">
        <f t="shared" si="7"/>
        <v>0</v>
      </c>
      <c r="Q51" s="25">
        <v>0</v>
      </c>
      <c r="R51" s="25">
        <v>0</v>
      </c>
      <c r="S51" s="25">
        <v>0</v>
      </c>
      <c r="T51" s="25">
        <v>0</v>
      </c>
      <c r="U51" s="25">
        <v>0</v>
      </c>
      <c r="V51" s="25">
        <v>0</v>
      </c>
      <c r="W51" s="25">
        <v>0</v>
      </c>
      <c r="X51" s="25">
        <v>0</v>
      </c>
      <c r="Y51" s="25">
        <f t="shared" si="8"/>
        <v>0</v>
      </c>
      <c r="Z51" s="26">
        <v>0</v>
      </c>
      <c r="AA51" s="26">
        <v>0</v>
      </c>
      <c r="AB51" s="26">
        <v>0</v>
      </c>
      <c r="AC51" s="26">
        <v>0</v>
      </c>
    </row>
    <row r="52" spans="1:29" hidden="1" outlineLevel="3" x14ac:dyDescent="0.35">
      <c r="A52" s="28"/>
      <c r="B52" s="29"/>
      <c r="C52" s="29" t="s">
        <v>98</v>
      </c>
      <c r="D52" s="29"/>
      <c r="E52" s="29"/>
      <c r="F52" s="29"/>
      <c r="G52" s="29"/>
      <c r="H52" s="29"/>
      <c r="I52" s="29"/>
      <c r="J52" s="30"/>
      <c r="K52" s="31">
        <f t="shared" ref="K52:Y52" si="9">SUBTOTAL(9,K39:K51)</f>
        <v>183744836</v>
      </c>
      <c r="L52" s="32">
        <f t="shared" si="9"/>
        <v>183744836</v>
      </c>
      <c r="M52" s="32">
        <f t="shared" si="9"/>
        <v>0</v>
      </c>
      <c r="N52" s="32">
        <f t="shared" si="9"/>
        <v>1030812.4099999999</v>
      </c>
      <c r="O52" s="32">
        <f t="shared" si="9"/>
        <v>0</v>
      </c>
      <c r="P52" s="32">
        <f t="shared" si="9"/>
        <v>183744836</v>
      </c>
      <c r="Q52" s="32">
        <f t="shared" si="9"/>
        <v>14149930</v>
      </c>
      <c r="R52" s="32">
        <f t="shared" si="9"/>
        <v>107508933.69</v>
      </c>
      <c r="S52" s="32">
        <f t="shared" si="9"/>
        <v>0</v>
      </c>
      <c r="T52" s="32">
        <f t="shared" si="9"/>
        <v>21086697.319999997</v>
      </c>
      <c r="U52" s="32">
        <f t="shared" si="9"/>
        <v>21049737.319999997</v>
      </c>
      <c r="V52" s="32">
        <f t="shared" si="9"/>
        <v>39053968.489999995</v>
      </c>
      <c r="W52" s="32">
        <f t="shared" si="9"/>
        <v>40999274.989999995</v>
      </c>
      <c r="X52" s="32">
        <f t="shared" si="9"/>
        <v>0</v>
      </c>
      <c r="Y52" s="32">
        <f t="shared" si="9"/>
        <v>40999274.990000002</v>
      </c>
      <c r="Z52" s="33">
        <f t="shared" ref="Z52:Z63" si="10">T52/L52</f>
        <v>0.11476076160311791</v>
      </c>
      <c r="AA52" s="33">
        <f t="shared" si="4"/>
        <v>0.11476076160311791</v>
      </c>
      <c r="AB52" s="33">
        <f t="shared" si="5"/>
        <v>0.66210766157259515</v>
      </c>
      <c r="AC52" s="34">
        <f t="shared" si="6"/>
        <v>0.77686842317571303</v>
      </c>
    </row>
    <row r="53" spans="1:29" hidden="1" outlineLevel="4" x14ac:dyDescent="0.35">
      <c r="A53" s="21" t="s">
        <v>29</v>
      </c>
      <c r="B53" s="22" t="s">
        <v>30</v>
      </c>
      <c r="C53" s="22" t="s">
        <v>99</v>
      </c>
      <c r="D53" s="22" t="s">
        <v>100</v>
      </c>
      <c r="E53" s="22"/>
      <c r="F53" s="22" t="s">
        <v>33</v>
      </c>
      <c r="G53" s="22">
        <v>1120</v>
      </c>
      <c r="H53" s="22">
        <v>709800000</v>
      </c>
      <c r="I53" s="22" t="s">
        <v>31</v>
      </c>
      <c r="J53" s="23" t="s">
        <v>101</v>
      </c>
      <c r="K53" s="24">
        <v>3139517</v>
      </c>
      <c r="L53" s="25">
        <v>3139517</v>
      </c>
      <c r="M53" s="25">
        <v>0</v>
      </c>
      <c r="N53" s="25">
        <v>0</v>
      </c>
      <c r="O53" s="25">
        <v>0</v>
      </c>
      <c r="P53" s="25">
        <f t="shared" ref="P53:P55" si="11">+L53+O53</f>
        <v>3139517</v>
      </c>
      <c r="Q53" s="25">
        <v>0</v>
      </c>
      <c r="R53" s="25">
        <v>0</v>
      </c>
      <c r="S53" s="25">
        <v>0</v>
      </c>
      <c r="T53" s="25">
        <v>0</v>
      </c>
      <c r="U53" s="25">
        <v>0</v>
      </c>
      <c r="V53" s="25">
        <v>3139517</v>
      </c>
      <c r="W53" s="25">
        <v>3139517</v>
      </c>
      <c r="X53" s="25">
        <v>0</v>
      </c>
      <c r="Y53" s="25">
        <f t="shared" ref="Y53:Y55" si="12">P53-(Q53+R53+S53+T53+X53)</f>
        <v>3139517</v>
      </c>
      <c r="Z53" s="26">
        <f t="shared" si="10"/>
        <v>0</v>
      </c>
      <c r="AA53" s="26">
        <f t="shared" si="4"/>
        <v>0</v>
      </c>
      <c r="AB53" s="26">
        <f t="shared" si="5"/>
        <v>0</v>
      </c>
      <c r="AC53" s="27">
        <f t="shared" si="6"/>
        <v>0</v>
      </c>
    </row>
    <row r="54" spans="1:29" ht="27" hidden="1" outlineLevel="4" x14ac:dyDescent="0.35">
      <c r="A54" s="21" t="s">
        <v>29</v>
      </c>
      <c r="B54" s="22" t="s">
        <v>30</v>
      </c>
      <c r="C54" s="22" t="s">
        <v>99</v>
      </c>
      <c r="D54" s="22" t="s">
        <v>102</v>
      </c>
      <c r="E54" s="22"/>
      <c r="F54" s="22" t="s">
        <v>33</v>
      </c>
      <c r="G54" s="22">
        <v>1120</v>
      </c>
      <c r="H54" s="22">
        <v>709800000</v>
      </c>
      <c r="I54" s="22" t="s">
        <v>31</v>
      </c>
      <c r="J54" s="23" t="s">
        <v>103</v>
      </c>
      <c r="K54" s="24">
        <v>2470645</v>
      </c>
      <c r="L54" s="25">
        <v>2470645</v>
      </c>
      <c r="M54" s="25">
        <v>0</v>
      </c>
      <c r="N54" s="25">
        <v>0</v>
      </c>
      <c r="O54" s="25">
        <v>0</v>
      </c>
      <c r="P54" s="25">
        <f t="shared" si="11"/>
        <v>2470645</v>
      </c>
      <c r="Q54" s="25">
        <v>0</v>
      </c>
      <c r="R54" s="25">
        <v>0.16</v>
      </c>
      <c r="S54" s="25">
        <v>0</v>
      </c>
      <c r="T54" s="25">
        <v>1950188.69</v>
      </c>
      <c r="U54" s="25">
        <v>1950188.69</v>
      </c>
      <c r="V54" s="25">
        <v>0</v>
      </c>
      <c r="W54" s="25">
        <v>520456.15</v>
      </c>
      <c r="X54" s="25">
        <v>0</v>
      </c>
      <c r="Y54" s="25">
        <f t="shared" si="12"/>
        <v>520456.15000000014</v>
      </c>
      <c r="Z54" s="26">
        <f t="shared" si="10"/>
        <v>0.78934395269251545</v>
      </c>
      <c r="AA54" s="26">
        <f t="shared" si="4"/>
        <v>0.78934395269251545</v>
      </c>
      <c r="AB54" s="26">
        <f t="shared" si="5"/>
        <v>6.4760416814232727E-8</v>
      </c>
      <c r="AC54" s="27">
        <f t="shared" si="6"/>
        <v>0.78934401745293226</v>
      </c>
    </row>
    <row r="55" spans="1:29" hidden="1" outlineLevel="4" x14ac:dyDescent="0.35">
      <c r="A55" s="21" t="s">
        <v>29</v>
      </c>
      <c r="B55" s="22" t="s">
        <v>30</v>
      </c>
      <c r="C55" s="22" t="s">
        <v>99</v>
      </c>
      <c r="D55" s="22" t="s">
        <v>104</v>
      </c>
      <c r="E55" s="22"/>
      <c r="F55" s="22" t="s">
        <v>33</v>
      </c>
      <c r="G55" s="22">
        <v>1120</v>
      </c>
      <c r="H55" s="22">
        <v>709800000</v>
      </c>
      <c r="I55" s="22" t="s">
        <v>31</v>
      </c>
      <c r="J55" s="23" t="s">
        <v>105</v>
      </c>
      <c r="K55" s="24">
        <v>5073687</v>
      </c>
      <c r="L55" s="25">
        <v>5073687</v>
      </c>
      <c r="M55" s="25">
        <v>0</v>
      </c>
      <c r="N55" s="25">
        <v>0</v>
      </c>
      <c r="O55" s="25">
        <v>0</v>
      </c>
      <c r="P55" s="25">
        <f t="shared" si="11"/>
        <v>5073687</v>
      </c>
      <c r="Q55" s="25">
        <v>0</v>
      </c>
      <c r="R55" s="25">
        <v>0</v>
      </c>
      <c r="S55" s="25">
        <v>4907982.28</v>
      </c>
      <c r="T55" s="25">
        <v>153997.53</v>
      </c>
      <c r="U55" s="25">
        <v>153997.53</v>
      </c>
      <c r="V55" s="25">
        <v>11707.19</v>
      </c>
      <c r="W55" s="25">
        <v>11707.19</v>
      </c>
      <c r="X55" s="25">
        <v>0</v>
      </c>
      <c r="Y55" s="25">
        <f t="shared" si="12"/>
        <v>11707.189999999478</v>
      </c>
      <c r="Z55" s="26">
        <f t="shared" si="10"/>
        <v>3.0352193582300208E-2</v>
      </c>
      <c r="AA55" s="26">
        <f t="shared" si="4"/>
        <v>3.0352193582300208E-2</v>
      </c>
      <c r="AB55" s="26">
        <f t="shared" si="5"/>
        <v>0.96734037397261607</v>
      </c>
      <c r="AC55" s="27">
        <f t="shared" si="6"/>
        <v>0.99769256755491631</v>
      </c>
    </row>
    <row r="56" spans="1:29" hidden="1" outlineLevel="3" x14ac:dyDescent="0.35">
      <c r="A56" s="28"/>
      <c r="B56" s="29"/>
      <c r="C56" s="29" t="s">
        <v>106</v>
      </c>
      <c r="D56" s="29"/>
      <c r="E56" s="29"/>
      <c r="F56" s="29"/>
      <c r="G56" s="29"/>
      <c r="H56" s="29"/>
      <c r="I56" s="29"/>
      <c r="J56" s="30"/>
      <c r="K56" s="31">
        <f t="shared" ref="K56:Y56" si="13">SUBTOTAL(9,K53:K55)</f>
        <v>10683849</v>
      </c>
      <c r="L56" s="32">
        <f t="shared" si="13"/>
        <v>10683849</v>
      </c>
      <c r="M56" s="32">
        <f t="shared" si="13"/>
        <v>0</v>
      </c>
      <c r="N56" s="32">
        <f t="shared" si="13"/>
        <v>0</v>
      </c>
      <c r="O56" s="32">
        <f t="shared" si="13"/>
        <v>0</v>
      </c>
      <c r="P56" s="32">
        <f t="shared" si="13"/>
        <v>10683849</v>
      </c>
      <c r="Q56" s="32">
        <f t="shared" si="13"/>
        <v>0</v>
      </c>
      <c r="R56" s="32">
        <f t="shared" si="13"/>
        <v>0.16</v>
      </c>
      <c r="S56" s="32">
        <f t="shared" si="13"/>
        <v>4907982.28</v>
      </c>
      <c r="T56" s="32">
        <f t="shared" si="13"/>
        <v>2104186.2199999997</v>
      </c>
      <c r="U56" s="32">
        <f t="shared" si="13"/>
        <v>2104186.2199999997</v>
      </c>
      <c r="V56" s="32">
        <f t="shared" si="13"/>
        <v>3151224.19</v>
      </c>
      <c r="W56" s="32">
        <f t="shared" si="13"/>
        <v>3671680.34</v>
      </c>
      <c r="X56" s="32">
        <f t="shared" si="13"/>
        <v>0</v>
      </c>
      <c r="Y56" s="32">
        <f t="shared" si="13"/>
        <v>3671680.34</v>
      </c>
      <c r="Z56" s="33">
        <f t="shared" si="10"/>
        <v>0.19695020212284914</v>
      </c>
      <c r="AA56" s="33">
        <f t="shared" si="4"/>
        <v>0.19695020212284914</v>
      </c>
      <c r="AB56" s="33">
        <f t="shared" si="5"/>
        <v>0.45938335893740173</v>
      </c>
      <c r="AC56" s="34">
        <f t="shared" si="6"/>
        <v>0.65633356106025087</v>
      </c>
    </row>
    <row r="57" spans="1:29" hidden="1" outlineLevel="4" x14ac:dyDescent="0.35">
      <c r="A57" s="21" t="s">
        <v>29</v>
      </c>
      <c r="B57" s="22" t="s">
        <v>30</v>
      </c>
      <c r="C57" s="22" t="s">
        <v>107</v>
      </c>
      <c r="D57" s="22" t="s">
        <v>108</v>
      </c>
      <c r="E57" s="22"/>
      <c r="F57" s="22">
        <v>280</v>
      </c>
      <c r="G57" s="22">
        <v>2210</v>
      </c>
      <c r="H57" s="22">
        <v>709800000</v>
      </c>
      <c r="I57" s="22" t="s">
        <v>31</v>
      </c>
      <c r="J57" s="23" t="s">
        <v>109</v>
      </c>
      <c r="K57" s="24">
        <v>4153074</v>
      </c>
      <c r="L57" s="25">
        <v>4153074</v>
      </c>
      <c r="M57" s="25">
        <v>0</v>
      </c>
      <c r="N57" s="25">
        <v>0</v>
      </c>
      <c r="O57" s="25">
        <v>0</v>
      </c>
      <c r="P57" s="25">
        <f t="shared" ref="P57:P61" si="14">+L57+O57</f>
        <v>4153074</v>
      </c>
      <c r="Q57" s="25">
        <v>0</v>
      </c>
      <c r="R57" s="25">
        <v>1759801.44</v>
      </c>
      <c r="S57" s="25">
        <v>0</v>
      </c>
      <c r="T57" s="25">
        <v>188267.04</v>
      </c>
      <c r="U57" s="25">
        <v>188267.04</v>
      </c>
      <c r="V57" s="25">
        <v>2205005.52</v>
      </c>
      <c r="W57" s="25">
        <v>2205005.52</v>
      </c>
      <c r="X57" s="25">
        <v>0</v>
      </c>
      <c r="Y57" s="25">
        <f t="shared" ref="Y57:Y61" si="15">P57-(Q57+R57+S57+T57+X57)</f>
        <v>2205005.52</v>
      </c>
      <c r="Z57" s="26">
        <f t="shared" si="10"/>
        <v>4.533197337682883E-2</v>
      </c>
      <c r="AA57" s="26">
        <f t="shared" si="4"/>
        <v>4.533197337682883E-2</v>
      </c>
      <c r="AB57" s="26">
        <f t="shared" si="5"/>
        <v>0.42373466978917301</v>
      </c>
      <c r="AC57" s="27">
        <f t="shared" si="6"/>
        <v>0.46906664316600183</v>
      </c>
    </row>
    <row r="58" spans="1:29" hidden="1" outlineLevel="4" x14ac:dyDescent="0.35">
      <c r="A58" s="21" t="s">
        <v>29</v>
      </c>
      <c r="B58" s="22" t="s">
        <v>30</v>
      </c>
      <c r="C58" s="22" t="s">
        <v>107</v>
      </c>
      <c r="D58" s="22" t="s">
        <v>110</v>
      </c>
      <c r="E58" s="22"/>
      <c r="F58" s="22">
        <v>280</v>
      </c>
      <c r="G58" s="22">
        <v>2210</v>
      </c>
      <c r="H58" s="22">
        <v>709800000</v>
      </c>
      <c r="I58" s="22" t="s">
        <v>31</v>
      </c>
      <c r="J58" s="23" t="s">
        <v>111</v>
      </c>
      <c r="K58" s="24">
        <v>13934594</v>
      </c>
      <c r="L58" s="25">
        <v>13934594</v>
      </c>
      <c r="M58" s="25">
        <v>0</v>
      </c>
      <c r="N58" s="25">
        <v>0</v>
      </c>
      <c r="O58" s="25">
        <v>0</v>
      </c>
      <c r="P58" s="25">
        <f t="shared" si="14"/>
        <v>13934594</v>
      </c>
      <c r="Q58" s="25">
        <v>0</v>
      </c>
      <c r="R58" s="25">
        <v>3809362.78</v>
      </c>
      <c r="S58" s="25">
        <v>0</v>
      </c>
      <c r="T58" s="25">
        <v>6444256.8300000001</v>
      </c>
      <c r="U58" s="25">
        <v>6444256.8300000001</v>
      </c>
      <c r="V58" s="25">
        <v>3680974.39</v>
      </c>
      <c r="W58" s="25">
        <v>3680974.39</v>
      </c>
      <c r="X58" s="25">
        <v>0</v>
      </c>
      <c r="Y58" s="25">
        <f t="shared" si="15"/>
        <v>3680974.3900000006</v>
      </c>
      <c r="Z58" s="26">
        <f t="shared" si="10"/>
        <v>0.46246462796117349</v>
      </c>
      <c r="AA58" s="26">
        <f t="shared" si="4"/>
        <v>0.46246462796117349</v>
      </c>
      <c r="AB58" s="26">
        <f t="shared" si="5"/>
        <v>0.27337450807680508</v>
      </c>
      <c r="AC58" s="27">
        <f t="shared" si="6"/>
        <v>0.73583913603797857</v>
      </c>
    </row>
    <row r="59" spans="1:29" hidden="1" outlineLevel="4" x14ac:dyDescent="0.35">
      <c r="A59" s="21" t="s">
        <v>29</v>
      </c>
      <c r="B59" s="22" t="s">
        <v>30</v>
      </c>
      <c r="C59" s="22" t="s">
        <v>107</v>
      </c>
      <c r="D59" s="22" t="s">
        <v>112</v>
      </c>
      <c r="E59" s="22"/>
      <c r="F59" s="22">
        <v>280</v>
      </c>
      <c r="G59" s="22">
        <v>2210</v>
      </c>
      <c r="H59" s="22">
        <v>709800000</v>
      </c>
      <c r="I59" s="22" t="s">
        <v>31</v>
      </c>
      <c r="J59" s="23" t="s">
        <v>113</v>
      </c>
      <c r="K59" s="24">
        <v>545000</v>
      </c>
      <c r="L59" s="25">
        <v>545000</v>
      </c>
      <c r="M59" s="25">
        <v>0</v>
      </c>
      <c r="N59" s="25">
        <v>0</v>
      </c>
      <c r="O59" s="25">
        <v>0</v>
      </c>
      <c r="P59" s="25">
        <f t="shared" si="14"/>
        <v>545000</v>
      </c>
      <c r="Q59" s="25">
        <v>0</v>
      </c>
      <c r="R59" s="25">
        <v>409862.98</v>
      </c>
      <c r="S59" s="25">
        <v>101999.99</v>
      </c>
      <c r="T59" s="25">
        <v>0</v>
      </c>
      <c r="U59" s="25">
        <v>0</v>
      </c>
      <c r="V59" s="25">
        <v>33137.03</v>
      </c>
      <c r="W59" s="25">
        <v>33137.03</v>
      </c>
      <c r="X59" s="25">
        <v>0</v>
      </c>
      <c r="Y59" s="25">
        <f t="shared" si="15"/>
        <v>33137.030000000028</v>
      </c>
      <c r="Z59" s="26">
        <f t="shared" si="10"/>
        <v>0</v>
      </c>
      <c r="AA59" s="26">
        <f t="shared" si="4"/>
        <v>0</v>
      </c>
      <c r="AB59" s="26">
        <f t="shared" si="5"/>
        <v>0.93919811009174303</v>
      </c>
      <c r="AC59" s="27">
        <f t="shared" si="6"/>
        <v>0.93919811009174303</v>
      </c>
    </row>
    <row r="60" spans="1:29" hidden="1" outlineLevel="4" x14ac:dyDescent="0.35">
      <c r="A60" s="21" t="s">
        <v>29</v>
      </c>
      <c r="B60" s="22" t="s">
        <v>30</v>
      </c>
      <c r="C60" s="22" t="s">
        <v>107</v>
      </c>
      <c r="D60" s="22" t="s">
        <v>114</v>
      </c>
      <c r="E60" s="22"/>
      <c r="F60" s="22">
        <v>280</v>
      </c>
      <c r="G60" s="22">
        <v>2210</v>
      </c>
      <c r="H60" s="22">
        <v>709800000</v>
      </c>
      <c r="I60" s="22" t="s">
        <v>31</v>
      </c>
      <c r="J60" s="23" t="s">
        <v>115</v>
      </c>
      <c r="K60" s="24">
        <v>884000</v>
      </c>
      <c r="L60" s="25">
        <v>884000</v>
      </c>
      <c r="M60" s="25">
        <v>0</v>
      </c>
      <c r="N60" s="25">
        <v>0</v>
      </c>
      <c r="O60" s="25">
        <v>0</v>
      </c>
      <c r="P60" s="25">
        <f t="shared" si="14"/>
        <v>884000</v>
      </c>
      <c r="Q60" s="25">
        <v>0</v>
      </c>
      <c r="R60" s="25">
        <v>0</v>
      </c>
      <c r="S60" s="25">
        <v>0</v>
      </c>
      <c r="T60" s="25">
        <v>432225</v>
      </c>
      <c r="U60" s="25">
        <v>432225</v>
      </c>
      <c r="V60" s="25">
        <v>451775</v>
      </c>
      <c r="W60" s="25">
        <v>451775</v>
      </c>
      <c r="X60" s="25">
        <v>0</v>
      </c>
      <c r="Y60" s="25">
        <f t="shared" si="15"/>
        <v>451775</v>
      </c>
      <c r="Z60" s="26">
        <f t="shared" si="10"/>
        <v>0.48894230769230768</v>
      </c>
      <c r="AA60" s="26">
        <f t="shared" si="4"/>
        <v>0.48894230769230768</v>
      </c>
      <c r="AB60" s="26">
        <f t="shared" si="5"/>
        <v>0</v>
      </c>
      <c r="AC60" s="27">
        <f t="shared" si="6"/>
        <v>0.48894230769230768</v>
      </c>
    </row>
    <row r="61" spans="1:29" hidden="1" outlineLevel="4" x14ac:dyDescent="0.35">
      <c r="A61" s="21" t="s">
        <v>29</v>
      </c>
      <c r="B61" s="22" t="s">
        <v>30</v>
      </c>
      <c r="C61" s="22" t="s">
        <v>107</v>
      </c>
      <c r="D61" s="22" t="s">
        <v>116</v>
      </c>
      <c r="E61" s="22"/>
      <c r="F61" s="22">
        <v>280</v>
      </c>
      <c r="G61" s="22">
        <v>2240</v>
      </c>
      <c r="H61" s="22">
        <v>709800000</v>
      </c>
      <c r="I61" s="22" t="s">
        <v>31</v>
      </c>
      <c r="J61" s="23" t="s">
        <v>117</v>
      </c>
      <c r="K61" s="24">
        <v>40447050</v>
      </c>
      <c r="L61" s="25">
        <v>40447050</v>
      </c>
      <c r="M61" s="25">
        <v>0</v>
      </c>
      <c r="N61" s="25">
        <v>-9256780</v>
      </c>
      <c r="O61" s="25">
        <v>0</v>
      </c>
      <c r="P61" s="25">
        <f t="shared" si="14"/>
        <v>40447050</v>
      </c>
      <c r="Q61" s="25">
        <v>0</v>
      </c>
      <c r="R61" s="25">
        <v>24669108.030000001</v>
      </c>
      <c r="S61" s="25">
        <v>0</v>
      </c>
      <c r="T61" s="25">
        <v>1926501.46</v>
      </c>
      <c r="U61" s="25">
        <v>1926501.46</v>
      </c>
      <c r="V61" s="25">
        <v>4594660.51</v>
      </c>
      <c r="W61" s="25">
        <v>13851440.51</v>
      </c>
      <c r="X61" s="25">
        <v>0</v>
      </c>
      <c r="Y61" s="25">
        <f t="shared" si="15"/>
        <v>13851440.509999998</v>
      </c>
      <c r="Z61" s="26">
        <f t="shared" si="10"/>
        <v>4.7630209372500593E-2</v>
      </c>
      <c r="AA61" s="26">
        <f t="shared" si="4"/>
        <v>4.7630209372500593E-2</v>
      </c>
      <c r="AB61" s="26">
        <f t="shared" si="5"/>
        <v>0.60991118091430652</v>
      </c>
      <c r="AC61" s="27">
        <f t="shared" si="6"/>
        <v>0.65754139028680714</v>
      </c>
    </row>
    <row r="62" spans="1:29" hidden="1" outlineLevel="3" x14ac:dyDescent="0.35">
      <c r="A62" s="28"/>
      <c r="B62" s="29"/>
      <c r="C62" s="29" t="s">
        <v>118</v>
      </c>
      <c r="D62" s="29"/>
      <c r="E62" s="29"/>
      <c r="F62" s="29"/>
      <c r="G62" s="29"/>
      <c r="H62" s="29"/>
      <c r="I62" s="29"/>
      <c r="J62" s="30"/>
      <c r="K62" s="31">
        <f t="shared" ref="K62:Y62" si="16">SUBTOTAL(9,K57:K61)</f>
        <v>59963718</v>
      </c>
      <c r="L62" s="32">
        <f t="shared" si="16"/>
        <v>59963718</v>
      </c>
      <c r="M62" s="32">
        <f t="shared" si="16"/>
        <v>0</v>
      </c>
      <c r="N62" s="32">
        <f t="shared" si="16"/>
        <v>-9256780</v>
      </c>
      <c r="O62" s="32">
        <f t="shared" si="16"/>
        <v>0</v>
      </c>
      <c r="P62" s="32">
        <f t="shared" si="16"/>
        <v>59963718</v>
      </c>
      <c r="Q62" s="32">
        <f t="shared" si="16"/>
        <v>0</v>
      </c>
      <c r="R62" s="32">
        <f t="shared" si="16"/>
        <v>30648135.23</v>
      </c>
      <c r="S62" s="32">
        <f t="shared" si="16"/>
        <v>101999.99</v>
      </c>
      <c r="T62" s="32">
        <f t="shared" si="16"/>
        <v>8991250.3300000001</v>
      </c>
      <c r="U62" s="32">
        <f t="shared" si="16"/>
        <v>8991250.3300000001</v>
      </c>
      <c r="V62" s="32">
        <f t="shared" si="16"/>
        <v>10965552.449999999</v>
      </c>
      <c r="W62" s="32">
        <f t="shared" si="16"/>
        <v>20222332.449999999</v>
      </c>
      <c r="X62" s="32">
        <f t="shared" si="16"/>
        <v>0</v>
      </c>
      <c r="Y62" s="32">
        <f t="shared" si="16"/>
        <v>20222332.449999999</v>
      </c>
      <c r="Z62" s="33">
        <f t="shared" si="10"/>
        <v>0.14994484381372084</v>
      </c>
      <c r="AA62" s="33">
        <f t="shared" si="4"/>
        <v>0.14994484381372084</v>
      </c>
      <c r="AB62" s="33">
        <f t="shared" si="5"/>
        <v>0.51281235129549507</v>
      </c>
      <c r="AC62" s="34">
        <f t="shared" si="6"/>
        <v>0.66275719510921594</v>
      </c>
    </row>
    <row r="63" spans="1:29" ht="81" hidden="1" outlineLevel="4" x14ac:dyDescent="0.35">
      <c r="A63" s="21" t="s">
        <v>29</v>
      </c>
      <c r="B63" s="22" t="s">
        <v>30</v>
      </c>
      <c r="C63" s="22" t="s">
        <v>119</v>
      </c>
      <c r="D63" s="22" t="s">
        <v>120</v>
      </c>
      <c r="E63" s="22" t="s">
        <v>52</v>
      </c>
      <c r="F63" s="22" t="s">
        <v>33</v>
      </c>
      <c r="G63" s="22">
        <v>1310</v>
      </c>
      <c r="H63" s="22">
        <v>709800000</v>
      </c>
      <c r="I63" s="22" t="s">
        <v>31</v>
      </c>
      <c r="J63" s="23" t="s">
        <v>121</v>
      </c>
      <c r="K63" s="24">
        <v>37280148</v>
      </c>
      <c r="L63" s="25">
        <v>37280148</v>
      </c>
      <c r="M63" s="25">
        <v>0</v>
      </c>
      <c r="N63" s="25">
        <v>-2298933</v>
      </c>
      <c r="O63" s="25">
        <v>0</v>
      </c>
      <c r="P63" s="25">
        <f t="shared" ref="P63:P95" si="17">+L63+O63</f>
        <v>37280148</v>
      </c>
      <c r="Q63" s="25">
        <v>0</v>
      </c>
      <c r="R63" s="25">
        <v>18218817.93</v>
      </c>
      <c r="S63" s="25">
        <v>0</v>
      </c>
      <c r="T63" s="25">
        <v>16762397.07</v>
      </c>
      <c r="U63" s="25">
        <v>16762397.07</v>
      </c>
      <c r="V63" s="25">
        <v>0</v>
      </c>
      <c r="W63" s="25">
        <v>2298933</v>
      </c>
      <c r="X63" s="25">
        <v>0</v>
      </c>
      <c r="Y63" s="25">
        <f t="shared" ref="Y63:Y95" si="18">P63-(Q63+R63+S63+T63+X63)</f>
        <v>2298933</v>
      </c>
      <c r="Z63" s="26">
        <f t="shared" si="10"/>
        <v>0.44963332951360602</v>
      </c>
      <c r="AA63" s="26">
        <f t="shared" si="4"/>
        <v>0.44963332951360602</v>
      </c>
      <c r="AB63" s="26">
        <f t="shared" si="5"/>
        <v>0.48870025757408475</v>
      </c>
      <c r="AC63" s="27">
        <f t="shared" si="6"/>
        <v>0.93833358708769077</v>
      </c>
    </row>
    <row r="64" spans="1:29" ht="81" hidden="1" outlineLevel="4" x14ac:dyDescent="0.35">
      <c r="A64" s="21" t="s">
        <v>29</v>
      </c>
      <c r="B64" s="22" t="s">
        <v>30</v>
      </c>
      <c r="C64" s="22" t="s">
        <v>119</v>
      </c>
      <c r="D64" s="22" t="s">
        <v>120</v>
      </c>
      <c r="E64" s="22" t="s">
        <v>52</v>
      </c>
      <c r="F64" s="22"/>
      <c r="G64" s="22">
        <v>1310</v>
      </c>
      <c r="H64" s="22">
        <v>709800000</v>
      </c>
      <c r="I64" s="22" t="s">
        <v>31</v>
      </c>
      <c r="J64" s="23" t="s">
        <v>122</v>
      </c>
      <c r="K64" s="25">
        <v>0</v>
      </c>
      <c r="L64" s="25">
        <v>0</v>
      </c>
      <c r="M64" s="25">
        <v>160786</v>
      </c>
      <c r="N64" s="25">
        <v>0</v>
      </c>
      <c r="O64" s="25">
        <v>0</v>
      </c>
      <c r="P64" s="25">
        <f t="shared" si="17"/>
        <v>0</v>
      </c>
      <c r="Q64" s="25">
        <v>0</v>
      </c>
      <c r="R64" s="25">
        <v>0</v>
      </c>
      <c r="S64" s="25">
        <v>0</v>
      </c>
      <c r="T64" s="25">
        <v>0</v>
      </c>
      <c r="U64" s="25">
        <v>0</v>
      </c>
      <c r="V64" s="25">
        <v>0</v>
      </c>
      <c r="W64" s="25">
        <v>0</v>
      </c>
      <c r="X64" s="25">
        <v>0</v>
      </c>
      <c r="Y64" s="25">
        <f t="shared" si="18"/>
        <v>0</v>
      </c>
      <c r="Z64" s="26">
        <v>0</v>
      </c>
      <c r="AA64" s="26">
        <v>0</v>
      </c>
      <c r="AB64" s="26">
        <v>0</v>
      </c>
      <c r="AC64" s="27">
        <v>0</v>
      </c>
    </row>
    <row r="65" spans="1:29" ht="81" hidden="1" outlineLevel="4" x14ac:dyDescent="0.35">
      <c r="A65" s="21" t="s">
        <v>29</v>
      </c>
      <c r="B65" s="22" t="s">
        <v>30</v>
      </c>
      <c r="C65" s="22" t="s">
        <v>119</v>
      </c>
      <c r="D65" s="22" t="s">
        <v>120</v>
      </c>
      <c r="E65" s="22" t="s">
        <v>123</v>
      </c>
      <c r="F65" s="22" t="s">
        <v>33</v>
      </c>
      <c r="G65" s="22">
        <v>1310</v>
      </c>
      <c r="H65" s="22">
        <v>709800000</v>
      </c>
      <c r="I65" s="22" t="s">
        <v>31</v>
      </c>
      <c r="J65" s="23" t="s">
        <v>124</v>
      </c>
      <c r="K65" s="24">
        <v>16961350</v>
      </c>
      <c r="L65" s="25">
        <v>16961350</v>
      </c>
      <c r="M65" s="25">
        <v>0</v>
      </c>
      <c r="N65" s="25">
        <v>-169535</v>
      </c>
      <c r="O65" s="25">
        <v>0</v>
      </c>
      <c r="P65" s="25">
        <f t="shared" si="17"/>
        <v>16961350</v>
      </c>
      <c r="Q65" s="25">
        <v>0</v>
      </c>
      <c r="R65" s="25">
        <v>6301984</v>
      </c>
      <c r="S65" s="25">
        <v>0</v>
      </c>
      <c r="T65" s="25">
        <v>10489831</v>
      </c>
      <c r="U65" s="25">
        <v>10489831</v>
      </c>
      <c r="V65" s="25">
        <v>0</v>
      </c>
      <c r="W65" s="25">
        <v>169535</v>
      </c>
      <c r="X65" s="25">
        <v>0</v>
      </c>
      <c r="Y65" s="25">
        <f t="shared" si="18"/>
        <v>169535</v>
      </c>
      <c r="Z65" s="26">
        <f>T65/L65</f>
        <v>0.61845495788955474</v>
      </c>
      <c r="AA65" s="26">
        <f>T65/P65</f>
        <v>0.61845495788955474</v>
      </c>
      <c r="AB65" s="26">
        <f>(Q65+R65+S65)/P65</f>
        <v>0.37154967027978314</v>
      </c>
      <c r="AC65" s="27">
        <f>AA65+AB65</f>
        <v>0.99000462816933787</v>
      </c>
    </row>
    <row r="66" spans="1:29" ht="81" hidden="1" outlineLevel="4" x14ac:dyDescent="0.35">
      <c r="A66" s="21" t="s">
        <v>29</v>
      </c>
      <c r="B66" s="22" t="s">
        <v>30</v>
      </c>
      <c r="C66" s="22" t="s">
        <v>119</v>
      </c>
      <c r="D66" s="22" t="s">
        <v>120</v>
      </c>
      <c r="E66" s="22" t="s">
        <v>123</v>
      </c>
      <c r="F66" s="22"/>
      <c r="G66" s="22">
        <v>1310</v>
      </c>
      <c r="H66" s="22">
        <v>709800000</v>
      </c>
      <c r="I66" s="22" t="s">
        <v>31</v>
      </c>
      <c r="J66" s="23" t="s">
        <v>125</v>
      </c>
      <c r="K66" s="25">
        <v>0</v>
      </c>
      <c r="L66" s="25">
        <v>0</v>
      </c>
      <c r="M66" s="25">
        <v>2141474</v>
      </c>
      <c r="N66" s="25">
        <v>0</v>
      </c>
      <c r="O66" s="25">
        <v>0</v>
      </c>
      <c r="P66" s="25">
        <f t="shared" si="17"/>
        <v>0</v>
      </c>
      <c r="Q66" s="25">
        <v>0</v>
      </c>
      <c r="R66" s="25">
        <v>0</v>
      </c>
      <c r="S66" s="25">
        <v>0</v>
      </c>
      <c r="T66" s="25">
        <v>0</v>
      </c>
      <c r="U66" s="25">
        <v>0</v>
      </c>
      <c r="V66" s="25">
        <v>0</v>
      </c>
      <c r="W66" s="25">
        <v>0</v>
      </c>
      <c r="X66" s="25">
        <v>0</v>
      </c>
      <c r="Y66" s="25">
        <f t="shared" si="18"/>
        <v>0</v>
      </c>
      <c r="Z66" s="26">
        <v>0</v>
      </c>
      <c r="AA66" s="26">
        <v>0</v>
      </c>
      <c r="AB66" s="26">
        <v>0</v>
      </c>
      <c r="AC66" s="27">
        <v>0</v>
      </c>
    </row>
    <row r="67" spans="1:29" ht="54" hidden="1" outlineLevel="4" x14ac:dyDescent="0.35">
      <c r="A67" s="21" t="s">
        <v>29</v>
      </c>
      <c r="B67" s="22" t="s">
        <v>30</v>
      </c>
      <c r="C67" s="22" t="s">
        <v>119</v>
      </c>
      <c r="D67" s="22" t="s">
        <v>120</v>
      </c>
      <c r="E67" s="22" t="s">
        <v>126</v>
      </c>
      <c r="F67" s="22" t="s">
        <v>33</v>
      </c>
      <c r="G67" s="22">
        <v>1310</v>
      </c>
      <c r="H67" s="22">
        <v>709800000</v>
      </c>
      <c r="I67" s="22" t="s">
        <v>31</v>
      </c>
      <c r="J67" s="23" t="s">
        <v>127</v>
      </c>
      <c r="K67" s="24">
        <v>58033638</v>
      </c>
      <c r="L67" s="25">
        <v>58033638</v>
      </c>
      <c r="M67" s="25">
        <v>0</v>
      </c>
      <c r="N67" s="25">
        <v>-748605</v>
      </c>
      <c r="O67" s="25">
        <v>0</v>
      </c>
      <c r="P67" s="25">
        <f t="shared" si="17"/>
        <v>58033638</v>
      </c>
      <c r="Q67" s="25">
        <v>0</v>
      </c>
      <c r="R67" s="25">
        <v>13446409.1</v>
      </c>
      <c r="S67" s="25">
        <v>0</v>
      </c>
      <c r="T67" s="25">
        <v>43838623.899999999</v>
      </c>
      <c r="U67" s="25">
        <v>43838623.899999999</v>
      </c>
      <c r="V67" s="25">
        <v>0</v>
      </c>
      <c r="W67" s="25">
        <v>748605</v>
      </c>
      <c r="X67" s="25">
        <v>0</v>
      </c>
      <c r="Y67" s="25">
        <f t="shared" si="18"/>
        <v>748605</v>
      </c>
      <c r="Z67" s="26">
        <f>T67/L67</f>
        <v>0.75540023701426406</v>
      </c>
      <c r="AA67" s="26">
        <f>T67/P67</f>
        <v>0.75540023701426406</v>
      </c>
      <c r="AB67" s="26">
        <f>(Q67+R67+S67)/P67</f>
        <v>0.23170026149317055</v>
      </c>
      <c r="AC67" s="27">
        <f>AA67+AB67</f>
        <v>0.98710049850743464</v>
      </c>
    </row>
    <row r="68" spans="1:29" ht="81" hidden="1" outlineLevel="4" x14ac:dyDescent="0.35">
      <c r="A68" s="21" t="s">
        <v>29</v>
      </c>
      <c r="B68" s="22" t="s">
        <v>30</v>
      </c>
      <c r="C68" s="22" t="s">
        <v>119</v>
      </c>
      <c r="D68" s="22" t="s">
        <v>120</v>
      </c>
      <c r="E68" s="22" t="s">
        <v>126</v>
      </c>
      <c r="F68" s="22"/>
      <c r="G68" s="22">
        <v>1310</v>
      </c>
      <c r="H68" s="22">
        <v>709800000</v>
      </c>
      <c r="I68" s="22" t="s">
        <v>31</v>
      </c>
      <c r="J68" s="23" t="s">
        <v>128</v>
      </c>
      <c r="K68" s="25">
        <v>0</v>
      </c>
      <c r="L68" s="25">
        <v>0</v>
      </c>
      <c r="M68" s="25">
        <v>403907</v>
      </c>
      <c r="N68" s="25">
        <v>0</v>
      </c>
      <c r="O68" s="25">
        <v>0</v>
      </c>
      <c r="P68" s="25">
        <f t="shared" si="17"/>
        <v>0</v>
      </c>
      <c r="Q68" s="25">
        <v>0</v>
      </c>
      <c r="R68" s="25">
        <v>0</v>
      </c>
      <c r="S68" s="25">
        <v>0</v>
      </c>
      <c r="T68" s="25">
        <v>0</v>
      </c>
      <c r="U68" s="25">
        <v>0</v>
      </c>
      <c r="V68" s="25">
        <v>0</v>
      </c>
      <c r="W68" s="25">
        <v>0</v>
      </c>
      <c r="X68" s="25">
        <v>0</v>
      </c>
      <c r="Y68" s="25">
        <f t="shared" si="18"/>
        <v>0</v>
      </c>
      <c r="Z68" s="26">
        <v>0</v>
      </c>
      <c r="AA68" s="26">
        <v>0</v>
      </c>
      <c r="AB68" s="26">
        <v>0</v>
      </c>
      <c r="AC68" s="27">
        <v>0</v>
      </c>
    </row>
    <row r="69" spans="1:29" ht="67.5" hidden="1" outlineLevel="4" x14ac:dyDescent="0.35">
      <c r="A69" s="21" t="s">
        <v>29</v>
      </c>
      <c r="B69" s="22" t="s">
        <v>30</v>
      </c>
      <c r="C69" s="22" t="s">
        <v>119</v>
      </c>
      <c r="D69" s="22" t="s">
        <v>120</v>
      </c>
      <c r="E69" s="22" t="s">
        <v>129</v>
      </c>
      <c r="F69" s="22" t="s">
        <v>33</v>
      </c>
      <c r="G69" s="22">
        <v>1310</v>
      </c>
      <c r="H69" s="22">
        <v>709410000</v>
      </c>
      <c r="I69" s="22" t="s">
        <v>31</v>
      </c>
      <c r="J69" s="23" t="s">
        <v>130</v>
      </c>
      <c r="K69" s="24">
        <v>4031548315</v>
      </c>
      <c r="L69" s="25">
        <v>4031548315</v>
      </c>
      <c r="M69" s="25">
        <v>0</v>
      </c>
      <c r="N69" s="25">
        <v>0</v>
      </c>
      <c r="O69" s="25">
        <v>0</v>
      </c>
      <c r="P69" s="25">
        <f t="shared" si="17"/>
        <v>4031548315</v>
      </c>
      <c r="Q69" s="25">
        <v>0</v>
      </c>
      <c r="R69" s="25">
        <v>575935474</v>
      </c>
      <c r="S69" s="25">
        <v>0</v>
      </c>
      <c r="T69" s="25">
        <v>2303741894</v>
      </c>
      <c r="U69" s="25">
        <v>2303741894</v>
      </c>
      <c r="V69" s="25">
        <v>0</v>
      </c>
      <c r="W69" s="25">
        <v>1151870947</v>
      </c>
      <c r="X69" s="25">
        <v>0</v>
      </c>
      <c r="Y69" s="25">
        <f t="shared" si="18"/>
        <v>1151870947</v>
      </c>
      <c r="Z69" s="26">
        <f t="shared" ref="Z69:Z84" si="19">T69/L69</f>
        <v>0.57142857135770186</v>
      </c>
      <c r="AA69" s="26">
        <f t="shared" ref="AA69:AA84" si="20">T69/P69</f>
        <v>0.57142857135770186</v>
      </c>
      <c r="AB69" s="26">
        <f t="shared" ref="AB69:AB84" si="21">(Q69+R69+S69)/P69</f>
        <v>0.14285714296344729</v>
      </c>
      <c r="AC69" s="27">
        <f t="shared" ref="AC69:AC84" si="22">AA69+AB69</f>
        <v>0.71428571432114918</v>
      </c>
    </row>
    <row r="70" spans="1:29" ht="67.5" hidden="1" outlineLevel="4" x14ac:dyDescent="0.35">
      <c r="A70" s="21" t="s">
        <v>29</v>
      </c>
      <c r="B70" s="22" t="s">
        <v>30</v>
      </c>
      <c r="C70" s="22" t="s">
        <v>119</v>
      </c>
      <c r="D70" s="22" t="s">
        <v>120</v>
      </c>
      <c r="E70" s="22" t="s">
        <v>131</v>
      </c>
      <c r="F70" s="22" t="s">
        <v>33</v>
      </c>
      <c r="G70" s="22">
        <v>1310</v>
      </c>
      <c r="H70" s="22">
        <v>709410000</v>
      </c>
      <c r="I70" s="22" t="s">
        <v>31</v>
      </c>
      <c r="J70" s="23" t="s">
        <v>132</v>
      </c>
      <c r="K70" s="24">
        <v>2444778463</v>
      </c>
      <c r="L70" s="25">
        <v>2444778463</v>
      </c>
      <c r="M70" s="25">
        <v>0</v>
      </c>
      <c r="N70" s="25">
        <v>0</v>
      </c>
      <c r="O70" s="25">
        <v>0</v>
      </c>
      <c r="P70" s="25">
        <f t="shared" si="17"/>
        <v>2444778463</v>
      </c>
      <c r="Q70" s="25">
        <v>0</v>
      </c>
      <c r="R70" s="25">
        <v>349254066</v>
      </c>
      <c r="S70" s="25">
        <v>0</v>
      </c>
      <c r="T70" s="25">
        <v>1397016264</v>
      </c>
      <c r="U70" s="25">
        <v>1397016264</v>
      </c>
      <c r="V70" s="25">
        <v>0</v>
      </c>
      <c r="W70" s="25">
        <v>698508133</v>
      </c>
      <c r="X70" s="25">
        <v>0</v>
      </c>
      <c r="Y70" s="25">
        <f t="shared" si="18"/>
        <v>698508133</v>
      </c>
      <c r="Z70" s="26">
        <f t="shared" si="19"/>
        <v>0.57142857119483714</v>
      </c>
      <c r="AA70" s="26">
        <f t="shared" si="20"/>
        <v>0.57142857119483714</v>
      </c>
      <c r="AB70" s="26">
        <f t="shared" si="21"/>
        <v>0.14285714279870929</v>
      </c>
      <c r="AC70" s="27">
        <f t="shared" si="22"/>
        <v>0.71428571399354646</v>
      </c>
    </row>
    <row r="71" spans="1:29" ht="121.5" hidden="1" outlineLevel="4" x14ac:dyDescent="0.35">
      <c r="A71" s="21" t="s">
        <v>29</v>
      </c>
      <c r="B71" s="22" t="s">
        <v>30</v>
      </c>
      <c r="C71" s="22" t="s">
        <v>119</v>
      </c>
      <c r="D71" s="22" t="s">
        <v>120</v>
      </c>
      <c r="E71" s="22" t="s">
        <v>133</v>
      </c>
      <c r="F71" s="22" t="s">
        <v>33</v>
      </c>
      <c r="G71" s="22">
        <v>1310</v>
      </c>
      <c r="H71" s="22">
        <v>709410000</v>
      </c>
      <c r="I71" s="22" t="s">
        <v>31</v>
      </c>
      <c r="J71" s="23" t="s">
        <v>134</v>
      </c>
      <c r="K71" s="24">
        <v>572608745648</v>
      </c>
      <c r="L71" s="25">
        <v>572608745648</v>
      </c>
      <c r="M71" s="25">
        <v>0</v>
      </c>
      <c r="N71" s="25">
        <v>0</v>
      </c>
      <c r="O71" s="25">
        <v>0</v>
      </c>
      <c r="P71" s="25">
        <f t="shared" si="17"/>
        <v>572608745648</v>
      </c>
      <c r="Q71" s="25">
        <v>0</v>
      </c>
      <c r="R71" s="25">
        <v>86321077774</v>
      </c>
      <c r="S71" s="25">
        <v>0</v>
      </c>
      <c r="T71" s="25">
        <v>345284311103</v>
      </c>
      <c r="U71" s="25">
        <v>345284311103</v>
      </c>
      <c r="V71" s="25">
        <v>11521740112</v>
      </c>
      <c r="W71" s="25">
        <v>141003356771</v>
      </c>
      <c r="X71" s="25">
        <v>11521740110</v>
      </c>
      <c r="Y71" s="25">
        <f t="shared" si="18"/>
        <v>129481616661</v>
      </c>
      <c r="Z71" s="26">
        <f t="shared" si="19"/>
        <v>0.60300216112182259</v>
      </c>
      <c r="AA71" s="26">
        <f t="shared" si="20"/>
        <v>0.60300216112182259</v>
      </c>
      <c r="AB71" s="26">
        <f t="shared" si="21"/>
        <v>0.15075054027739945</v>
      </c>
      <c r="AC71" s="27">
        <f t="shared" si="22"/>
        <v>0.75375270139922201</v>
      </c>
    </row>
    <row r="72" spans="1:29" ht="67.5" hidden="1" outlineLevel="4" x14ac:dyDescent="0.35">
      <c r="A72" s="21" t="s">
        <v>29</v>
      </c>
      <c r="B72" s="22" t="s">
        <v>30</v>
      </c>
      <c r="C72" s="22" t="s">
        <v>119</v>
      </c>
      <c r="D72" s="22" t="s">
        <v>120</v>
      </c>
      <c r="E72" s="22" t="s">
        <v>135</v>
      </c>
      <c r="F72" s="22" t="s">
        <v>33</v>
      </c>
      <c r="G72" s="22">
        <v>1310</v>
      </c>
      <c r="H72" s="22">
        <v>709410000</v>
      </c>
      <c r="I72" s="22" t="s">
        <v>31</v>
      </c>
      <c r="J72" s="23" t="s">
        <v>136</v>
      </c>
      <c r="K72" s="24">
        <v>1971517902</v>
      </c>
      <c r="L72" s="25">
        <v>1971517902</v>
      </c>
      <c r="M72" s="25">
        <v>0</v>
      </c>
      <c r="N72" s="25">
        <v>0</v>
      </c>
      <c r="O72" s="25">
        <v>0</v>
      </c>
      <c r="P72" s="25">
        <f t="shared" si="17"/>
        <v>1971517902</v>
      </c>
      <c r="Q72" s="25">
        <v>0</v>
      </c>
      <c r="R72" s="25">
        <v>328586316</v>
      </c>
      <c r="S72" s="25">
        <v>0</v>
      </c>
      <c r="T72" s="25">
        <v>1150052106</v>
      </c>
      <c r="U72" s="25">
        <v>1150052106</v>
      </c>
      <c r="V72" s="25">
        <v>0</v>
      </c>
      <c r="W72" s="25">
        <v>492879480</v>
      </c>
      <c r="X72" s="25">
        <v>0</v>
      </c>
      <c r="Y72" s="25">
        <f t="shared" si="18"/>
        <v>492879480</v>
      </c>
      <c r="Z72" s="26">
        <f t="shared" si="19"/>
        <v>0.58333333155805145</v>
      </c>
      <c r="AA72" s="26">
        <f t="shared" si="20"/>
        <v>0.58333333155805145</v>
      </c>
      <c r="AB72" s="26">
        <f t="shared" si="21"/>
        <v>0.16666666615944328</v>
      </c>
      <c r="AC72" s="27">
        <f t="shared" si="22"/>
        <v>0.7499999977174947</v>
      </c>
    </row>
    <row r="73" spans="1:29" ht="67.5" hidden="1" outlineLevel="4" x14ac:dyDescent="0.35">
      <c r="A73" s="21" t="s">
        <v>29</v>
      </c>
      <c r="B73" s="22" t="s">
        <v>30</v>
      </c>
      <c r="C73" s="22" t="s">
        <v>119</v>
      </c>
      <c r="D73" s="22" t="s">
        <v>120</v>
      </c>
      <c r="E73" s="22" t="s">
        <v>137</v>
      </c>
      <c r="F73" s="22" t="s">
        <v>33</v>
      </c>
      <c r="G73" s="22">
        <v>1310</v>
      </c>
      <c r="H73" s="22">
        <v>709410000</v>
      </c>
      <c r="I73" s="22" t="s">
        <v>31</v>
      </c>
      <c r="J73" s="23" t="s">
        <v>138</v>
      </c>
      <c r="K73" s="24">
        <v>1971517902</v>
      </c>
      <c r="L73" s="25">
        <v>1971517902</v>
      </c>
      <c r="M73" s="25">
        <v>0</v>
      </c>
      <c r="N73" s="25">
        <v>0</v>
      </c>
      <c r="O73" s="25">
        <v>0</v>
      </c>
      <c r="P73" s="25">
        <f t="shared" si="17"/>
        <v>1971517902</v>
      </c>
      <c r="Q73" s="25">
        <v>0</v>
      </c>
      <c r="R73" s="25">
        <v>328586316</v>
      </c>
      <c r="S73" s="25">
        <v>0</v>
      </c>
      <c r="T73" s="25">
        <v>1150052106</v>
      </c>
      <c r="U73" s="25">
        <v>1150052106</v>
      </c>
      <c r="V73" s="25">
        <v>0</v>
      </c>
      <c r="W73" s="25">
        <v>492879480</v>
      </c>
      <c r="X73" s="25">
        <v>0</v>
      </c>
      <c r="Y73" s="25">
        <f t="shared" si="18"/>
        <v>492879480</v>
      </c>
      <c r="Z73" s="26">
        <f t="shared" si="19"/>
        <v>0.58333333155805145</v>
      </c>
      <c r="AA73" s="26">
        <f t="shared" si="20"/>
        <v>0.58333333155805145</v>
      </c>
      <c r="AB73" s="26">
        <f t="shared" si="21"/>
        <v>0.16666666615944328</v>
      </c>
      <c r="AC73" s="27">
        <f t="shared" si="22"/>
        <v>0.7499999977174947</v>
      </c>
    </row>
    <row r="74" spans="1:29" ht="67.5" hidden="1" outlineLevel="4" x14ac:dyDescent="0.35">
      <c r="A74" s="21" t="s">
        <v>29</v>
      </c>
      <c r="B74" s="22" t="s">
        <v>30</v>
      </c>
      <c r="C74" s="22" t="s">
        <v>119</v>
      </c>
      <c r="D74" s="22" t="s">
        <v>120</v>
      </c>
      <c r="E74" s="22" t="s">
        <v>139</v>
      </c>
      <c r="F74" s="22" t="s">
        <v>33</v>
      </c>
      <c r="G74" s="22">
        <v>1310</v>
      </c>
      <c r="H74" s="22">
        <v>709410000</v>
      </c>
      <c r="I74" s="22" t="s">
        <v>31</v>
      </c>
      <c r="J74" s="23" t="s">
        <v>140</v>
      </c>
      <c r="K74" s="24">
        <v>1971517906</v>
      </c>
      <c r="L74" s="25">
        <v>1971517906</v>
      </c>
      <c r="M74" s="25">
        <v>0</v>
      </c>
      <c r="N74" s="25">
        <v>0</v>
      </c>
      <c r="O74" s="25">
        <v>0</v>
      </c>
      <c r="P74" s="25">
        <f t="shared" si="17"/>
        <v>1971517906</v>
      </c>
      <c r="Q74" s="25">
        <v>0</v>
      </c>
      <c r="R74" s="25">
        <v>328586320</v>
      </c>
      <c r="S74" s="25">
        <v>0</v>
      </c>
      <c r="T74" s="25">
        <v>1150052106</v>
      </c>
      <c r="U74" s="25">
        <v>1150052106</v>
      </c>
      <c r="V74" s="25">
        <v>0</v>
      </c>
      <c r="W74" s="25">
        <v>492879480</v>
      </c>
      <c r="X74" s="25">
        <v>0</v>
      </c>
      <c r="Y74" s="25">
        <f t="shared" si="18"/>
        <v>492879480</v>
      </c>
      <c r="Z74" s="26">
        <f t="shared" si="19"/>
        <v>0.58333333037453017</v>
      </c>
      <c r="AA74" s="26">
        <f t="shared" si="20"/>
        <v>0.58333333037453017</v>
      </c>
      <c r="AB74" s="26">
        <f t="shared" si="21"/>
        <v>0.16666666785018791</v>
      </c>
      <c r="AC74" s="27">
        <f t="shared" si="22"/>
        <v>0.74999999822471808</v>
      </c>
    </row>
    <row r="75" spans="1:29" ht="67.5" hidden="1" outlineLevel="4" x14ac:dyDescent="0.35">
      <c r="A75" s="21" t="s">
        <v>29</v>
      </c>
      <c r="B75" s="22" t="s">
        <v>30</v>
      </c>
      <c r="C75" s="22" t="s">
        <v>119</v>
      </c>
      <c r="D75" s="22" t="s">
        <v>120</v>
      </c>
      <c r="E75" s="22" t="s">
        <v>141</v>
      </c>
      <c r="F75" s="22" t="s">
        <v>33</v>
      </c>
      <c r="G75" s="22">
        <v>1310</v>
      </c>
      <c r="H75" s="22">
        <v>709410000</v>
      </c>
      <c r="I75" s="22" t="s">
        <v>31</v>
      </c>
      <c r="J75" s="23" t="s">
        <v>142</v>
      </c>
      <c r="K75" s="24">
        <v>1971517902</v>
      </c>
      <c r="L75" s="25">
        <v>1971517902</v>
      </c>
      <c r="M75" s="25">
        <v>0</v>
      </c>
      <c r="N75" s="25">
        <v>0</v>
      </c>
      <c r="O75" s="25">
        <v>0</v>
      </c>
      <c r="P75" s="25">
        <f t="shared" si="17"/>
        <v>1971517902</v>
      </c>
      <c r="Q75" s="25">
        <v>0</v>
      </c>
      <c r="R75" s="25">
        <v>328586316</v>
      </c>
      <c r="S75" s="25">
        <v>0</v>
      </c>
      <c r="T75" s="25">
        <v>1150052106</v>
      </c>
      <c r="U75" s="25">
        <v>1150052106</v>
      </c>
      <c r="V75" s="25">
        <v>0</v>
      </c>
      <c r="W75" s="25">
        <v>492879480</v>
      </c>
      <c r="X75" s="25">
        <v>0</v>
      </c>
      <c r="Y75" s="25">
        <f t="shared" si="18"/>
        <v>492879480</v>
      </c>
      <c r="Z75" s="26">
        <f t="shared" si="19"/>
        <v>0.58333333155805145</v>
      </c>
      <c r="AA75" s="26">
        <f t="shared" si="20"/>
        <v>0.58333333155805145</v>
      </c>
      <c r="AB75" s="26">
        <f t="shared" si="21"/>
        <v>0.16666666615944328</v>
      </c>
      <c r="AC75" s="27">
        <f t="shared" si="22"/>
        <v>0.7499999977174947</v>
      </c>
    </row>
    <row r="76" spans="1:29" ht="81" hidden="1" outlineLevel="4" x14ac:dyDescent="0.35">
      <c r="A76" s="21" t="s">
        <v>29</v>
      </c>
      <c r="B76" s="22" t="s">
        <v>30</v>
      </c>
      <c r="C76" s="22" t="s">
        <v>119</v>
      </c>
      <c r="D76" s="22" t="s">
        <v>120</v>
      </c>
      <c r="E76" s="22" t="s">
        <v>143</v>
      </c>
      <c r="F76" s="22" t="s">
        <v>33</v>
      </c>
      <c r="G76" s="22">
        <v>1310</v>
      </c>
      <c r="H76" s="22">
        <v>709410000</v>
      </c>
      <c r="I76" s="22" t="s">
        <v>31</v>
      </c>
      <c r="J76" s="23" t="s">
        <v>144</v>
      </c>
      <c r="K76" s="24">
        <v>2880435027</v>
      </c>
      <c r="L76" s="25">
        <v>2880435027</v>
      </c>
      <c r="M76" s="25">
        <v>0</v>
      </c>
      <c r="N76" s="25">
        <v>0</v>
      </c>
      <c r="O76" s="25">
        <v>0</v>
      </c>
      <c r="P76" s="25">
        <f t="shared" si="17"/>
        <v>2880435027</v>
      </c>
      <c r="Q76" s="25">
        <v>0</v>
      </c>
      <c r="R76" s="25">
        <v>315436650</v>
      </c>
      <c r="S76" s="25">
        <v>0</v>
      </c>
      <c r="T76" s="25">
        <v>1027356605</v>
      </c>
      <c r="U76" s="25">
        <v>1027356605</v>
      </c>
      <c r="V76" s="25">
        <v>0</v>
      </c>
      <c r="W76" s="25">
        <v>1537641772</v>
      </c>
      <c r="X76" s="25">
        <v>0</v>
      </c>
      <c r="Y76" s="25">
        <f t="shared" si="18"/>
        <v>1537641772</v>
      </c>
      <c r="Z76" s="26">
        <f t="shared" si="19"/>
        <v>0.35666716845545426</v>
      </c>
      <c r="AA76" s="26">
        <f t="shared" si="20"/>
        <v>0.35666716845545426</v>
      </c>
      <c r="AB76" s="26">
        <f t="shared" si="21"/>
        <v>0.10951007297273781</v>
      </c>
      <c r="AC76" s="27">
        <f t="shared" si="22"/>
        <v>0.46617724142819206</v>
      </c>
    </row>
    <row r="77" spans="1:29" ht="94.5" hidden="1" outlineLevel="4" x14ac:dyDescent="0.35">
      <c r="A77" s="21" t="s">
        <v>29</v>
      </c>
      <c r="B77" s="22" t="s">
        <v>30</v>
      </c>
      <c r="C77" s="22" t="s">
        <v>119</v>
      </c>
      <c r="D77" s="22" t="s">
        <v>120</v>
      </c>
      <c r="E77" s="22" t="s">
        <v>145</v>
      </c>
      <c r="F77" s="22" t="s">
        <v>33</v>
      </c>
      <c r="G77" s="22">
        <v>1310</v>
      </c>
      <c r="H77" s="22">
        <v>709410000</v>
      </c>
      <c r="I77" s="22" t="s">
        <v>31</v>
      </c>
      <c r="J77" s="23" t="s">
        <v>146</v>
      </c>
      <c r="K77" s="24">
        <v>330482748</v>
      </c>
      <c r="L77" s="25">
        <v>330482748</v>
      </c>
      <c r="M77" s="25">
        <v>0</v>
      </c>
      <c r="N77" s="25">
        <v>0</v>
      </c>
      <c r="O77" s="25">
        <v>0</v>
      </c>
      <c r="P77" s="25">
        <f t="shared" si="17"/>
        <v>330482748</v>
      </c>
      <c r="Q77" s="25">
        <v>0</v>
      </c>
      <c r="R77" s="25">
        <v>70805272.370000005</v>
      </c>
      <c r="S77" s="25">
        <v>0</v>
      </c>
      <c r="T77" s="25">
        <v>177056788.63</v>
      </c>
      <c r="U77" s="25">
        <v>177056788.63</v>
      </c>
      <c r="V77" s="25">
        <v>0</v>
      </c>
      <c r="W77" s="25">
        <v>82620687</v>
      </c>
      <c r="X77" s="25">
        <v>0</v>
      </c>
      <c r="Y77" s="25">
        <f t="shared" si="18"/>
        <v>82620687</v>
      </c>
      <c r="Z77" s="26">
        <f t="shared" si="19"/>
        <v>0.53575198615208797</v>
      </c>
      <c r="AA77" s="26">
        <f t="shared" si="20"/>
        <v>0.53575198615208797</v>
      </c>
      <c r="AB77" s="26">
        <f t="shared" si="21"/>
        <v>0.21424801384791198</v>
      </c>
      <c r="AC77" s="27">
        <f t="shared" si="22"/>
        <v>0.75</v>
      </c>
    </row>
    <row r="78" spans="1:29" ht="67.5" hidden="1" outlineLevel="4" x14ac:dyDescent="0.35">
      <c r="A78" s="21" t="s">
        <v>29</v>
      </c>
      <c r="B78" s="22" t="s">
        <v>30</v>
      </c>
      <c r="C78" s="22" t="s">
        <v>119</v>
      </c>
      <c r="D78" s="22" t="s">
        <v>120</v>
      </c>
      <c r="E78" s="22" t="s">
        <v>147</v>
      </c>
      <c r="F78" s="22" t="s">
        <v>33</v>
      </c>
      <c r="G78" s="22">
        <v>1310</v>
      </c>
      <c r="H78" s="22">
        <v>709410000</v>
      </c>
      <c r="I78" s="22" t="s">
        <v>31</v>
      </c>
      <c r="J78" s="23" t="s">
        <v>148</v>
      </c>
      <c r="K78" s="24">
        <v>50843499</v>
      </c>
      <c r="L78" s="25">
        <v>50843499</v>
      </c>
      <c r="M78" s="25">
        <v>0</v>
      </c>
      <c r="N78" s="25">
        <v>0</v>
      </c>
      <c r="O78" s="25">
        <v>0</v>
      </c>
      <c r="P78" s="25">
        <f t="shared" si="17"/>
        <v>50843499</v>
      </c>
      <c r="Q78" s="25">
        <v>0</v>
      </c>
      <c r="R78" s="25">
        <v>10893116.43</v>
      </c>
      <c r="S78" s="25">
        <v>0</v>
      </c>
      <c r="T78" s="25">
        <v>27239505.57</v>
      </c>
      <c r="U78" s="25">
        <v>27239505.57</v>
      </c>
      <c r="V78" s="25">
        <v>0</v>
      </c>
      <c r="W78" s="25">
        <v>12710877</v>
      </c>
      <c r="X78" s="25">
        <v>0</v>
      </c>
      <c r="Y78" s="25">
        <f t="shared" si="18"/>
        <v>12710877</v>
      </c>
      <c r="Z78" s="26">
        <f t="shared" si="19"/>
        <v>0.53575198610937458</v>
      </c>
      <c r="AA78" s="26">
        <f t="shared" si="20"/>
        <v>0.53575198610937458</v>
      </c>
      <c r="AB78" s="26">
        <f t="shared" si="21"/>
        <v>0.21424796963718015</v>
      </c>
      <c r="AC78" s="27">
        <f t="shared" si="22"/>
        <v>0.74999995574655476</v>
      </c>
    </row>
    <row r="79" spans="1:29" ht="94.5" hidden="1" outlineLevel="4" x14ac:dyDescent="0.35">
      <c r="A79" s="21" t="s">
        <v>29</v>
      </c>
      <c r="B79" s="22" t="s">
        <v>30</v>
      </c>
      <c r="C79" s="22" t="s">
        <v>119</v>
      </c>
      <c r="D79" s="22" t="s">
        <v>120</v>
      </c>
      <c r="E79" s="22" t="s">
        <v>149</v>
      </c>
      <c r="F79" s="22" t="s">
        <v>33</v>
      </c>
      <c r="G79" s="22">
        <v>1310</v>
      </c>
      <c r="H79" s="22">
        <v>709410000</v>
      </c>
      <c r="I79" s="22" t="s">
        <v>31</v>
      </c>
      <c r="J79" s="23" t="s">
        <v>150</v>
      </c>
      <c r="K79" s="24">
        <v>7258377</v>
      </c>
      <c r="L79" s="25">
        <v>7258377</v>
      </c>
      <c r="M79" s="25">
        <v>0</v>
      </c>
      <c r="N79" s="25">
        <v>0</v>
      </c>
      <c r="O79" s="25">
        <v>0</v>
      </c>
      <c r="P79" s="25">
        <f t="shared" si="17"/>
        <v>7258377</v>
      </c>
      <c r="Q79" s="25">
        <v>0</v>
      </c>
      <c r="R79" s="25">
        <v>1555095.11</v>
      </c>
      <c r="S79" s="25">
        <v>0</v>
      </c>
      <c r="T79" s="25">
        <v>3888689.89</v>
      </c>
      <c r="U79" s="25">
        <v>3888689.89</v>
      </c>
      <c r="V79" s="25">
        <v>0</v>
      </c>
      <c r="W79" s="25">
        <v>1814592</v>
      </c>
      <c r="X79" s="25">
        <v>0</v>
      </c>
      <c r="Y79" s="25">
        <f t="shared" si="18"/>
        <v>1814592</v>
      </c>
      <c r="Z79" s="26">
        <f t="shared" si="19"/>
        <v>0.53575198560229098</v>
      </c>
      <c r="AA79" s="26">
        <f t="shared" si="20"/>
        <v>0.53575198560229098</v>
      </c>
      <c r="AB79" s="26">
        <f t="shared" si="21"/>
        <v>0.21424832438436309</v>
      </c>
      <c r="AC79" s="27">
        <f t="shared" si="22"/>
        <v>0.75000030998665412</v>
      </c>
    </row>
    <row r="80" spans="1:29" ht="67.5" hidden="1" outlineLevel="4" x14ac:dyDescent="0.35">
      <c r="A80" s="21" t="s">
        <v>29</v>
      </c>
      <c r="B80" s="22" t="s">
        <v>30</v>
      </c>
      <c r="C80" s="22" t="s">
        <v>119</v>
      </c>
      <c r="D80" s="22" t="s">
        <v>120</v>
      </c>
      <c r="E80" s="22" t="s">
        <v>151</v>
      </c>
      <c r="F80" s="22" t="s">
        <v>33</v>
      </c>
      <c r="G80" s="22">
        <v>1310</v>
      </c>
      <c r="H80" s="22">
        <v>709410000</v>
      </c>
      <c r="I80" s="22" t="s">
        <v>31</v>
      </c>
      <c r="J80" s="23" t="s">
        <v>152</v>
      </c>
      <c r="K80" s="24">
        <v>1116673</v>
      </c>
      <c r="L80" s="25">
        <v>1116673</v>
      </c>
      <c r="M80" s="25">
        <v>0</v>
      </c>
      <c r="N80" s="25">
        <v>0</v>
      </c>
      <c r="O80" s="25">
        <v>0</v>
      </c>
      <c r="P80" s="25">
        <f t="shared" si="17"/>
        <v>1116673</v>
      </c>
      <c r="Q80" s="25">
        <v>0</v>
      </c>
      <c r="R80" s="25">
        <v>239244.22</v>
      </c>
      <c r="S80" s="25">
        <v>0</v>
      </c>
      <c r="T80" s="25">
        <v>598259.78</v>
      </c>
      <c r="U80" s="25">
        <v>598259.78</v>
      </c>
      <c r="V80" s="25">
        <v>0</v>
      </c>
      <c r="W80" s="25">
        <v>279169</v>
      </c>
      <c r="X80" s="25">
        <v>0</v>
      </c>
      <c r="Y80" s="25">
        <f t="shared" si="18"/>
        <v>279169</v>
      </c>
      <c r="Z80" s="26">
        <f t="shared" si="19"/>
        <v>0.5357519882723053</v>
      </c>
      <c r="AA80" s="26">
        <f t="shared" si="20"/>
        <v>0.5357519882723053</v>
      </c>
      <c r="AB80" s="26">
        <f t="shared" si="21"/>
        <v>0.21424734008971291</v>
      </c>
      <c r="AC80" s="27">
        <f t="shared" si="22"/>
        <v>0.74999932836201821</v>
      </c>
    </row>
    <row r="81" spans="1:29" ht="67.5" hidden="1" outlineLevel="4" x14ac:dyDescent="0.35">
      <c r="A81" s="21" t="s">
        <v>29</v>
      </c>
      <c r="B81" s="22" t="s">
        <v>30</v>
      </c>
      <c r="C81" s="22" t="s">
        <v>119</v>
      </c>
      <c r="D81" s="22" t="s">
        <v>120</v>
      </c>
      <c r="E81" s="22" t="s">
        <v>153</v>
      </c>
      <c r="F81" s="22" t="s">
        <v>33</v>
      </c>
      <c r="G81" s="22">
        <v>1310</v>
      </c>
      <c r="H81" s="22">
        <v>709410000</v>
      </c>
      <c r="I81" s="22" t="s">
        <v>31</v>
      </c>
      <c r="J81" s="23" t="s">
        <v>154</v>
      </c>
      <c r="K81" s="24">
        <v>101686999</v>
      </c>
      <c r="L81" s="25">
        <v>101686999</v>
      </c>
      <c r="M81" s="25">
        <v>0</v>
      </c>
      <c r="N81" s="25">
        <v>0</v>
      </c>
      <c r="O81" s="25">
        <v>0</v>
      </c>
      <c r="P81" s="25">
        <f t="shared" si="17"/>
        <v>101686999</v>
      </c>
      <c r="Q81" s="25">
        <v>0</v>
      </c>
      <c r="R81" s="25">
        <v>21786241.32</v>
      </c>
      <c r="S81" s="25">
        <v>0</v>
      </c>
      <c r="T81" s="25">
        <v>54479011.68</v>
      </c>
      <c r="U81" s="25">
        <v>54479011.68</v>
      </c>
      <c r="V81" s="25">
        <v>0</v>
      </c>
      <c r="W81" s="25">
        <v>25421746</v>
      </c>
      <c r="X81" s="25">
        <v>0</v>
      </c>
      <c r="Y81" s="25">
        <f t="shared" si="18"/>
        <v>25421746</v>
      </c>
      <c r="Z81" s="26">
        <f t="shared" si="19"/>
        <v>0.53575198615114994</v>
      </c>
      <c r="AA81" s="26">
        <f t="shared" si="20"/>
        <v>0.53575198615114994</v>
      </c>
      <c r="AB81" s="26">
        <f t="shared" si="21"/>
        <v>0.21424805072672073</v>
      </c>
      <c r="AC81" s="27">
        <f t="shared" si="22"/>
        <v>0.75000003687787065</v>
      </c>
    </row>
    <row r="82" spans="1:29" ht="67.5" hidden="1" outlineLevel="4" x14ac:dyDescent="0.35">
      <c r="A82" s="21" t="s">
        <v>29</v>
      </c>
      <c r="B82" s="22" t="s">
        <v>30</v>
      </c>
      <c r="C82" s="22" t="s">
        <v>119</v>
      </c>
      <c r="D82" s="22" t="s">
        <v>120</v>
      </c>
      <c r="E82" s="22" t="s">
        <v>155</v>
      </c>
      <c r="F82" s="22" t="s">
        <v>33</v>
      </c>
      <c r="G82" s="22">
        <v>1310</v>
      </c>
      <c r="H82" s="22">
        <v>709410000</v>
      </c>
      <c r="I82" s="22" t="s">
        <v>31</v>
      </c>
      <c r="J82" s="23" t="s">
        <v>156</v>
      </c>
      <c r="K82" s="24">
        <v>2233346</v>
      </c>
      <c r="L82" s="25">
        <v>2233346</v>
      </c>
      <c r="M82" s="25">
        <v>0</v>
      </c>
      <c r="N82" s="25">
        <v>0</v>
      </c>
      <c r="O82" s="25">
        <v>0</v>
      </c>
      <c r="P82" s="25">
        <f t="shared" si="17"/>
        <v>2233346</v>
      </c>
      <c r="Q82" s="25">
        <v>0</v>
      </c>
      <c r="R82" s="25">
        <v>478488.44</v>
      </c>
      <c r="S82" s="25">
        <v>0</v>
      </c>
      <c r="T82" s="25">
        <v>1196519.56</v>
      </c>
      <c r="U82" s="25">
        <v>1196519.56</v>
      </c>
      <c r="V82" s="25">
        <v>0</v>
      </c>
      <c r="W82" s="25">
        <v>558338</v>
      </c>
      <c r="X82" s="25">
        <v>0</v>
      </c>
      <c r="Y82" s="25">
        <f t="shared" si="18"/>
        <v>558338</v>
      </c>
      <c r="Z82" s="26">
        <f t="shared" si="19"/>
        <v>0.5357519882723053</v>
      </c>
      <c r="AA82" s="26">
        <f t="shared" si="20"/>
        <v>0.5357519882723053</v>
      </c>
      <c r="AB82" s="26">
        <f t="shared" si="21"/>
        <v>0.21424734008971291</v>
      </c>
      <c r="AC82" s="27">
        <f t="shared" si="22"/>
        <v>0.74999932836201821</v>
      </c>
    </row>
    <row r="83" spans="1:29" ht="81" hidden="1" outlineLevel="4" x14ac:dyDescent="0.35">
      <c r="A83" s="21" t="s">
        <v>29</v>
      </c>
      <c r="B83" s="22" t="s">
        <v>30</v>
      </c>
      <c r="C83" s="22" t="s">
        <v>119</v>
      </c>
      <c r="D83" s="22" t="s">
        <v>120</v>
      </c>
      <c r="E83" s="22" t="s">
        <v>157</v>
      </c>
      <c r="F83" s="22" t="s">
        <v>33</v>
      </c>
      <c r="G83" s="22">
        <v>1310</v>
      </c>
      <c r="H83" s="22">
        <v>709410000</v>
      </c>
      <c r="I83" s="22" t="s">
        <v>31</v>
      </c>
      <c r="J83" s="23" t="s">
        <v>158</v>
      </c>
      <c r="K83" s="24">
        <v>119080000</v>
      </c>
      <c r="L83" s="25">
        <v>119080000</v>
      </c>
      <c r="M83" s="25">
        <v>0</v>
      </c>
      <c r="N83" s="25">
        <v>0</v>
      </c>
      <c r="O83" s="25">
        <v>0</v>
      </c>
      <c r="P83" s="25">
        <f t="shared" si="17"/>
        <v>119080000</v>
      </c>
      <c r="Q83" s="25">
        <v>0</v>
      </c>
      <c r="R83" s="25">
        <v>0</v>
      </c>
      <c r="S83" s="25">
        <v>0</v>
      </c>
      <c r="T83" s="25">
        <v>0</v>
      </c>
      <c r="U83" s="25">
        <v>0</v>
      </c>
      <c r="V83" s="25">
        <v>119080000</v>
      </c>
      <c r="W83" s="25">
        <v>119080000</v>
      </c>
      <c r="X83" s="25">
        <v>119080000</v>
      </c>
      <c r="Y83" s="25">
        <f t="shared" si="18"/>
        <v>0</v>
      </c>
      <c r="Z83" s="26">
        <f t="shared" si="19"/>
        <v>0</v>
      </c>
      <c r="AA83" s="26">
        <f t="shared" si="20"/>
        <v>0</v>
      </c>
      <c r="AB83" s="26">
        <f t="shared" si="21"/>
        <v>0</v>
      </c>
      <c r="AC83" s="27">
        <f t="shared" si="22"/>
        <v>0</v>
      </c>
    </row>
    <row r="84" spans="1:29" ht="27" hidden="1" outlineLevel="4" x14ac:dyDescent="0.35">
      <c r="A84" s="21" t="s">
        <v>29</v>
      </c>
      <c r="B84" s="22" t="s">
        <v>30</v>
      </c>
      <c r="C84" s="22" t="s">
        <v>119</v>
      </c>
      <c r="D84" s="22" t="s">
        <v>159</v>
      </c>
      <c r="E84" s="22"/>
      <c r="F84" s="22" t="s">
        <v>33</v>
      </c>
      <c r="G84" s="22">
        <v>1320</v>
      </c>
      <c r="H84" s="22">
        <v>709800000</v>
      </c>
      <c r="I84" s="22" t="s">
        <v>31</v>
      </c>
      <c r="J84" s="23" t="s">
        <v>160</v>
      </c>
      <c r="K84" s="24">
        <v>36698589</v>
      </c>
      <c r="L84" s="25">
        <v>36698589</v>
      </c>
      <c r="M84" s="25">
        <v>0</v>
      </c>
      <c r="N84" s="25">
        <v>0</v>
      </c>
      <c r="O84" s="25">
        <v>-1497190</v>
      </c>
      <c r="P84" s="25">
        <f t="shared" si="17"/>
        <v>35201399</v>
      </c>
      <c r="Q84" s="25">
        <v>0</v>
      </c>
      <c r="R84" s="25">
        <v>0</v>
      </c>
      <c r="S84" s="25">
        <v>0</v>
      </c>
      <c r="T84" s="25">
        <v>15564653.699999999</v>
      </c>
      <c r="U84" s="25">
        <v>15564653.699999999</v>
      </c>
      <c r="V84" s="25">
        <v>19636745.300000001</v>
      </c>
      <c r="W84" s="25">
        <v>21133935.300000001</v>
      </c>
      <c r="X84" s="25">
        <v>0</v>
      </c>
      <c r="Y84" s="25">
        <f t="shared" si="18"/>
        <v>19636745.300000001</v>
      </c>
      <c r="Z84" s="26">
        <f t="shared" si="19"/>
        <v>0.42412131158503125</v>
      </c>
      <c r="AA84" s="26">
        <f t="shared" si="20"/>
        <v>0.44216008858057032</v>
      </c>
      <c r="AB84" s="26">
        <f t="shared" si="21"/>
        <v>0</v>
      </c>
      <c r="AC84" s="27">
        <f t="shared" si="22"/>
        <v>0.44216008858057032</v>
      </c>
    </row>
    <row r="85" spans="1:29" ht="27" hidden="1" outlineLevel="4" x14ac:dyDescent="0.35">
      <c r="A85" s="21" t="s">
        <v>29</v>
      </c>
      <c r="B85" s="22" t="s">
        <v>30</v>
      </c>
      <c r="C85" s="22" t="s">
        <v>119</v>
      </c>
      <c r="D85" s="22" t="s">
        <v>159</v>
      </c>
      <c r="E85" s="22"/>
      <c r="F85" s="22"/>
      <c r="G85" s="22">
        <v>1111</v>
      </c>
      <c r="H85" s="22">
        <v>709800000</v>
      </c>
      <c r="I85" s="22" t="s">
        <v>31</v>
      </c>
      <c r="J85" s="23" t="s">
        <v>161</v>
      </c>
      <c r="K85" s="25">
        <v>0</v>
      </c>
      <c r="L85" s="25">
        <v>0</v>
      </c>
      <c r="M85" s="25">
        <v>547172</v>
      </c>
      <c r="N85" s="25">
        <v>0</v>
      </c>
      <c r="O85" s="25">
        <v>0</v>
      </c>
      <c r="P85" s="25">
        <f t="shared" si="17"/>
        <v>0</v>
      </c>
      <c r="Q85" s="25">
        <v>0</v>
      </c>
      <c r="R85" s="25">
        <v>0</v>
      </c>
      <c r="S85" s="25">
        <v>0</v>
      </c>
      <c r="T85" s="25">
        <v>0</v>
      </c>
      <c r="U85" s="25">
        <v>0</v>
      </c>
      <c r="V85" s="25">
        <v>0</v>
      </c>
      <c r="W85" s="25">
        <v>0</v>
      </c>
      <c r="X85" s="25">
        <v>0</v>
      </c>
      <c r="Y85" s="25">
        <f t="shared" si="18"/>
        <v>0</v>
      </c>
      <c r="Z85" s="26">
        <v>0</v>
      </c>
      <c r="AA85" s="26">
        <v>0</v>
      </c>
      <c r="AB85" s="26">
        <v>0</v>
      </c>
      <c r="AC85" s="27">
        <v>0</v>
      </c>
    </row>
    <row r="86" spans="1:29" ht="54" hidden="1" outlineLevel="4" x14ac:dyDescent="0.35">
      <c r="A86" s="21" t="s">
        <v>29</v>
      </c>
      <c r="B86" s="22" t="s">
        <v>30</v>
      </c>
      <c r="C86" s="22" t="s">
        <v>119</v>
      </c>
      <c r="D86" s="22" t="s">
        <v>162</v>
      </c>
      <c r="E86" s="22" t="s">
        <v>123</v>
      </c>
      <c r="F86" s="22" t="s">
        <v>33</v>
      </c>
      <c r="G86" s="22">
        <v>1320</v>
      </c>
      <c r="H86" s="22">
        <v>709800000</v>
      </c>
      <c r="I86" s="22" t="s">
        <v>31</v>
      </c>
      <c r="J86" s="23" t="s">
        <v>163</v>
      </c>
      <c r="K86" s="24">
        <v>153029554</v>
      </c>
      <c r="L86" s="25">
        <v>153029554</v>
      </c>
      <c r="M86" s="25">
        <v>0</v>
      </c>
      <c r="N86" s="25">
        <v>0</v>
      </c>
      <c r="O86" s="25">
        <v>0</v>
      </c>
      <c r="P86" s="25">
        <f t="shared" si="17"/>
        <v>153029554</v>
      </c>
      <c r="Q86" s="25">
        <v>0</v>
      </c>
      <c r="R86" s="25">
        <v>25504926</v>
      </c>
      <c r="S86" s="25">
        <v>0</v>
      </c>
      <c r="T86" s="25">
        <v>89267241</v>
      </c>
      <c r="U86" s="25">
        <v>89267241</v>
      </c>
      <c r="V86" s="25">
        <v>0</v>
      </c>
      <c r="W86" s="25">
        <v>38257387</v>
      </c>
      <c r="X86" s="25">
        <v>0</v>
      </c>
      <c r="Y86" s="25">
        <f t="shared" si="18"/>
        <v>38257387</v>
      </c>
      <c r="Z86" s="26">
        <f t="shared" ref="Z86:Z100" si="23">T86/L86</f>
        <v>0.58333334095713307</v>
      </c>
      <c r="AA86" s="26">
        <f t="shared" ref="AA86:AA100" si="24">T86/P86</f>
        <v>0.58333334095713307</v>
      </c>
      <c r="AB86" s="26">
        <f t="shared" ref="AB86:AB100" si="25">(Q86+R86+S86)/P86</f>
        <v>0.16666666884489514</v>
      </c>
      <c r="AC86" s="27">
        <f t="shared" ref="AC86:AC100" si="26">AA86+AB86</f>
        <v>0.75000000980202819</v>
      </c>
    </row>
    <row r="87" spans="1:29" ht="54" hidden="1" outlineLevel="4" x14ac:dyDescent="0.35">
      <c r="A87" s="21" t="s">
        <v>29</v>
      </c>
      <c r="B87" s="22" t="s">
        <v>30</v>
      </c>
      <c r="C87" s="22" t="s">
        <v>119</v>
      </c>
      <c r="D87" s="22" t="s">
        <v>162</v>
      </c>
      <c r="E87" s="22" t="s">
        <v>126</v>
      </c>
      <c r="F87" s="22" t="s">
        <v>33</v>
      </c>
      <c r="G87" s="22">
        <v>1320</v>
      </c>
      <c r="H87" s="22">
        <v>709800000</v>
      </c>
      <c r="I87" s="22" t="s">
        <v>31</v>
      </c>
      <c r="J87" s="23" t="s">
        <v>164</v>
      </c>
      <c r="K87" s="24">
        <v>109603200</v>
      </c>
      <c r="L87" s="25">
        <v>109603200</v>
      </c>
      <c r="M87" s="25">
        <v>0</v>
      </c>
      <c r="N87" s="25">
        <v>0</v>
      </c>
      <c r="O87" s="25">
        <v>0</v>
      </c>
      <c r="P87" s="25">
        <f t="shared" si="17"/>
        <v>109603200</v>
      </c>
      <c r="Q87" s="25">
        <v>0</v>
      </c>
      <c r="R87" s="25">
        <v>18267200</v>
      </c>
      <c r="S87" s="25">
        <v>0</v>
      </c>
      <c r="T87" s="25">
        <v>63935200</v>
      </c>
      <c r="U87" s="25">
        <v>63935200</v>
      </c>
      <c r="V87" s="25">
        <v>0</v>
      </c>
      <c r="W87" s="25">
        <v>27400800</v>
      </c>
      <c r="X87" s="25">
        <v>0</v>
      </c>
      <c r="Y87" s="25">
        <f t="shared" si="18"/>
        <v>27400800</v>
      </c>
      <c r="Z87" s="26">
        <f t="shared" si="23"/>
        <v>0.58333333333333337</v>
      </c>
      <c r="AA87" s="26">
        <f t="shared" si="24"/>
        <v>0.58333333333333337</v>
      </c>
      <c r="AB87" s="26">
        <f t="shared" si="25"/>
        <v>0.16666666666666666</v>
      </c>
      <c r="AC87" s="27">
        <f t="shared" si="26"/>
        <v>0.75</v>
      </c>
    </row>
    <row r="88" spans="1:29" ht="81" hidden="1" outlineLevel="4" x14ac:dyDescent="0.35">
      <c r="A88" s="21" t="s">
        <v>29</v>
      </c>
      <c r="B88" s="22" t="s">
        <v>30</v>
      </c>
      <c r="C88" s="22" t="s">
        <v>119</v>
      </c>
      <c r="D88" s="22" t="s">
        <v>165</v>
      </c>
      <c r="E88" s="22" t="s">
        <v>166</v>
      </c>
      <c r="F88" s="22" t="s">
        <v>33</v>
      </c>
      <c r="G88" s="22">
        <v>1330</v>
      </c>
      <c r="H88" s="22">
        <v>701130000</v>
      </c>
      <c r="I88" s="22" t="s">
        <v>31</v>
      </c>
      <c r="J88" s="23" t="s">
        <v>167</v>
      </c>
      <c r="K88" s="24">
        <v>15537900</v>
      </c>
      <c r="L88" s="25">
        <v>15537900</v>
      </c>
      <c r="M88" s="25">
        <v>0</v>
      </c>
      <c r="N88" s="25">
        <v>0</v>
      </c>
      <c r="O88" s="25">
        <v>0</v>
      </c>
      <c r="P88" s="25">
        <f t="shared" si="17"/>
        <v>15537900</v>
      </c>
      <c r="Q88" s="25">
        <v>0</v>
      </c>
      <c r="R88" s="25">
        <v>2741450</v>
      </c>
      <c r="S88" s="25">
        <v>0</v>
      </c>
      <c r="T88" s="25">
        <v>8911975</v>
      </c>
      <c r="U88" s="25">
        <v>8911975</v>
      </c>
      <c r="V88" s="25">
        <v>0</v>
      </c>
      <c r="W88" s="25">
        <v>3884475</v>
      </c>
      <c r="X88" s="25">
        <v>0</v>
      </c>
      <c r="Y88" s="25">
        <f t="shared" si="18"/>
        <v>3884475</v>
      </c>
      <c r="Z88" s="26">
        <f t="shared" si="23"/>
        <v>0.57356367334067027</v>
      </c>
      <c r="AA88" s="26">
        <f t="shared" si="24"/>
        <v>0.57356367334067027</v>
      </c>
      <c r="AB88" s="26">
        <f t="shared" si="25"/>
        <v>0.17643632665932976</v>
      </c>
      <c r="AC88" s="27">
        <f t="shared" si="26"/>
        <v>0.75</v>
      </c>
    </row>
    <row r="89" spans="1:29" ht="94.5" hidden="1" outlineLevel="4" x14ac:dyDescent="0.35">
      <c r="A89" s="21" t="s">
        <v>29</v>
      </c>
      <c r="B89" s="22" t="s">
        <v>30</v>
      </c>
      <c r="C89" s="22" t="s">
        <v>119</v>
      </c>
      <c r="D89" s="22" t="s">
        <v>165</v>
      </c>
      <c r="E89" s="22" t="s">
        <v>168</v>
      </c>
      <c r="F89" s="22" t="s">
        <v>33</v>
      </c>
      <c r="G89" s="22">
        <v>1330</v>
      </c>
      <c r="H89" s="22">
        <v>701130000</v>
      </c>
      <c r="I89" s="22" t="s">
        <v>31</v>
      </c>
      <c r="J89" s="23" t="s">
        <v>169</v>
      </c>
      <c r="K89" s="24">
        <v>125038455</v>
      </c>
      <c r="L89" s="25">
        <v>125038455</v>
      </c>
      <c r="M89" s="25">
        <v>0</v>
      </c>
      <c r="N89" s="25">
        <v>0</v>
      </c>
      <c r="O89" s="25">
        <v>0</v>
      </c>
      <c r="P89" s="25">
        <f t="shared" si="17"/>
        <v>125038455</v>
      </c>
      <c r="Q89" s="25">
        <v>0</v>
      </c>
      <c r="R89" s="25">
        <v>1</v>
      </c>
      <c r="S89" s="25">
        <v>0</v>
      </c>
      <c r="T89" s="25">
        <v>108769579.31999999</v>
      </c>
      <c r="U89" s="25">
        <v>108769579.31999999</v>
      </c>
      <c r="V89" s="25">
        <v>0</v>
      </c>
      <c r="W89" s="25">
        <v>16268874.68</v>
      </c>
      <c r="X89" s="25">
        <v>0</v>
      </c>
      <c r="Y89" s="25">
        <f t="shared" si="18"/>
        <v>16268874.680000007</v>
      </c>
      <c r="Z89" s="26">
        <f t="shared" si="23"/>
        <v>0.86988902190130224</v>
      </c>
      <c r="AA89" s="26">
        <f t="shared" si="24"/>
        <v>0.86988902190130224</v>
      </c>
      <c r="AB89" s="26">
        <f t="shared" si="25"/>
        <v>7.9975396369061027E-9</v>
      </c>
      <c r="AC89" s="27">
        <f t="shared" si="26"/>
        <v>0.86988902989884187</v>
      </c>
    </row>
    <row r="90" spans="1:29" ht="54" hidden="1" outlineLevel="4" x14ac:dyDescent="0.35">
      <c r="A90" s="21" t="s">
        <v>29</v>
      </c>
      <c r="B90" s="22" t="s">
        <v>30</v>
      </c>
      <c r="C90" s="22" t="s">
        <v>119</v>
      </c>
      <c r="D90" s="22" t="s">
        <v>165</v>
      </c>
      <c r="E90" s="22" t="s">
        <v>170</v>
      </c>
      <c r="F90" s="22" t="s">
        <v>33</v>
      </c>
      <c r="G90" s="22">
        <v>1330</v>
      </c>
      <c r="H90" s="22">
        <v>701130000</v>
      </c>
      <c r="I90" s="22" t="s">
        <v>31</v>
      </c>
      <c r="J90" s="23" t="s">
        <v>171</v>
      </c>
      <c r="K90" s="24">
        <v>85458450</v>
      </c>
      <c r="L90" s="25">
        <v>85458450</v>
      </c>
      <c r="M90" s="25">
        <v>0</v>
      </c>
      <c r="N90" s="25">
        <v>0</v>
      </c>
      <c r="O90" s="25">
        <v>0</v>
      </c>
      <c r="P90" s="25">
        <f t="shared" si="17"/>
        <v>85458450</v>
      </c>
      <c r="Q90" s="25">
        <v>0</v>
      </c>
      <c r="R90" s="25">
        <v>15109458</v>
      </c>
      <c r="S90" s="25">
        <v>0</v>
      </c>
      <c r="T90" s="25">
        <v>48984375</v>
      </c>
      <c r="U90" s="25">
        <v>48984375</v>
      </c>
      <c r="V90" s="25">
        <v>0</v>
      </c>
      <c r="W90" s="25">
        <v>21364617</v>
      </c>
      <c r="X90" s="25">
        <v>0</v>
      </c>
      <c r="Y90" s="25">
        <f t="shared" si="18"/>
        <v>21364617</v>
      </c>
      <c r="Z90" s="26">
        <f t="shared" si="23"/>
        <v>0.57319521943119722</v>
      </c>
      <c r="AA90" s="26">
        <f t="shared" si="24"/>
        <v>0.57319521943119722</v>
      </c>
      <c r="AB90" s="26">
        <f t="shared" si="25"/>
        <v>0.17680472791163426</v>
      </c>
      <c r="AC90" s="27">
        <f t="shared" si="26"/>
        <v>0.74999994734283149</v>
      </c>
    </row>
    <row r="91" spans="1:29" ht="135" hidden="1" outlineLevel="4" x14ac:dyDescent="0.35">
      <c r="A91" s="21" t="s">
        <v>29</v>
      </c>
      <c r="B91" s="22" t="s">
        <v>30</v>
      </c>
      <c r="C91" s="22" t="s">
        <v>119</v>
      </c>
      <c r="D91" s="22" t="s">
        <v>165</v>
      </c>
      <c r="E91" s="22" t="s">
        <v>153</v>
      </c>
      <c r="F91" s="22" t="s">
        <v>33</v>
      </c>
      <c r="G91" s="22">
        <v>1330</v>
      </c>
      <c r="H91" s="22">
        <v>701130000</v>
      </c>
      <c r="I91" s="22" t="s">
        <v>31</v>
      </c>
      <c r="J91" s="23" t="s">
        <v>172</v>
      </c>
      <c r="K91" s="24">
        <v>19469507</v>
      </c>
      <c r="L91" s="25">
        <v>19469507</v>
      </c>
      <c r="M91" s="25">
        <v>0</v>
      </c>
      <c r="N91" s="25">
        <v>17225620</v>
      </c>
      <c r="O91" s="25">
        <v>0</v>
      </c>
      <c r="P91" s="25">
        <f t="shared" si="17"/>
        <v>19469507</v>
      </c>
      <c r="Q91" s="25">
        <v>0</v>
      </c>
      <c r="R91" s="25">
        <v>3435141.95</v>
      </c>
      <c r="S91" s="25">
        <v>0</v>
      </c>
      <c r="T91" s="25">
        <v>11166989.050000001</v>
      </c>
      <c r="U91" s="25">
        <v>11166989.050000001</v>
      </c>
      <c r="V91" s="25">
        <v>0</v>
      </c>
      <c r="W91" s="25">
        <v>4867376</v>
      </c>
      <c r="X91" s="25">
        <v>0</v>
      </c>
      <c r="Y91" s="25">
        <f t="shared" si="18"/>
        <v>4867376</v>
      </c>
      <c r="Z91" s="26">
        <f t="shared" si="23"/>
        <v>0.57356301060935955</v>
      </c>
      <c r="AA91" s="26">
        <f t="shared" si="24"/>
        <v>0.57356301060935955</v>
      </c>
      <c r="AB91" s="26">
        <f t="shared" si="25"/>
        <v>0.17643702791241711</v>
      </c>
      <c r="AC91" s="27">
        <f t="shared" si="26"/>
        <v>0.75000003852177666</v>
      </c>
    </row>
    <row r="92" spans="1:29" ht="67.5" hidden="1" outlineLevel="4" x14ac:dyDescent="0.35">
      <c r="A92" s="21" t="s">
        <v>29</v>
      </c>
      <c r="B92" s="22" t="s">
        <v>30</v>
      </c>
      <c r="C92" s="22" t="s">
        <v>119</v>
      </c>
      <c r="D92" s="22" t="s">
        <v>165</v>
      </c>
      <c r="E92" s="22" t="s">
        <v>173</v>
      </c>
      <c r="F92" s="22" t="s">
        <v>33</v>
      </c>
      <c r="G92" s="22">
        <v>1330</v>
      </c>
      <c r="H92" s="22">
        <v>701130000</v>
      </c>
      <c r="I92" s="22" t="s">
        <v>31</v>
      </c>
      <c r="J92" s="23" t="s">
        <v>174</v>
      </c>
      <c r="K92" s="24">
        <v>46990753</v>
      </c>
      <c r="L92" s="25">
        <v>46990753</v>
      </c>
      <c r="M92" s="25">
        <v>0</v>
      </c>
      <c r="N92" s="25">
        <v>0</v>
      </c>
      <c r="O92" s="25">
        <v>0</v>
      </c>
      <c r="P92" s="25">
        <f t="shared" si="17"/>
        <v>46990753</v>
      </c>
      <c r="Q92" s="25">
        <v>0</v>
      </c>
      <c r="R92" s="25">
        <v>8290863.1900000004</v>
      </c>
      <c r="S92" s="25">
        <v>0</v>
      </c>
      <c r="T92" s="25">
        <v>26952200.809999999</v>
      </c>
      <c r="U92" s="25">
        <v>26952200.809999999</v>
      </c>
      <c r="V92" s="25">
        <v>0</v>
      </c>
      <c r="W92" s="25">
        <v>11747689</v>
      </c>
      <c r="X92" s="25">
        <v>0</v>
      </c>
      <c r="Y92" s="25">
        <f t="shared" si="18"/>
        <v>11747689</v>
      </c>
      <c r="Z92" s="26">
        <f t="shared" si="23"/>
        <v>0.57356392671553913</v>
      </c>
      <c r="AA92" s="26">
        <f t="shared" si="24"/>
        <v>0.57356392671553913</v>
      </c>
      <c r="AB92" s="26">
        <f t="shared" si="25"/>
        <v>0.17643605732387391</v>
      </c>
      <c r="AC92" s="27">
        <f t="shared" si="26"/>
        <v>0.74999998403941304</v>
      </c>
    </row>
    <row r="93" spans="1:29" ht="162" hidden="1" outlineLevel="4" x14ac:dyDescent="0.35">
      <c r="A93" s="21" t="s">
        <v>29</v>
      </c>
      <c r="B93" s="22" t="s">
        <v>30</v>
      </c>
      <c r="C93" s="22" t="s">
        <v>119</v>
      </c>
      <c r="D93" s="22" t="s">
        <v>165</v>
      </c>
      <c r="E93" s="22" t="s">
        <v>175</v>
      </c>
      <c r="F93" s="22" t="s">
        <v>33</v>
      </c>
      <c r="G93" s="22">
        <v>1330</v>
      </c>
      <c r="H93" s="22">
        <v>701130000</v>
      </c>
      <c r="I93" s="22" t="s">
        <v>31</v>
      </c>
      <c r="J93" s="23" t="s">
        <v>176</v>
      </c>
      <c r="K93" s="24">
        <v>46344989</v>
      </c>
      <c r="L93" s="25">
        <v>46344989</v>
      </c>
      <c r="M93" s="25">
        <v>0</v>
      </c>
      <c r="N93" s="25">
        <v>0</v>
      </c>
      <c r="O93" s="25">
        <v>0</v>
      </c>
      <c r="P93" s="25">
        <f t="shared" si="17"/>
        <v>46344989</v>
      </c>
      <c r="Q93" s="25">
        <v>0</v>
      </c>
      <c r="R93" s="25">
        <v>1</v>
      </c>
      <c r="S93" s="25">
        <v>0</v>
      </c>
      <c r="T93" s="25">
        <v>42072676.700000003</v>
      </c>
      <c r="U93" s="25">
        <v>42072676.700000003</v>
      </c>
      <c r="V93" s="25">
        <v>0</v>
      </c>
      <c r="W93" s="25">
        <v>4272311.3</v>
      </c>
      <c r="X93" s="25">
        <v>0</v>
      </c>
      <c r="Y93" s="25">
        <f t="shared" si="18"/>
        <v>4272311.299999997</v>
      </c>
      <c r="Z93" s="26">
        <f t="shared" si="23"/>
        <v>0.90781501102524809</v>
      </c>
      <c r="AA93" s="26">
        <f t="shared" si="24"/>
        <v>0.90781501102524809</v>
      </c>
      <c r="AB93" s="26">
        <f t="shared" si="25"/>
        <v>2.1577305801065137E-8</v>
      </c>
      <c r="AC93" s="27">
        <f t="shared" si="26"/>
        <v>0.90781503260255392</v>
      </c>
    </row>
    <row r="94" spans="1:29" ht="108" hidden="1" outlineLevel="4" x14ac:dyDescent="0.35">
      <c r="A94" s="21" t="s">
        <v>29</v>
      </c>
      <c r="B94" s="22" t="s">
        <v>30</v>
      </c>
      <c r="C94" s="22" t="s">
        <v>119</v>
      </c>
      <c r="D94" s="22" t="s">
        <v>165</v>
      </c>
      <c r="E94" s="22" t="s">
        <v>177</v>
      </c>
      <c r="F94" s="22" t="s">
        <v>33</v>
      </c>
      <c r="G94" s="22">
        <v>1330</v>
      </c>
      <c r="H94" s="22">
        <v>701130000</v>
      </c>
      <c r="I94" s="22" t="s">
        <v>31</v>
      </c>
      <c r="J94" s="23" t="s">
        <v>178</v>
      </c>
      <c r="K94" s="24">
        <v>31593730</v>
      </c>
      <c r="L94" s="25">
        <v>31593730</v>
      </c>
      <c r="M94" s="25">
        <v>0</v>
      </c>
      <c r="N94" s="25">
        <v>0</v>
      </c>
      <c r="O94" s="25">
        <v>0</v>
      </c>
      <c r="P94" s="25">
        <f t="shared" si="17"/>
        <v>31593730</v>
      </c>
      <c r="Q94" s="25">
        <v>0</v>
      </c>
      <c r="R94" s="25">
        <v>1</v>
      </c>
      <c r="S94" s="25">
        <v>0</v>
      </c>
      <c r="T94" s="25">
        <v>31182590</v>
      </c>
      <c r="U94" s="25">
        <v>31182590</v>
      </c>
      <c r="V94" s="25">
        <v>0</v>
      </c>
      <c r="W94" s="25">
        <v>411139</v>
      </c>
      <c r="X94" s="25">
        <v>0</v>
      </c>
      <c r="Y94" s="25">
        <f t="shared" si="18"/>
        <v>411139</v>
      </c>
      <c r="Z94" s="26">
        <f t="shared" si="23"/>
        <v>0.98698665842874522</v>
      </c>
      <c r="AA94" s="26">
        <f t="shared" si="24"/>
        <v>0.98698665842874522</v>
      </c>
      <c r="AB94" s="26">
        <f t="shared" si="25"/>
        <v>3.1651849908193808E-8</v>
      </c>
      <c r="AC94" s="27">
        <f t="shared" si="26"/>
        <v>0.98698669008059514</v>
      </c>
    </row>
    <row r="95" spans="1:29" ht="81" hidden="1" outlineLevel="4" x14ac:dyDescent="0.35">
      <c r="A95" s="21" t="s">
        <v>29</v>
      </c>
      <c r="B95" s="22" t="s">
        <v>30</v>
      </c>
      <c r="C95" s="22" t="s">
        <v>119</v>
      </c>
      <c r="D95" s="22" t="s">
        <v>165</v>
      </c>
      <c r="E95" s="22" t="s">
        <v>179</v>
      </c>
      <c r="F95" s="22" t="s">
        <v>33</v>
      </c>
      <c r="G95" s="22">
        <v>1330</v>
      </c>
      <c r="H95" s="22">
        <v>701130000</v>
      </c>
      <c r="I95" s="22" t="s">
        <v>31</v>
      </c>
      <c r="J95" s="23" t="s">
        <v>180</v>
      </c>
      <c r="K95" s="24">
        <v>10358600</v>
      </c>
      <c r="L95" s="25">
        <v>10358600</v>
      </c>
      <c r="M95" s="25">
        <v>0</v>
      </c>
      <c r="N95" s="25">
        <v>0</v>
      </c>
      <c r="O95" s="25">
        <v>0</v>
      </c>
      <c r="P95" s="25">
        <f t="shared" si="17"/>
        <v>10358600</v>
      </c>
      <c r="Q95" s="25">
        <v>0</v>
      </c>
      <c r="R95" s="25">
        <v>1</v>
      </c>
      <c r="S95" s="25">
        <v>0</v>
      </c>
      <c r="T95" s="25">
        <v>10170400</v>
      </c>
      <c r="U95" s="25">
        <v>10170400</v>
      </c>
      <c r="V95" s="25">
        <v>0</v>
      </c>
      <c r="W95" s="25">
        <v>188199</v>
      </c>
      <c r="X95" s="25">
        <v>0</v>
      </c>
      <c r="Y95" s="25">
        <f t="shared" si="18"/>
        <v>188199</v>
      </c>
      <c r="Z95" s="26">
        <f t="shared" si="23"/>
        <v>0.98183152163419762</v>
      </c>
      <c r="AA95" s="26">
        <f t="shared" si="24"/>
        <v>0.98183152163419762</v>
      </c>
      <c r="AB95" s="26">
        <f t="shared" si="25"/>
        <v>9.6538142219991119E-8</v>
      </c>
      <c r="AC95" s="27">
        <f t="shared" si="26"/>
        <v>0.98183161817233988</v>
      </c>
    </row>
    <row r="96" spans="1:29" hidden="1" outlineLevel="3" x14ac:dyDescent="0.35">
      <c r="A96" s="28"/>
      <c r="B96" s="29"/>
      <c r="C96" s="29" t="s">
        <v>181</v>
      </c>
      <c r="D96" s="29"/>
      <c r="E96" s="29"/>
      <c r="F96" s="29"/>
      <c r="G96" s="29"/>
      <c r="H96" s="29"/>
      <c r="I96" s="29"/>
      <c r="J96" s="30"/>
      <c r="K96" s="31">
        <f t="shared" ref="K96:Y96" si="27">SUBTOTAL(9,K63:K95)</f>
        <v>591256679570</v>
      </c>
      <c r="L96" s="32">
        <f t="shared" si="27"/>
        <v>591256679570</v>
      </c>
      <c r="M96" s="32">
        <f t="shared" si="27"/>
        <v>3253339</v>
      </c>
      <c r="N96" s="32">
        <f t="shared" si="27"/>
        <v>14008547</v>
      </c>
      <c r="O96" s="32">
        <f t="shared" si="27"/>
        <v>-1497190</v>
      </c>
      <c r="P96" s="32">
        <f t="shared" si="27"/>
        <v>591255182380</v>
      </c>
      <c r="Q96" s="32">
        <f t="shared" si="27"/>
        <v>0</v>
      </c>
      <c r="R96" s="32">
        <f t="shared" si="27"/>
        <v>89093122944.059998</v>
      </c>
      <c r="S96" s="32">
        <f t="shared" si="27"/>
        <v>0</v>
      </c>
      <c r="T96" s="32">
        <f t="shared" si="27"/>
        <v>355405161797.66003</v>
      </c>
      <c r="U96" s="32">
        <f t="shared" si="27"/>
        <v>355405161797.66003</v>
      </c>
      <c r="V96" s="32">
        <f t="shared" si="27"/>
        <v>11660456857.299999</v>
      </c>
      <c r="W96" s="32">
        <f t="shared" si="27"/>
        <v>146758394828.27997</v>
      </c>
      <c r="X96" s="32">
        <f t="shared" si="27"/>
        <v>11640820110</v>
      </c>
      <c r="Y96" s="32">
        <f t="shared" si="27"/>
        <v>135116077528.28</v>
      </c>
      <c r="Z96" s="33">
        <f t="shared" si="23"/>
        <v>0.60110130519985605</v>
      </c>
      <c r="AA96" s="33">
        <f t="shared" si="24"/>
        <v>0.60110282732243514</v>
      </c>
      <c r="AB96" s="33">
        <f t="shared" si="25"/>
        <v>0.15068472226396454</v>
      </c>
      <c r="AC96" s="34">
        <f t="shared" si="26"/>
        <v>0.75178754958639971</v>
      </c>
    </row>
    <row r="97" spans="1:29" ht="108" hidden="1" outlineLevel="4" x14ac:dyDescent="0.35">
      <c r="A97" s="21" t="s">
        <v>29</v>
      </c>
      <c r="B97" s="22" t="s">
        <v>30</v>
      </c>
      <c r="C97" s="22" t="s">
        <v>182</v>
      </c>
      <c r="D97" s="22" t="s">
        <v>183</v>
      </c>
      <c r="E97" s="22" t="s">
        <v>133</v>
      </c>
      <c r="F97" s="22">
        <v>280</v>
      </c>
      <c r="G97" s="22">
        <v>2310</v>
      </c>
      <c r="H97" s="22">
        <v>709410000</v>
      </c>
      <c r="I97" s="22" t="s">
        <v>31</v>
      </c>
      <c r="J97" s="23" t="s">
        <v>184</v>
      </c>
      <c r="K97" s="24">
        <v>15000000000</v>
      </c>
      <c r="L97" s="25">
        <v>15000000000</v>
      </c>
      <c r="M97" s="25">
        <v>0</v>
      </c>
      <c r="N97" s="25">
        <v>0</v>
      </c>
      <c r="O97" s="25">
        <v>0</v>
      </c>
      <c r="P97" s="25">
        <f>+L97+O97</f>
        <v>15000000000</v>
      </c>
      <c r="Q97" s="25">
        <v>0</v>
      </c>
      <c r="R97" s="25">
        <v>2307692309</v>
      </c>
      <c r="S97" s="25">
        <v>0</v>
      </c>
      <c r="T97" s="25">
        <v>9230769230</v>
      </c>
      <c r="U97" s="25">
        <v>9230769230</v>
      </c>
      <c r="V97" s="25">
        <v>0</v>
      </c>
      <c r="W97" s="25">
        <v>3461538461</v>
      </c>
      <c r="X97" s="25">
        <v>0</v>
      </c>
      <c r="Y97" s="25">
        <f>P97-(Q97+R97+S97+T97+X97)</f>
        <v>3461538461</v>
      </c>
      <c r="Z97" s="26">
        <f t="shared" si="23"/>
        <v>0.61538461533333333</v>
      </c>
      <c r="AA97" s="26">
        <f t="shared" si="24"/>
        <v>0.61538461533333333</v>
      </c>
      <c r="AB97" s="26">
        <f t="shared" si="25"/>
        <v>0.15384615393333334</v>
      </c>
      <c r="AC97" s="27">
        <f t="shared" si="26"/>
        <v>0.76923076926666667</v>
      </c>
    </row>
    <row r="98" spans="1:29" hidden="1" outlineLevel="3" x14ac:dyDescent="0.35">
      <c r="A98" s="28"/>
      <c r="B98" s="29"/>
      <c r="C98" s="29" t="s">
        <v>185</v>
      </c>
      <c r="D98" s="29"/>
      <c r="E98" s="29"/>
      <c r="F98" s="29"/>
      <c r="G98" s="29"/>
      <c r="H98" s="29"/>
      <c r="I98" s="29"/>
      <c r="J98" s="30"/>
      <c r="K98" s="31">
        <f t="shared" ref="K98:Y98" si="28">SUBTOTAL(9,K97:K97)</f>
        <v>15000000000</v>
      </c>
      <c r="L98" s="32">
        <f t="shared" si="28"/>
        <v>15000000000</v>
      </c>
      <c r="M98" s="32">
        <f t="shared" si="28"/>
        <v>0</v>
      </c>
      <c r="N98" s="32">
        <f t="shared" si="28"/>
        <v>0</v>
      </c>
      <c r="O98" s="32">
        <f t="shared" si="28"/>
        <v>0</v>
      </c>
      <c r="P98" s="32">
        <f t="shared" si="28"/>
        <v>15000000000</v>
      </c>
      <c r="Q98" s="32">
        <f t="shared" si="28"/>
        <v>0</v>
      </c>
      <c r="R98" s="32">
        <f t="shared" si="28"/>
        <v>2307692309</v>
      </c>
      <c r="S98" s="32">
        <f t="shared" si="28"/>
        <v>0</v>
      </c>
      <c r="T98" s="32">
        <f t="shared" si="28"/>
        <v>9230769230</v>
      </c>
      <c r="U98" s="32">
        <f t="shared" si="28"/>
        <v>9230769230</v>
      </c>
      <c r="V98" s="32">
        <f t="shared" si="28"/>
        <v>0</v>
      </c>
      <c r="W98" s="32">
        <f t="shared" si="28"/>
        <v>3461538461</v>
      </c>
      <c r="X98" s="32">
        <f t="shared" si="28"/>
        <v>0</v>
      </c>
      <c r="Y98" s="32">
        <f t="shared" si="28"/>
        <v>3461538461</v>
      </c>
      <c r="Z98" s="33">
        <f t="shared" si="23"/>
        <v>0.61538461533333333</v>
      </c>
      <c r="AA98" s="33">
        <f t="shared" si="24"/>
        <v>0.61538461533333333</v>
      </c>
      <c r="AB98" s="33">
        <f t="shared" si="25"/>
        <v>0.15384615393333334</v>
      </c>
      <c r="AC98" s="34">
        <f t="shared" si="26"/>
        <v>0.76923076926666667</v>
      </c>
    </row>
    <row r="99" spans="1:29" outlineLevel="1" collapsed="1" x14ac:dyDescent="0.35">
      <c r="A99" s="28" t="s">
        <v>186</v>
      </c>
      <c r="B99" s="29"/>
      <c r="C99" s="29"/>
      <c r="D99" s="29"/>
      <c r="E99" s="29"/>
      <c r="F99" s="29"/>
      <c r="G99" s="29"/>
      <c r="H99" s="29"/>
      <c r="I99" s="29"/>
      <c r="J99" s="30"/>
      <c r="K99" s="31">
        <f t="shared" ref="K99:Y99" si="29">SUBTOTAL(9,K10:K97)</f>
        <v>615804995178</v>
      </c>
      <c r="L99" s="32">
        <f t="shared" si="29"/>
        <v>615804995178</v>
      </c>
      <c r="M99" s="32">
        <f t="shared" si="29"/>
        <v>120257499.17</v>
      </c>
      <c r="N99" s="32">
        <f t="shared" si="29"/>
        <v>-134871329.44</v>
      </c>
      <c r="O99" s="32">
        <f t="shared" si="29"/>
        <v>0</v>
      </c>
      <c r="P99" s="32">
        <f t="shared" si="29"/>
        <v>615804995178</v>
      </c>
      <c r="Q99" s="32">
        <f t="shared" si="29"/>
        <v>14149930</v>
      </c>
      <c r="R99" s="32">
        <f t="shared" si="29"/>
        <v>92043139281.919998</v>
      </c>
      <c r="S99" s="32">
        <f t="shared" si="29"/>
        <v>5009982.2700000005</v>
      </c>
      <c r="T99" s="32">
        <f t="shared" si="29"/>
        <v>369692485029.78009</v>
      </c>
      <c r="U99" s="32">
        <f t="shared" si="29"/>
        <v>369692448069.78009</v>
      </c>
      <c r="V99" s="32">
        <f t="shared" si="29"/>
        <v>15271108619.4</v>
      </c>
      <c r="W99" s="32">
        <f t="shared" si="29"/>
        <v>154050210954.02997</v>
      </c>
      <c r="X99" s="32">
        <f t="shared" si="29"/>
        <v>11640820110</v>
      </c>
      <c r="Y99" s="32">
        <f t="shared" si="29"/>
        <v>142409390844.02997</v>
      </c>
      <c r="Z99" s="33">
        <f t="shared" si="23"/>
        <v>0.6003401854882966</v>
      </c>
      <c r="AA99" s="33">
        <f t="shared" si="24"/>
        <v>0.6003401854882966</v>
      </c>
      <c r="AB99" s="33">
        <f t="shared" si="25"/>
        <v>0.1494991107819435</v>
      </c>
      <c r="AC99" s="34">
        <f t="shared" si="26"/>
        <v>0.74983929627024004</v>
      </c>
    </row>
    <row r="100" spans="1:29" hidden="1" outlineLevel="4" x14ac:dyDescent="0.35">
      <c r="A100" s="21" t="s">
        <v>187</v>
      </c>
      <c r="B100" s="22" t="s">
        <v>30</v>
      </c>
      <c r="C100" s="22" t="s">
        <v>31</v>
      </c>
      <c r="D100" s="22" t="s">
        <v>32</v>
      </c>
      <c r="E100" s="22"/>
      <c r="F100" s="22" t="s">
        <v>33</v>
      </c>
      <c r="G100" s="22">
        <v>1111</v>
      </c>
      <c r="H100" s="22">
        <v>709800000</v>
      </c>
      <c r="I100" s="22" t="s">
        <v>31</v>
      </c>
      <c r="J100" s="23" t="s">
        <v>34</v>
      </c>
      <c r="K100" s="24">
        <v>5718408964</v>
      </c>
      <c r="L100" s="25">
        <v>5718408964</v>
      </c>
      <c r="M100" s="25">
        <v>0</v>
      </c>
      <c r="N100" s="25">
        <v>-52216276</v>
      </c>
      <c r="O100" s="25">
        <v>0</v>
      </c>
      <c r="P100" s="25">
        <f t="shared" ref="P100:P126" si="30">+L100+O100</f>
        <v>5718408964</v>
      </c>
      <c r="Q100" s="25">
        <v>0</v>
      </c>
      <c r="R100" s="25">
        <v>0</v>
      </c>
      <c r="S100" s="25">
        <v>0</v>
      </c>
      <c r="T100" s="25">
        <v>3153755458.5300002</v>
      </c>
      <c r="U100" s="25">
        <v>3153755458.5300002</v>
      </c>
      <c r="V100" s="25">
        <v>2471956390.4699998</v>
      </c>
      <c r="W100" s="25">
        <v>2564653505.4699998</v>
      </c>
      <c r="X100" s="25">
        <v>0</v>
      </c>
      <c r="Y100" s="25">
        <f t="shared" ref="Y100:Y126" si="31">P100-(Q100+R100+S100+T100+X100)</f>
        <v>2564653505.4699998</v>
      </c>
      <c r="Z100" s="26">
        <f t="shared" si="23"/>
        <v>0.55150925342771628</v>
      </c>
      <c r="AA100" s="26">
        <f t="shared" si="24"/>
        <v>0.55150925342771628</v>
      </c>
      <c r="AB100" s="26">
        <f t="shared" si="25"/>
        <v>0</v>
      </c>
      <c r="AC100" s="27">
        <f t="shared" si="26"/>
        <v>0.55150925342771628</v>
      </c>
    </row>
    <row r="101" spans="1:29" hidden="1" outlineLevel="4" x14ac:dyDescent="0.35">
      <c r="A101" s="21" t="s">
        <v>187</v>
      </c>
      <c r="B101" s="22" t="s">
        <v>30</v>
      </c>
      <c r="C101" s="22" t="s">
        <v>31</v>
      </c>
      <c r="D101" s="22" t="s">
        <v>32</v>
      </c>
      <c r="E101" s="22"/>
      <c r="F101" s="22"/>
      <c r="G101" s="22">
        <v>1111</v>
      </c>
      <c r="H101" s="22">
        <v>709800000</v>
      </c>
      <c r="I101" s="22" t="s">
        <v>31</v>
      </c>
      <c r="J101" s="23" t="s">
        <v>34</v>
      </c>
      <c r="K101" s="25">
        <v>0</v>
      </c>
      <c r="L101" s="25">
        <v>0</v>
      </c>
      <c r="M101" s="25">
        <v>90242455</v>
      </c>
      <c r="N101" s="25">
        <v>0</v>
      </c>
      <c r="O101" s="25">
        <v>0</v>
      </c>
      <c r="P101" s="25">
        <f t="shared" si="30"/>
        <v>0</v>
      </c>
      <c r="Q101" s="25">
        <v>0</v>
      </c>
      <c r="R101" s="25">
        <v>0</v>
      </c>
      <c r="S101" s="25">
        <v>0</v>
      </c>
      <c r="T101" s="25">
        <v>0</v>
      </c>
      <c r="U101" s="25">
        <v>0</v>
      </c>
      <c r="V101" s="25">
        <v>0</v>
      </c>
      <c r="W101" s="25">
        <v>0</v>
      </c>
      <c r="X101" s="25">
        <v>0</v>
      </c>
      <c r="Y101" s="25">
        <f t="shared" si="31"/>
        <v>0</v>
      </c>
      <c r="Z101" s="26">
        <v>0</v>
      </c>
      <c r="AA101" s="26">
        <v>0</v>
      </c>
      <c r="AB101" s="26">
        <v>0</v>
      </c>
      <c r="AC101" s="27">
        <v>0</v>
      </c>
    </row>
    <row r="102" spans="1:29" hidden="1" outlineLevel="4" x14ac:dyDescent="0.35">
      <c r="A102" s="21" t="s">
        <v>187</v>
      </c>
      <c r="B102" s="22" t="s">
        <v>30</v>
      </c>
      <c r="C102" s="22" t="s">
        <v>31</v>
      </c>
      <c r="D102" s="22" t="s">
        <v>35</v>
      </c>
      <c r="E102" s="22"/>
      <c r="F102" s="22" t="s">
        <v>33</v>
      </c>
      <c r="G102" s="22">
        <v>1111</v>
      </c>
      <c r="H102" s="22">
        <v>709800000</v>
      </c>
      <c r="I102" s="22" t="s">
        <v>31</v>
      </c>
      <c r="J102" s="23" t="s">
        <v>36</v>
      </c>
      <c r="K102" s="24">
        <v>15289433</v>
      </c>
      <c r="L102" s="25">
        <v>19289433</v>
      </c>
      <c r="M102" s="25">
        <v>0</v>
      </c>
      <c r="N102" s="25">
        <v>0</v>
      </c>
      <c r="O102" s="25">
        <v>0</v>
      </c>
      <c r="P102" s="25">
        <f t="shared" si="30"/>
        <v>19289433</v>
      </c>
      <c r="Q102" s="25">
        <v>0</v>
      </c>
      <c r="R102" s="25">
        <v>0</v>
      </c>
      <c r="S102" s="25">
        <v>0</v>
      </c>
      <c r="T102" s="25">
        <v>17972667.469999999</v>
      </c>
      <c r="U102" s="25">
        <v>17972667.469999999</v>
      </c>
      <c r="V102" s="25">
        <v>1316765.53</v>
      </c>
      <c r="W102" s="25">
        <v>1316765.53</v>
      </c>
      <c r="X102" s="25">
        <v>0</v>
      </c>
      <c r="Y102" s="25">
        <f t="shared" si="31"/>
        <v>1316765.5300000012</v>
      </c>
      <c r="Z102" s="26">
        <f>T102/L102</f>
        <v>0.93173643154778052</v>
      </c>
      <c r="AA102" s="26">
        <f>T102/P102</f>
        <v>0.93173643154778052</v>
      </c>
      <c r="AB102" s="26">
        <f>(Q102+R102+S102)/P102</f>
        <v>0</v>
      </c>
      <c r="AC102" s="27">
        <f>AA102+AB102</f>
        <v>0.93173643154778052</v>
      </c>
    </row>
    <row r="103" spans="1:29" hidden="1" outlineLevel="4" x14ac:dyDescent="0.35">
      <c r="A103" s="21" t="s">
        <v>187</v>
      </c>
      <c r="B103" s="22" t="s">
        <v>30</v>
      </c>
      <c r="C103" s="22" t="s">
        <v>31</v>
      </c>
      <c r="D103" s="22" t="s">
        <v>37</v>
      </c>
      <c r="E103" s="22"/>
      <c r="F103" s="22" t="s">
        <v>33</v>
      </c>
      <c r="G103" s="22">
        <v>1111</v>
      </c>
      <c r="H103" s="22">
        <v>709800000</v>
      </c>
      <c r="I103" s="22" t="s">
        <v>31</v>
      </c>
      <c r="J103" s="23" t="s">
        <v>38</v>
      </c>
      <c r="K103" s="24">
        <v>221931681</v>
      </c>
      <c r="L103" s="25">
        <v>226464166</v>
      </c>
      <c r="M103" s="25">
        <v>0</v>
      </c>
      <c r="N103" s="25">
        <v>1500000</v>
      </c>
      <c r="O103" s="25">
        <v>8500000</v>
      </c>
      <c r="P103" s="25">
        <f t="shared" si="30"/>
        <v>234964166</v>
      </c>
      <c r="Q103" s="25">
        <v>0</v>
      </c>
      <c r="R103" s="25">
        <v>0</v>
      </c>
      <c r="S103" s="25">
        <v>0</v>
      </c>
      <c r="T103" s="25">
        <v>123623783.09999999</v>
      </c>
      <c r="U103" s="25">
        <v>123623783.09999999</v>
      </c>
      <c r="V103" s="25">
        <v>102840382.90000001</v>
      </c>
      <c r="W103" s="25">
        <v>102840382.90000001</v>
      </c>
      <c r="X103" s="25">
        <v>0</v>
      </c>
      <c r="Y103" s="25">
        <f t="shared" si="31"/>
        <v>111340382.90000001</v>
      </c>
      <c r="Z103" s="26">
        <f>T103/L103</f>
        <v>0.54588673026530821</v>
      </c>
      <c r="AA103" s="26">
        <f>T103/P103</f>
        <v>0.52613887983242513</v>
      </c>
      <c r="AB103" s="26">
        <f>(Q103+R103+S103)/P103</f>
        <v>0</v>
      </c>
      <c r="AC103" s="27">
        <f>AA103+AB103</f>
        <v>0.52613887983242513</v>
      </c>
    </row>
    <row r="104" spans="1:29" hidden="1" outlineLevel="4" x14ac:dyDescent="0.35">
      <c r="A104" s="21" t="s">
        <v>187</v>
      </c>
      <c r="B104" s="22" t="s">
        <v>30</v>
      </c>
      <c r="C104" s="22" t="s">
        <v>31</v>
      </c>
      <c r="D104" s="22" t="s">
        <v>37</v>
      </c>
      <c r="E104" s="22"/>
      <c r="F104" s="22"/>
      <c r="G104" s="22">
        <v>1111</v>
      </c>
      <c r="H104" s="22">
        <v>709800000</v>
      </c>
      <c r="I104" s="22" t="s">
        <v>31</v>
      </c>
      <c r="J104" s="23" t="s">
        <v>38</v>
      </c>
      <c r="K104" s="25">
        <v>0</v>
      </c>
      <c r="L104" s="25">
        <v>0</v>
      </c>
      <c r="M104" s="25">
        <v>621295</v>
      </c>
      <c r="N104" s="25">
        <v>0</v>
      </c>
      <c r="O104" s="25">
        <v>0</v>
      </c>
      <c r="P104" s="25">
        <f t="shared" si="30"/>
        <v>0</v>
      </c>
      <c r="Q104" s="25">
        <v>0</v>
      </c>
      <c r="R104" s="25">
        <v>0</v>
      </c>
      <c r="S104" s="25">
        <v>0</v>
      </c>
      <c r="T104" s="25">
        <v>0</v>
      </c>
      <c r="U104" s="25">
        <v>0</v>
      </c>
      <c r="V104" s="25">
        <v>0</v>
      </c>
      <c r="W104" s="25">
        <v>0</v>
      </c>
      <c r="X104" s="25">
        <v>0</v>
      </c>
      <c r="Y104" s="25">
        <f t="shared" si="31"/>
        <v>0</v>
      </c>
      <c r="Z104" s="26">
        <v>0</v>
      </c>
      <c r="AA104" s="26">
        <v>0</v>
      </c>
      <c r="AB104" s="26">
        <v>0</v>
      </c>
      <c r="AC104" s="27">
        <v>0</v>
      </c>
    </row>
    <row r="105" spans="1:29" hidden="1" outlineLevel="4" x14ac:dyDescent="0.35">
      <c r="A105" s="21" t="s">
        <v>187</v>
      </c>
      <c r="B105" s="22" t="s">
        <v>30</v>
      </c>
      <c r="C105" s="22" t="s">
        <v>31</v>
      </c>
      <c r="D105" s="22" t="s">
        <v>41</v>
      </c>
      <c r="E105" s="22"/>
      <c r="F105" s="22" t="s">
        <v>33</v>
      </c>
      <c r="G105" s="22">
        <v>1111</v>
      </c>
      <c r="H105" s="22">
        <v>709800000</v>
      </c>
      <c r="I105" s="22" t="s">
        <v>31</v>
      </c>
      <c r="J105" s="23" t="s">
        <v>42</v>
      </c>
      <c r="K105" s="24">
        <v>1336733871</v>
      </c>
      <c r="L105" s="25">
        <v>1333489207</v>
      </c>
      <c r="M105" s="25">
        <v>0</v>
      </c>
      <c r="N105" s="25">
        <v>3400000</v>
      </c>
      <c r="O105" s="25">
        <v>5500000</v>
      </c>
      <c r="P105" s="25">
        <f t="shared" si="30"/>
        <v>1338989207</v>
      </c>
      <c r="Q105" s="25">
        <v>0</v>
      </c>
      <c r="R105" s="25">
        <v>0</v>
      </c>
      <c r="S105" s="25">
        <v>0</v>
      </c>
      <c r="T105" s="25">
        <v>791286415.28999996</v>
      </c>
      <c r="U105" s="25">
        <v>791286415.28999996</v>
      </c>
      <c r="V105" s="25">
        <v>542202791.71000004</v>
      </c>
      <c r="W105" s="25">
        <v>542202791.71000004</v>
      </c>
      <c r="X105" s="25">
        <v>0</v>
      </c>
      <c r="Y105" s="25">
        <f t="shared" si="31"/>
        <v>547702791.71000004</v>
      </c>
      <c r="Z105" s="26">
        <f>T105/L105</f>
        <v>0.59339544042518821</v>
      </c>
      <c r="AA105" s="26">
        <f>T105/P105</f>
        <v>0.59095802352497973</v>
      </c>
      <c r="AB105" s="26">
        <f>(Q105+R105+S105)/P105</f>
        <v>0</v>
      </c>
      <c r="AC105" s="27">
        <f>AA105+AB105</f>
        <v>0.59095802352497973</v>
      </c>
    </row>
    <row r="106" spans="1:29" hidden="1" outlineLevel="4" x14ac:dyDescent="0.35">
      <c r="A106" s="21" t="s">
        <v>187</v>
      </c>
      <c r="B106" s="22" t="s">
        <v>30</v>
      </c>
      <c r="C106" s="22" t="s">
        <v>31</v>
      </c>
      <c r="D106" s="22" t="s">
        <v>41</v>
      </c>
      <c r="E106" s="22"/>
      <c r="F106" s="22"/>
      <c r="G106" s="22">
        <v>1111</v>
      </c>
      <c r="H106" s="22">
        <v>709800000</v>
      </c>
      <c r="I106" s="22" t="s">
        <v>31</v>
      </c>
      <c r="J106" s="23" t="s">
        <v>42</v>
      </c>
      <c r="K106" s="25">
        <v>0</v>
      </c>
      <c r="L106" s="25">
        <v>0</v>
      </c>
      <c r="M106" s="25">
        <v>23413451</v>
      </c>
      <c r="N106" s="25">
        <v>0</v>
      </c>
      <c r="O106" s="25">
        <v>0</v>
      </c>
      <c r="P106" s="25">
        <f t="shared" si="30"/>
        <v>0</v>
      </c>
      <c r="Q106" s="25">
        <v>0</v>
      </c>
      <c r="R106" s="25">
        <v>0</v>
      </c>
      <c r="S106" s="25">
        <v>0</v>
      </c>
      <c r="T106" s="25">
        <v>0</v>
      </c>
      <c r="U106" s="25">
        <v>0</v>
      </c>
      <c r="V106" s="25">
        <v>0</v>
      </c>
      <c r="W106" s="25">
        <v>0</v>
      </c>
      <c r="X106" s="25">
        <v>0</v>
      </c>
      <c r="Y106" s="25">
        <f t="shared" si="31"/>
        <v>0</v>
      </c>
      <c r="Z106" s="26">
        <v>0</v>
      </c>
      <c r="AA106" s="26">
        <v>0</v>
      </c>
      <c r="AB106" s="26">
        <v>0</v>
      </c>
      <c r="AC106" s="27">
        <v>0</v>
      </c>
    </row>
    <row r="107" spans="1:29" hidden="1" outlineLevel="4" x14ac:dyDescent="0.35">
      <c r="A107" s="21" t="s">
        <v>187</v>
      </c>
      <c r="B107" s="22" t="s">
        <v>30</v>
      </c>
      <c r="C107" s="22" t="s">
        <v>31</v>
      </c>
      <c r="D107" s="22" t="s">
        <v>43</v>
      </c>
      <c r="E107" s="22"/>
      <c r="F107" s="22" t="s">
        <v>33</v>
      </c>
      <c r="G107" s="22">
        <v>1111</v>
      </c>
      <c r="H107" s="22">
        <v>709800000</v>
      </c>
      <c r="I107" s="22" t="s">
        <v>31</v>
      </c>
      <c r="J107" s="23" t="s">
        <v>44</v>
      </c>
      <c r="K107" s="24">
        <v>1989442045</v>
      </c>
      <c r="L107" s="25">
        <v>1980909560</v>
      </c>
      <c r="M107" s="25">
        <v>0</v>
      </c>
      <c r="N107" s="25">
        <v>-20256276</v>
      </c>
      <c r="O107" s="25">
        <v>-114607729</v>
      </c>
      <c r="P107" s="25">
        <f t="shared" si="30"/>
        <v>1866301831</v>
      </c>
      <c r="Q107" s="25">
        <v>0</v>
      </c>
      <c r="R107" s="25">
        <v>0</v>
      </c>
      <c r="S107" s="25">
        <v>0</v>
      </c>
      <c r="T107" s="25">
        <v>1065055620.29</v>
      </c>
      <c r="U107" s="25">
        <v>1065055620.29</v>
      </c>
      <c r="V107" s="25">
        <v>764289934.71000004</v>
      </c>
      <c r="W107" s="25">
        <v>915853939.71000004</v>
      </c>
      <c r="X107" s="25">
        <v>0</v>
      </c>
      <c r="Y107" s="25">
        <f t="shared" si="31"/>
        <v>801246210.71000004</v>
      </c>
      <c r="Z107" s="26">
        <f>T107/L107</f>
        <v>0.53765989210027332</v>
      </c>
      <c r="AA107" s="26">
        <f>T107/P107</f>
        <v>0.57067704837396149</v>
      </c>
      <c r="AB107" s="26">
        <f>(Q107+R107+S107)/P107</f>
        <v>0</v>
      </c>
      <c r="AC107" s="27">
        <f>AA107+AB107</f>
        <v>0.57067704837396149</v>
      </c>
    </row>
    <row r="108" spans="1:29" hidden="1" outlineLevel="4" x14ac:dyDescent="0.35">
      <c r="A108" s="21" t="s">
        <v>187</v>
      </c>
      <c r="B108" s="22" t="s">
        <v>30</v>
      </c>
      <c r="C108" s="22" t="s">
        <v>31</v>
      </c>
      <c r="D108" s="22" t="s">
        <v>43</v>
      </c>
      <c r="E108" s="22"/>
      <c r="F108" s="22"/>
      <c r="G108" s="22">
        <v>1111</v>
      </c>
      <c r="H108" s="22">
        <v>709800000</v>
      </c>
      <c r="I108" s="22" t="s">
        <v>31</v>
      </c>
      <c r="J108" s="23" t="s">
        <v>44</v>
      </c>
      <c r="K108" s="25">
        <v>0</v>
      </c>
      <c r="L108" s="25">
        <v>0</v>
      </c>
      <c r="M108" s="25">
        <v>3928190</v>
      </c>
      <c r="N108" s="25">
        <v>0</v>
      </c>
      <c r="O108" s="25">
        <v>0</v>
      </c>
      <c r="P108" s="25">
        <f t="shared" si="30"/>
        <v>0</v>
      </c>
      <c r="Q108" s="25">
        <v>0</v>
      </c>
      <c r="R108" s="25">
        <v>0</v>
      </c>
      <c r="S108" s="25">
        <v>0</v>
      </c>
      <c r="T108" s="25">
        <v>0</v>
      </c>
      <c r="U108" s="25">
        <v>0</v>
      </c>
      <c r="V108" s="25">
        <v>0</v>
      </c>
      <c r="W108" s="25">
        <v>0</v>
      </c>
      <c r="X108" s="25">
        <v>0</v>
      </c>
      <c r="Y108" s="25">
        <f t="shared" si="31"/>
        <v>0</v>
      </c>
      <c r="Z108" s="26">
        <v>0</v>
      </c>
      <c r="AA108" s="26">
        <v>0</v>
      </c>
      <c r="AB108" s="26">
        <v>0</v>
      </c>
      <c r="AC108" s="27">
        <v>0</v>
      </c>
    </row>
    <row r="109" spans="1:29" hidden="1" outlineLevel="4" x14ac:dyDescent="0.35">
      <c r="A109" s="21" t="s">
        <v>187</v>
      </c>
      <c r="B109" s="22" t="s">
        <v>30</v>
      </c>
      <c r="C109" s="22" t="s">
        <v>31</v>
      </c>
      <c r="D109" s="22" t="s">
        <v>45</v>
      </c>
      <c r="E109" s="22"/>
      <c r="F109" s="22" t="s">
        <v>33</v>
      </c>
      <c r="G109" s="22">
        <v>1111</v>
      </c>
      <c r="H109" s="22">
        <v>709800000</v>
      </c>
      <c r="I109" s="22" t="s">
        <v>31</v>
      </c>
      <c r="J109" s="23" t="s">
        <v>46</v>
      </c>
      <c r="K109" s="24">
        <v>854581436</v>
      </c>
      <c r="L109" s="25">
        <v>854581436</v>
      </c>
      <c r="M109" s="25">
        <v>0</v>
      </c>
      <c r="N109" s="25">
        <v>4278330</v>
      </c>
      <c r="O109" s="25">
        <v>1200000</v>
      </c>
      <c r="P109" s="25">
        <f t="shared" si="30"/>
        <v>855781436</v>
      </c>
      <c r="Q109" s="25">
        <v>0</v>
      </c>
      <c r="R109" s="25">
        <v>0</v>
      </c>
      <c r="S109" s="25">
        <v>0</v>
      </c>
      <c r="T109" s="25">
        <v>278662.59999999998</v>
      </c>
      <c r="U109" s="25">
        <v>278662.59999999998</v>
      </c>
      <c r="V109" s="25">
        <v>2411067.4</v>
      </c>
      <c r="W109" s="25">
        <v>854302773.39999998</v>
      </c>
      <c r="X109" s="25">
        <v>0</v>
      </c>
      <c r="Y109" s="25">
        <f t="shared" si="31"/>
        <v>855502773.39999998</v>
      </c>
      <c r="Z109" s="26">
        <f>T109/L109</f>
        <v>3.2608080197052159E-4</v>
      </c>
      <c r="AA109" s="26">
        <f>T109/P109</f>
        <v>3.2562356260319719E-4</v>
      </c>
      <c r="AB109" s="26">
        <f>(Q109+R109+S109)/P109</f>
        <v>0</v>
      </c>
      <c r="AC109" s="27">
        <f>AA109+AB109</f>
        <v>3.2562356260319719E-4</v>
      </c>
    </row>
    <row r="110" spans="1:29" hidden="1" outlineLevel="4" x14ac:dyDescent="0.35">
      <c r="A110" s="21" t="s">
        <v>187</v>
      </c>
      <c r="B110" s="22" t="s">
        <v>30</v>
      </c>
      <c r="C110" s="22" t="s">
        <v>31</v>
      </c>
      <c r="D110" s="22" t="s">
        <v>45</v>
      </c>
      <c r="E110" s="22"/>
      <c r="F110" s="22"/>
      <c r="G110" s="22">
        <v>1111</v>
      </c>
      <c r="H110" s="22">
        <v>709800000</v>
      </c>
      <c r="I110" s="22" t="s">
        <v>31</v>
      </c>
      <c r="J110" s="23" t="s">
        <v>46</v>
      </c>
      <c r="K110" s="25">
        <v>0</v>
      </c>
      <c r="L110" s="25">
        <v>0</v>
      </c>
      <c r="M110" s="25">
        <v>19721562</v>
      </c>
      <c r="N110" s="25">
        <v>0</v>
      </c>
      <c r="O110" s="25">
        <v>0</v>
      </c>
      <c r="P110" s="25">
        <f t="shared" si="30"/>
        <v>0</v>
      </c>
      <c r="Q110" s="25">
        <v>0</v>
      </c>
      <c r="R110" s="25">
        <v>0</v>
      </c>
      <c r="S110" s="25">
        <v>0</v>
      </c>
      <c r="T110" s="25">
        <v>0</v>
      </c>
      <c r="U110" s="25">
        <v>0</v>
      </c>
      <c r="V110" s="25">
        <v>0</v>
      </c>
      <c r="W110" s="25">
        <v>0</v>
      </c>
      <c r="X110" s="25">
        <v>0</v>
      </c>
      <c r="Y110" s="25">
        <f t="shared" si="31"/>
        <v>0</v>
      </c>
      <c r="Z110" s="26">
        <v>0</v>
      </c>
      <c r="AA110" s="26">
        <v>0</v>
      </c>
      <c r="AB110" s="26">
        <v>0</v>
      </c>
      <c r="AC110" s="27">
        <v>0</v>
      </c>
    </row>
    <row r="111" spans="1:29" hidden="1" outlineLevel="4" x14ac:dyDescent="0.35">
      <c r="A111" s="21" t="s">
        <v>187</v>
      </c>
      <c r="B111" s="22" t="s">
        <v>30</v>
      </c>
      <c r="C111" s="22" t="s">
        <v>31</v>
      </c>
      <c r="D111" s="22" t="s">
        <v>47</v>
      </c>
      <c r="E111" s="22"/>
      <c r="F111" s="22" t="s">
        <v>33</v>
      </c>
      <c r="G111" s="22">
        <v>1111</v>
      </c>
      <c r="H111" s="22">
        <v>709800000</v>
      </c>
      <c r="I111" s="22" t="s">
        <v>31</v>
      </c>
      <c r="J111" s="23" t="s">
        <v>48</v>
      </c>
      <c r="K111" s="24">
        <v>756934763</v>
      </c>
      <c r="L111" s="25">
        <v>760179427</v>
      </c>
      <c r="M111" s="25">
        <v>0</v>
      </c>
      <c r="N111" s="25">
        <v>0</v>
      </c>
      <c r="O111" s="25">
        <v>0</v>
      </c>
      <c r="P111" s="25">
        <f t="shared" si="30"/>
        <v>760179427</v>
      </c>
      <c r="Q111" s="25">
        <v>0</v>
      </c>
      <c r="R111" s="25">
        <v>100477.9</v>
      </c>
      <c r="S111" s="25">
        <v>0</v>
      </c>
      <c r="T111" s="25">
        <v>752417445.74000001</v>
      </c>
      <c r="U111" s="25">
        <v>752417445.74000001</v>
      </c>
      <c r="V111" s="25">
        <v>7661503.3600000003</v>
      </c>
      <c r="W111" s="25">
        <v>7661503.3600000003</v>
      </c>
      <c r="X111" s="25">
        <v>0</v>
      </c>
      <c r="Y111" s="25">
        <f t="shared" si="31"/>
        <v>7661503.3600000143</v>
      </c>
      <c r="Z111" s="26">
        <f>T111/L111</f>
        <v>0.98978927739384881</v>
      </c>
      <c r="AA111" s="26">
        <f>T111/P111</f>
        <v>0.98978927739384881</v>
      </c>
      <c r="AB111" s="26">
        <f>(Q111+R111+S111)/P111</f>
        <v>1.3217655783783792E-4</v>
      </c>
      <c r="AC111" s="27">
        <f>AA111+AB111</f>
        <v>0.98992145395168663</v>
      </c>
    </row>
    <row r="112" spans="1:29" hidden="1" outlineLevel="4" x14ac:dyDescent="0.35">
      <c r="A112" s="21" t="s">
        <v>187</v>
      </c>
      <c r="B112" s="22" t="s">
        <v>30</v>
      </c>
      <c r="C112" s="22" t="s">
        <v>31</v>
      </c>
      <c r="D112" s="22" t="s">
        <v>47</v>
      </c>
      <c r="E112" s="22"/>
      <c r="F112" s="22"/>
      <c r="G112" s="22">
        <v>1111</v>
      </c>
      <c r="H112" s="22">
        <v>709800000</v>
      </c>
      <c r="I112" s="22" t="s">
        <v>31</v>
      </c>
      <c r="J112" s="23" t="s">
        <v>48</v>
      </c>
      <c r="K112" s="25">
        <v>0</v>
      </c>
      <c r="L112" s="25">
        <v>0</v>
      </c>
      <c r="M112" s="25">
        <v>2516587</v>
      </c>
      <c r="N112" s="25">
        <v>0</v>
      </c>
      <c r="O112" s="25">
        <v>0</v>
      </c>
      <c r="P112" s="25">
        <f t="shared" si="30"/>
        <v>0</v>
      </c>
      <c r="Q112" s="25">
        <v>0</v>
      </c>
      <c r="R112" s="25">
        <v>0</v>
      </c>
      <c r="S112" s="25">
        <v>0</v>
      </c>
      <c r="T112" s="25">
        <v>0</v>
      </c>
      <c r="U112" s="25">
        <v>0</v>
      </c>
      <c r="V112" s="25">
        <v>0</v>
      </c>
      <c r="W112" s="25">
        <v>0</v>
      </c>
      <c r="X112" s="25">
        <v>0</v>
      </c>
      <c r="Y112" s="25">
        <f t="shared" si="31"/>
        <v>0</v>
      </c>
      <c r="Z112" s="26">
        <v>0</v>
      </c>
      <c r="AA112" s="26">
        <v>0</v>
      </c>
      <c r="AB112" s="26">
        <v>0</v>
      </c>
      <c r="AC112" s="27">
        <v>0</v>
      </c>
    </row>
    <row r="113" spans="1:29" hidden="1" outlineLevel="4" x14ac:dyDescent="0.35">
      <c r="A113" s="21" t="s">
        <v>187</v>
      </c>
      <c r="B113" s="22" t="s">
        <v>30</v>
      </c>
      <c r="C113" s="22" t="s">
        <v>31</v>
      </c>
      <c r="D113" s="22" t="s">
        <v>49</v>
      </c>
      <c r="E113" s="22"/>
      <c r="F113" s="22" t="s">
        <v>33</v>
      </c>
      <c r="G113" s="22">
        <v>1111</v>
      </c>
      <c r="H113" s="22">
        <v>709800000</v>
      </c>
      <c r="I113" s="22" t="s">
        <v>31</v>
      </c>
      <c r="J113" s="23" t="s">
        <v>50</v>
      </c>
      <c r="K113" s="24">
        <v>341930183</v>
      </c>
      <c r="L113" s="25">
        <v>341930183</v>
      </c>
      <c r="M113" s="25">
        <v>0</v>
      </c>
      <c r="N113" s="25">
        <v>0</v>
      </c>
      <c r="O113" s="25">
        <v>7763164</v>
      </c>
      <c r="P113" s="25">
        <f t="shared" si="30"/>
        <v>349693347</v>
      </c>
      <c r="Q113" s="25">
        <v>0</v>
      </c>
      <c r="R113" s="25">
        <v>0</v>
      </c>
      <c r="S113" s="25">
        <v>0</v>
      </c>
      <c r="T113" s="25">
        <v>190409501.86000001</v>
      </c>
      <c r="U113" s="25">
        <v>190409501.86000001</v>
      </c>
      <c r="V113" s="25">
        <v>151520681.13999999</v>
      </c>
      <c r="W113" s="25">
        <v>151520681.13999999</v>
      </c>
      <c r="X113" s="25">
        <v>0</v>
      </c>
      <c r="Y113" s="25">
        <f t="shared" si="31"/>
        <v>159283845.13999999</v>
      </c>
      <c r="Z113" s="26">
        <f>T113/L113</f>
        <v>0.55686660998862458</v>
      </c>
      <c r="AA113" s="26">
        <f>T113/P113</f>
        <v>0.54450421631841917</v>
      </c>
      <c r="AB113" s="26">
        <f>(Q113+R113+S113)/P113</f>
        <v>0</v>
      </c>
      <c r="AC113" s="27">
        <f>AA113+AB113</f>
        <v>0.54450421631841917</v>
      </c>
    </row>
    <row r="114" spans="1:29" hidden="1" outlineLevel="4" x14ac:dyDescent="0.35">
      <c r="A114" s="21" t="s">
        <v>187</v>
      </c>
      <c r="B114" s="22" t="s">
        <v>30</v>
      </c>
      <c r="C114" s="22" t="s">
        <v>31</v>
      </c>
      <c r="D114" s="22" t="s">
        <v>49</v>
      </c>
      <c r="E114" s="22"/>
      <c r="F114" s="22"/>
      <c r="G114" s="22">
        <v>1111</v>
      </c>
      <c r="H114" s="22">
        <v>709800000</v>
      </c>
      <c r="I114" s="22" t="s">
        <v>31</v>
      </c>
      <c r="J114" s="23" t="s">
        <v>50</v>
      </c>
      <c r="K114" s="25">
        <v>0</v>
      </c>
      <c r="L114" s="25">
        <v>0</v>
      </c>
      <c r="M114" s="25">
        <v>2973385</v>
      </c>
      <c r="N114" s="25">
        <v>0</v>
      </c>
      <c r="O114" s="25">
        <v>0</v>
      </c>
      <c r="P114" s="25">
        <f t="shared" si="30"/>
        <v>0</v>
      </c>
      <c r="Q114" s="25">
        <v>0</v>
      </c>
      <c r="R114" s="25">
        <v>0</v>
      </c>
      <c r="S114" s="25">
        <v>0</v>
      </c>
      <c r="T114" s="25">
        <v>0</v>
      </c>
      <c r="U114" s="25">
        <v>0</v>
      </c>
      <c r="V114" s="25">
        <v>0</v>
      </c>
      <c r="W114" s="25">
        <v>0</v>
      </c>
      <c r="X114" s="25">
        <v>0</v>
      </c>
      <c r="Y114" s="25">
        <f t="shared" si="31"/>
        <v>0</v>
      </c>
      <c r="Z114" s="26">
        <v>0</v>
      </c>
      <c r="AA114" s="26">
        <v>0</v>
      </c>
      <c r="AB114" s="26">
        <v>0</v>
      </c>
      <c r="AC114" s="27">
        <v>0</v>
      </c>
    </row>
    <row r="115" spans="1:29" ht="81" hidden="1" outlineLevel="4" x14ac:dyDescent="0.35">
      <c r="A115" s="21" t="s">
        <v>187</v>
      </c>
      <c r="B115" s="22" t="s">
        <v>30</v>
      </c>
      <c r="C115" s="22" t="s">
        <v>31</v>
      </c>
      <c r="D115" s="22" t="s">
        <v>51</v>
      </c>
      <c r="E115" s="22" t="s">
        <v>52</v>
      </c>
      <c r="F115" s="22" t="s">
        <v>33</v>
      </c>
      <c r="G115" s="22">
        <v>1112</v>
      </c>
      <c r="H115" s="22">
        <v>709800000</v>
      </c>
      <c r="I115" s="22" t="s">
        <v>31</v>
      </c>
      <c r="J115" s="23" t="s">
        <v>53</v>
      </c>
      <c r="K115" s="24">
        <v>890771174</v>
      </c>
      <c r="L115" s="25">
        <v>890771174</v>
      </c>
      <c r="M115" s="25">
        <v>0</v>
      </c>
      <c r="N115" s="25">
        <v>34556079</v>
      </c>
      <c r="O115" s="25">
        <v>0</v>
      </c>
      <c r="P115" s="25">
        <f t="shared" si="30"/>
        <v>890771174</v>
      </c>
      <c r="Q115" s="25">
        <v>0</v>
      </c>
      <c r="R115" s="25">
        <v>311844519</v>
      </c>
      <c r="S115" s="25">
        <v>0</v>
      </c>
      <c r="T115" s="25">
        <v>570352174</v>
      </c>
      <c r="U115" s="25">
        <v>570352174</v>
      </c>
      <c r="V115" s="25">
        <v>0</v>
      </c>
      <c r="W115" s="25">
        <v>8574481</v>
      </c>
      <c r="X115" s="25">
        <v>0</v>
      </c>
      <c r="Y115" s="25">
        <f t="shared" si="31"/>
        <v>8574481</v>
      </c>
      <c r="Z115" s="26">
        <f>T115/L115</f>
        <v>0.64029033566369087</v>
      </c>
      <c r="AA115" s="26">
        <f>T115/P115</f>
        <v>0.64029033566369087</v>
      </c>
      <c r="AB115" s="26">
        <f>(Q115+R115+S115)/P115</f>
        <v>0.3500837567516526</v>
      </c>
      <c r="AC115" s="27">
        <f>AA115+AB115</f>
        <v>0.99037409241534347</v>
      </c>
    </row>
    <row r="116" spans="1:29" ht="81" hidden="1" outlineLevel="4" x14ac:dyDescent="0.35">
      <c r="A116" s="21" t="s">
        <v>187</v>
      </c>
      <c r="B116" s="22" t="s">
        <v>30</v>
      </c>
      <c r="C116" s="22" t="s">
        <v>31</v>
      </c>
      <c r="D116" s="22" t="s">
        <v>51</v>
      </c>
      <c r="E116" s="22" t="s">
        <v>52</v>
      </c>
      <c r="F116" s="22"/>
      <c r="G116" s="22">
        <v>1112</v>
      </c>
      <c r="H116" s="22">
        <v>709800000</v>
      </c>
      <c r="I116" s="22" t="s">
        <v>31</v>
      </c>
      <c r="J116" s="23" t="s">
        <v>54</v>
      </c>
      <c r="K116" s="25">
        <v>0</v>
      </c>
      <c r="L116" s="25">
        <v>0</v>
      </c>
      <c r="M116" s="25">
        <v>45036428</v>
      </c>
      <c r="N116" s="25">
        <v>0</v>
      </c>
      <c r="O116" s="25">
        <v>0</v>
      </c>
      <c r="P116" s="25">
        <f t="shared" si="30"/>
        <v>0</v>
      </c>
      <c r="Q116" s="25">
        <v>0</v>
      </c>
      <c r="R116" s="25">
        <v>0</v>
      </c>
      <c r="S116" s="25">
        <v>0</v>
      </c>
      <c r="T116" s="25">
        <v>0</v>
      </c>
      <c r="U116" s="25">
        <v>0</v>
      </c>
      <c r="V116" s="25">
        <v>0</v>
      </c>
      <c r="W116" s="25">
        <v>0</v>
      </c>
      <c r="X116" s="25">
        <v>0</v>
      </c>
      <c r="Y116" s="25">
        <f t="shared" si="31"/>
        <v>0</v>
      </c>
      <c r="Z116" s="26">
        <v>0</v>
      </c>
      <c r="AA116" s="26">
        <v>0</v>
      </c>
      <c r="AB116" s="26">
        <v>0</v>
      </c>
      <c r="AC116" s="27">
        <v>0</v>
      </c>
    </row>
    <row r="117" spans="1:29" ht="54" hidden="1" outlineLevel="4" x14ac:dyDescent="0.35">
      <c r="A117" s="21" t="s">
        <v>187</v>
      </c>
      <c r="B117" s="22" t="s">
        <v>30</v>
      </c>
      <c r="C117" s="22" t="s">
        <v>31</v>
      </c>
      <c r="D117" s="22" t="s">
        <v>55</v>
      </c>
      <c r="E117" s="22" t="s">
        <v>52</v>
      </c>
      <c r="F117" s="22" t="s">
        <v>33</v>
      </c>
      <c r="G117" s="22">
        <v>1112</v>
      </c>
      <c r="H117" s="22">
        <v>709800000</v>
      </c>
      <c r="I117" s="22" t="s">
        <v>31</v>
      </c>
      <c r="J117" s="23" t="s">
        <v>56</v>
      </c>
      <c r="K117" s="24">
        <v>48149795</v>
      </c>
      <c r="L117" s="25">
        <v>48149795</v>
      </c>
      <c r="M117" s="25">
        <v>0</v>
      </c>
      <c r="N117" s="25">
        <v>-463487</v>
      </c>
      <c r="O117" s="25">
        <v>0</v>
      </c>
      <c r="P117" s="25">
        <f t="shared" si="30"/>
        <v>48149795</v>
      </c>
      <c r="Q117" s="25">
        <v>0</v>
      </c>
      <c r="R117" s="25">
        <v>16866568</v>
      </c>
      <c r="S117" s="25">
        <v>0</v>
      </c>
      <c r="T117" s="25">
        <v>30819740</v>
      </c>
      <c r="U117" s="25">
        <v>30819740</v>
      </c>
      <c r="V117" s="25">
        <v>0</v>
      </c>
      <c r="W117" s="25">
        <v>463487</v>
      </c>
      <c r="X117" s="25">
        <v>0</v>
      </c>
      <c r="Y117" s="25">
        <f t="shared" si="31"/>
        <v>463487</v>
      </c>
      <c r="Z117" s="26">
        <f>T117/L117</f>
        <v>0.64008039909619552</v>
      </c>
      <c r="AA117" s="26">
        <f>T117/P117</f>
        <v>0.64008039909619552</v>
      </c>
      <c r="AB117" s="26">
        <f>(Q117+R117+S117)/P117</f>
        <v>0.35029366168641007</v>
      </c>
      <c r="AC117" s="27">
        <f>AA117+AB117</f>
        <v>0.99037406078260559</v>
      </c>
    </row>
    <row r="118" spans="1:29" ht="54" hidden="1" outlineLevel="4" x14ac:dyDescent="0.35">
      <c r="A118" s="21" t="s">
        <v>187</v>
      </c>
      <c r="B118" s="22" t="s">
        <v>30</v>
      </c>
      <c r="C118" s="22" t="s">
        <v>31</v>
      </c>
      <c r="D118" s="22" t="s">
        <v>55</v>
      </c>
      <c r="E118" s="22" t="s">
        <v>52</v>
      </c>
      <c r="F118" s="22"/>
      <c r="G118" s="22">
        <v>1112</v>
      </c>
      <c r="H118" s="22">
        <v>709800000</v>
      </c>
      <c r="I118" s="22" t="s">
        <v>31</v>
      </c>
      <c r="J118" s="23" t="s">
        <v>57</v>
      </c>
      <c r="K118" s="25">
        <v>0</v>
      </c>
      <c r="L118" s="25">
        <v>0</v>
      </c>
      <c r="M118" s="25">
        <v>4564131</v>
      </c>
      <c r="N118" s="25">
        <v>0</v>
      </c>
      <c r="O118" s="25">
        <v>0</v>
      </c>
      <c r="P118" s="25">
        <f t="shared" si="30"/>
        <v>0</v>
      </c>
      <c r="Q118" s="25">
        <v>0</v>
      </c>
      <c r="R118" s="25">
        <v>0</v>
      </c>
      <c r="S118" s="25">
        <v>0</v>
      </c>
      <c r="T118" s="25">
        <v>0</v>
      </c>
      <c r="U118" s="25">
        <v>0</v>
      </c>
      <c r="V118" s="25">
        <v>0</v>
      </c>
      <c r="W118" s="25">
        <v>0</v>
      </c>
      <c r="X118" s="25">
        <v>0</v>
      </c>
      <c r="Y118" s="25">
        <f t="shared" si="31"/>
        <v>0</v>
      </c>
      <c r="Z118" s="26">
        <v>0</v>
      </c>
      <c r="AA118" s="26">
        <v>0</v>
      </c>
      <c r="AB118" s="26">
        <v>0</v>
      </c>
      <c r="AC118" s="27">
        <v>0</v>
      </c>
    </row>
    <row r="119" spans="1:29" ht="81" hidden="1" outlineLevel="4" x14ac:dyDescent="0.35">
      <c r="A119" s="21" t="s">
        <v>187</v>
      </c>
      <c r="B119" s="22" t="s">
        <v>30</v>
      </c>
      <c r="C119" s="22" t="s">
        <v>31</v>
      </c>
      <c r="D119" s="22" t="s">
        <v>58</v>
      </c>
      <c r="E119" s="22" t="s">
        <v>52</v>
      </c>
      <c r="F119" s="22" t="s">
        <v>33</v>
      </c>
      <c r="G119" s="22">
        <v>1112</v>
      </c>
      <c r="H119" s="22">
        <v>709800000</v>
      </c>
      <c r="I119" s="22" t="s">
        <v>31</v>
      </c>
      <c r="J119" s="23" t="s">
        <v>59</v>
      </c>
      <c r="K119" s="24">
        <v>187828129</v>
      </c>
      <c r="L119" s="25">
        <v>187828129</v>
      </c>
      <c r="M119" s="25">
        <v>0</v>
      </c>
      <c r="N119" s="25">
        <v>-1548819</v>
      </c>
      <c r="O119" s="25">
        <v>-14000000</v>
      </c>
      <c r="P119" s="25">
        <f t="shared" si="30"/>
        <v>173828129</v>
      </c>
      <c r="Q119" s="25">
        <v>0</v>
      </c>
      <c r="R119" s="25">
        <v>74989620</v>
      </c>
      <c r="S119" s="25">
        <v>0</v>
      </c>
      <c r="T119" s="25">
        <v>97289690</v>
      </c>
      <c r="U119" s="25">
        <v>97289690</v>
      </c>
      <c r="V119" s="25">
        <v>0</v>
      </c>
      <c r="W119" s="25">
        <v>15548819</v>
      </c>
      <c r="X119" s="25">
        <v>0</v>
      </c>
      <c r="Y119" s="25">
        <f t="shared" si="31"/>
        <v>1548819</v>
      </c>
      <c r="Z119" s="26">
        <f>T119/L119</f>
        <v>0.51797188481816803</v>
      </c>
      <c r="AA119" s="26">
        <f>T119/P119</f>
        <v>0.55968899026693197</v>
      </c>
      <c r="AB119" s="26">
        <f>(Q119+R119+S119)/P119</f>
        <v>0.43140095007293094</v>
      </c>
      <c r="AC119" s="27">
        <f>AA119+AB119</f>
        <v>0.99108994033986297</v>
      </c>
    </row>
    <row r="120" spans="1:29" ht="81" hidden="1" outlineLevel="4" x14ac:dyDescent="0.35">
      <c r="A120" s="21" t="s">
        <v>187</v>
      </c>
      <c r="B120" s="22" t="s">
        <v>30</v>
      </c>
      <c r="C120" s="22" t="s">
        <v>31</v>
      </c>
      <c r="D120" s="22" t="s">
        <v>58</v>
      </c>
      <c r="E120" s="22" t="s">
        <v>52</v>
      </c>
      <c r="F120" s="22"/>
      <c r="G120" s="22">
        <v>1112</v>
      </c>
      <c r="H120" s="22">
        <v>709800000</v>
      </c>
      <c r="I120" s="22" t="s">
        <v>31</v>
      </c>
      <c r="J120" s="23" t="s">
        <v>60</v>
      </c>
      <c r="K120" s="25">
        <v>0</v>
      </c>
      <c r="L120" s="25">
        <v>0</v>
      </c>
      <c r="M120" s="25">
        <v>547178</v>
      </c>
      <c r="N120" s="25">
        <v>0</v>
      </c>
      <c r="O120" s="25">
        <v>0</v>
      </c>
      <c r="P120" s="25">
        <f t="shared" si="30"/>
        <v>0</v>
      </c>
      <c r="Q120" s="25">
        <v>0</v>
      </c>
      <c r="R120" s="25">
        <v>0</v>
      </c>
      <c r="S120" s="25">
        <v>0</v>
      </c>
      <c r="T120" s="25">
        <v>0</v>
      </c>
      <c r="U120" s="25">
        <v>0</v>
      </c>
      <c r="V120" s="25">
        <v>0</v>
      </c>
      <c r="W120" s="25">
        <v>0</v>
      </c>
      <c r="X120" s="25">
        <v>0</v>
      </c>
      <c r="Y120" s="25">
        <f t="shared" si="31"/>
        <v>0</v>
      </c>
      <c r="Z120" s="26">
        <v>0</v>
      </c>
      <c r="AA120" s="26">
        <v>0</v>
      </c>
      <c r="AB120" s="26">
        <v>0</v>
      </c>
      <c r="AC120" s="27">
        <v>0</v>
      </c>
    </row>
    <row r="121" spans="1:29" ht="67.5" hidden="1" outlineLevel="4" x14ac:dyDescent="0.35">
      <c r="A121" s="21" t="s">
        <v>187</v>
      </c>
      <c r="B121" s="22" t="s">
        <v>30</v>
      </c>
      <c r="C121" s="22" t="s">
        <v>31</v>
      </c>
      <c r="D121" s="22" t="s">
        <v>61</v>
      </c>
      <c r="E121" s="22" t="s">
        <v>52</v>
      </c>
      <c r="F121" s="22" t="s">
        <v>33</v>
      </c>
      <c r="G121" s="22">
        <v>1112</v>
      </c>
      <c r="H121" s="22">
        <v>709800000</v>
      </c>
      <c r="I121" s="22" t="s">
        <v>31</v>
      </c>
      <c r="J121" s="23" t="s">
        <v>62</v>
      </c>
      <c r="K121" s="24">
        <v>288898760</v>
      </c>
      <c r="L121" s="25">
        <v>288898760</v>
      </c>
      <c r="M121" s="25">
        <v>0</v>
      </c>
      <c r="N121" s="25">
        <v>-2780913</v>
      </c>
      <c r="O121" s="25">
        <v>0</v>
      </c>
      <c r="P121" s="25">
        <f t="shared" si="30"/>
        <v>288898760</v>
      </c>
      <c r="Q121" s="25">
        <v>0</v>
      </c>
      <c r="R121" s="25">
        <v>101199522</v>
      </c>
      <c r="S121" s="25">
        <v>0</v>
      </c>
      <c r="T121" s="25">
        <v>184918325</v>
      </c>
      <c r="U121" s="25">
        <v>184918325</v>
      </c>
      <c r="V121" s="25">
        <v>0</v>
      </c>
      <c r="W121" s="25">
        <v>2780913</v>
      </c>
      <c r="X121" s="25">
        <v>0</v>
      </c>
      <c r="Y121" s="25">
        <f t="shared" si="31"/>
        <v>2780913</v>
      </c>
      <c r="Z121" s="26">
        <f>T121/L121</f>
        <v>0.64008002318874613</v>
      </c>
      <c r="AA121" s="26">
        <f>T121/P121</f>
        <v>0.64008002318874613</v>
      </c>
      <c r="AB121" s="26">
        <f>(Q121+R121+S121)/P121</f>
        <v>0.35029406841344696</v>
      </c>
      <c r="AC121" s="27">
        <f>AA121+AB121</f>
        <v>0.99037409160219303</v>
      </c>
    </row>
    <row r="122" spans="1:29" ht="67.5" hidden="1" outlineLevel="4" x14ac:dyDescent="0.35">
      <c r="A122" s="21" t="s">
        <v>187</v>
      </c>
      <c r="B122" s="22" t="s">
        <v>30</v>
      </c>
      <c r="C122" s="22" t="s">
        <v>31</v>
      </c>
      <c r="D122" s="22" t="s">
        <v>61</v>
      </c>
      <c r="E122" s="22" t="s">
        <v>52</v>
      </c>
      <c r="F122" s="22"/>
      <c r="G122" s="22">
        <v>1112</v>
      </c>
      <c r="H122" s="22">
        <v>709800000</v>
      </c>
      <c r="I122" s="22" t="s">
        <v>31</v>
      </c>
      <c r="J122" s="23" t="s">
        <v>63</v>
      </c>
      <c r="K122" s="25">
        <v>0</v>
      </c>
      <c r="L122" s="25">
        <v>0</v>
      </c>
      <c r="M122" s="25">
        <v>21484787</v>
      </c>
      <c r="N122" s="25">
        <v>0</v>
      </c>
      <c r="O122" s="25">
        <v>0</v>
      </c>
      <c r="P122" s="25">
        <f t="shared" si="30"/>
        <v>0</v>
      </c>
      <c r="Q122" s="25">
        <v>0</v>
      </c>
      <c r="R122" s="25">
        <v>0</v>
      </c>
      <c r="S122" s="25">
        <v>0</v>
      </c>
      <c r="T122" s="25">
        <v>0</v>
      </c>
      <c r="U122" s="25">
        <v>0</v>
      </c>
      <c r="V122" s="25">
        <v>0</v>
      </c>
      <c r="W122" s="25">
        <v>0</v>
      </c>
      <c r="X122" s="25">
        <v>0</v>
      </c>
      <c r="Y122" s="25">
        <f t="shared" si="31"/>
        <v>0</v>
      </c>
      <c r="Z122" s="26">
        <v>0</v>
      </c>
      <c r="AA122" s="26">
        <v>0</v>
      </c>
      <c r="AB122" s="26">
        <v>0</v>
      </c>
      <c r="AC122" s="27">
        <v>0</v>
      </c>
    </row>
    <row r="123" spans="1:29" ht="67.5" hidden="1" outlineLevel="4" x14ac:dyDescent="0.35">
      <c r="A123" s="21" t="s">
        <v>187</v>
      </c>
      <c r="B123" s="22" t="s">
        <v>30</v>
      </c>
      <c r="C123" s="22" t="s">
        <v>31</v>
      </c>
      <c r="D123" s="22" t="s">
        <v>64</v>
      </c>
      <c r="E123" s="22" t="s">
        <v>52</v>
      </c>
      <c r="F123" s="22" t="s">
        <v>33</v>
      </c>
      <c r="G123" s="22">
        <v>1112</v>
      </c>
      <c r="H123" s="22">
        <v>709800000</v>
      </c>
      <c r="I123" s="22" t="s">
        <v>31</v>
      </c>
      <c r="J123" s="23" t="s">
        <v>65</v>
      </c>
      <c r="K123" s="24">
        <v>144449381</v>
      </c>
      <c r="L123" s="25">
        <v>144449381</v>
      </c>
      <c r="M123" s="25">
        <v>0</v>
      </c>
      <c r="N123" s="25">
        <v>-401859</v>
      </c>
      <c r="O123" s="25">
        <v>0</v>
      </c>
      <c r="P123" s="25">
        <f t="shared" si="30"/>
        <v>144449381</v>
      </c>
      <c r="Q123" s="25">
        <v>0</v>
      </c>
      <c r="R123" s="25">
        <v>50599826</v>
      </c>
      <c r="S123" s="25">
        <v>0</v>
      </c>
      <c r="T123" s="25">
        <v>92459095</v>
      </c>
      <c r="U123" s="25">
        <v>92459095</v>
      </c>
      <c r="V123" s="25">
        <v>0</v>
      </c>
      <c r="W123" s="25">
        <v>1390460</v>
      </c>
      <c r="X123" s="25">
        <v>0</v>
      </c>
      <c r="Y123" s="25">
        <f t="shared" si="31"/>
        <v>1390460</v>
      </c>
      <c r="Z123" s="26">
        <f>T123/L123</f>
        <v>0.64007955146585227</v>
      </c>
      <c r="AA123" s="26">
        <f>T123/P123</f>
        <v>0.64007955146585227</v>
      </c>
      <c r="AB123" s="26">
        <f>(Q123+R123+S123)/P123</f>
        <v>0.35029451597303835</v>
      </c>
      <c r="AC123" s="27">
        <f>AA123+AB123</f>
        <v>0.99037406743889056</v>
      </c>
    </row>
    <row r="124" spans="1:29" ht="67.5" hidden="1" outlineLevel="4" x14ac:dyDescent="0.35">
      <c r="A124" s="21" t="s">
        <v>187</v>
      </c>
      <c r="B124" s="22" t="s">
        <v>30</v>
      </c>
      <c r="C124" s="22" t="s">
        <v>31</v>
      </c>
      <c r="D124" s="22" t="s">
        <v>64</v>
      </c>
      <c r="E124" s="22" t="s">
        <v>52</v>
      </c>
      <c r="F124" s="22"/>
      <c r="G124" s="22">
        <v>1112</v>
      </c>
      <c r="H124" s="22">
        <v>709800000</v>
      </c>
      <c r="I124" s="22" t="s">
        <v>31</v>
      </c>
      <c r="J124" s="23" t="s">
        <v>66</v>
      </c>
      <c r="K124" s="25">
        <v>0</v>
      </c>
      <c r="L124" s="25">
        <v>0</v>
      </c>
      <c r="M124" s="25">
        <v>11192394</v>
      </c>
      <c r="N124" s="25">
        <v>0</v>
      </c>
      <c r="O124" s="25">
        <v>0</v>
      </c>
      <c r="P124" s="25">
        <f t="shared" si="30"/>
        <v>0</v>
      </c>
      <c r="Q124" s="25">
        <v>0</v>
      </c>
      <c r="R124" s="25">
        <v>0</v>
      </c>
      <c r="S124" s="25">
        <v>0</v>
      </c>
      <c r="T124" s="25">
        <v>0</v>
      </c>
      <c r="U124" s="25">
        <v>0</v>
      </c>
      <c r="V124" s="25">
        <v>0</v>
      </c>
      <c r="W124" s="25">
        <v>0</v>
      </c>
      <c r="X124" s="25">
        <v>0</v>
      </c>
      <c r="Y124" s="25">
        <f t="shared" si="31"/>
        <v>0</v>
      </c>
      <c r="Z124" s="26">
        <v>0</v>
      </c>
      <c r="AA124" s="26">
        <v>0</v>
      </c>
      <c r="AB124" s="26">
        <v>0</v>
      </c>
      <c r="AC124" s="27">
        <v>0</v>
      </c>
    </row>
    <row r="125" spans="1:29" ht="54" hidden="1" outlineLevel="4" x14ac:dyDescent="0.35">
      <c r="A125" s="21" t="s">
        <v>187</v>
      </c>
      <c r="B125" s="22" t="s">
        <v>30</v>
      </c>
      <c r="C125" s="22" t="s">
        <v>31</v>
      </c>
      <c r="D125" s="22" t="s">
        <v>67</v>
      </c>
      <c r="E125" s="22" t="s">
        <v>52</v>
      </c>
      <c r="F125" s="22" t="s">
        <v>33</v>
      </c>
      <c r="G125" s="22">
        <v>1112</v>
      </c>
      <c r="H125" s="22">
        <v>709800000</v>
      </c>
      <c r="I125" s="22" t="s">
        <v>31</v>
      </c>
      <c r="J125" s="23" t="s">
        <v>68</v>
      </c>
      <c r="K125" s="24">
        <v>350080413</v>
      </c>
      <c r="L125" s="25">
        <v>350080413</v>
      </c>
      <c r="M125" s="25">
        <v>0</v>
      </c>
      <c r="N125" s="25">
        <v>14266898.149999999</v>
      </c>
      <c r="O125" s="25">
        <v>0</v>
      </c>
      <c r="P125" s="25">
        <f t="shared" si="30"/>
        <v>350080413</v>
      </c>
      <c r="Q125" s="25">
        <v>0</v>
      </c>
      <c r="R125" s="25">
        <v>82770739.549999997</v>
      </c>
      <c r="S125" s="25">
        <v>0</v>
      </c>
      <c r="T125" s="25">
        <v>262937566.44999999</v>
      </c>
      <c r="U125" s="25">
        <v>262937566.44999999</v>
      </c>
      <c r="V125" s="25">
        <v>0</v>
      </c>
      <c r="W125" s="25">
        <v>4372107</v>
      </c>
      <c r="X125" s="25">
        <v>0</v>
      </c>
      <c r="Y125" s="25">
        <f t="shared" si="31"/>
        <v>4372107</v>
      </c>
      <c r="Z125" s="26">
        <f>T125/L125</f>
        <v>0.7510776286989812</v>
      </c>
      <c r="AA125" s="26">
        <f>T125/P125</f>
        <v>0.7510776286989812</v>
      </c>
      <c r="AB125" s="26">
        <f>(Q125+R125+S125)/P125</f>
        <v>0.23643350634986823</v>
      </c>
      <c r="AC125" s="27">
        <f>AA125+AB125</f>
        <v>0.98751113504884946</v>
      </c>
    </row>
    <row r="126" spans="1:29" ht="54" hidden="1" outlineLevel="4" x14ac:dyDescent="0.35">
      <c r="A126" s="21" t="s">
        <v>187</v>
      </c>
      <c r="B126" s="22" t="s">
        <v>30</v>
      </c>
      <c r="C126" s="22" t="s">
        <v>31</v>
      </c>
      <c r="D126" s="22" t="s">
        <v>67</v>
      </c>
      <c r="E126" s="22" t="s">
        <v>52</v>
      </c>
      <c r="F126" s="22"/>
      <c r="G126" s="22">
        <v>1112</v>
      </c>
      <c r="H126" s="22">
        <v>709800000</v>
      </c>
      <c r="I126" s="22" t="s">
        <v>31</v>
      </c>
      <c r="J126" s="23" t="s">
        <v>69</v>
      </c>
      <c r="K126" s="25">
        <v>0</v>
      </c>
      <c r="L126" s="25">
        <v>0</v>
      </c>
      <c r="M126" s="25">
        <v>2760691.63</v>
      </c>
      <c r="N126" s="25">
        <v>0</v>
      </c>
      <c r="O126" s="25">
        <v>0</v>
      </c>
      <c r="P126" s="25">
        <f t="shared" si="30"/>
        <v>0</v>
      </c>
      <c r="Q126" s="25">
        <v>0</v>
      </c>
      <c r="R126" s="25">
        <v>0</v>
      </c>
      <c r="S126" s="25">
        <v>0</v>
      </c>
      <c r="T126" s="25">
        <v>0</v>
      </c>
      <c r="U126" s="25">
        <v>0</v>
      </c>
      <c r="V126" s="25">
        <v>0</v>
      </c>
      <c r="W126" s="25">
        <v>0</v>
      </c>
      <c r="X126" s="25">
        <v>0</v>
      </c>
      <c r="Y126" s="25">
        <f t="shared" si="31"/>
        <v>0</v>
      </c>
      <c r="Z126" s="26">
        <v>0</v>
      </c>
      <c r="AA126" s="26">
        <v>0</v>
      </c>
      <c r="AB126" s="26">
        <v>0</v>
      </c>
      <c r="AC126" s="27">
        <v>0</v>
      </c>
    </row>
    <row r="127" spans="1:29" hidden="1" outlineLevel="3" x14ac:dyDescent="0.35">
      <c r="A127" s="28"/>
      <c r="B127" s="29"/>
      <c r="C127" s="29" t="s">
        <v>70</v>
      </c>
      <c r="D127" s="29"/>
      <c r="E127" s="29"/>
      <c r="F127" s="29"/>
      <c r="G127" s="29"/>
      <c r="H127" s="29"/>
      <c r="I127" s="29"/>
      <c r="J127" s="30"/>
      <c r="K127" s="31">
        <f t="shared" ref="K127:Y127" si="32">SUBTOTAL(9,K100:K126)</f>
        <v>13145430028</v>
      </c>
      <c r="L127" s="32">
        <f t="shared" si="32"/>
        <v>13145430028</v>
      </c>
      <c r="M127" s="32">
        <f t="shared" si="32"/>
        <v>229002534.63</v>
      </c>
      <c r="N127" s="32">
        <f t="shared" si="32"/>
        <v>-19666322.850000001</v>
      </c>
      <c r="O127" s="32">
        <f t="shared" si="32"/>
        <v>-105644565</v>
      </c>
      <c r="P127" s="32">
        <f t="shared" si="32"/>
        <v>13039785463</v>
      </c>
      <c r="Q127" s="32">
        <f t="shared" si="32"/>
        <v>0</v>
      </c>
      <c r="R127" s="32">
        <f t="shared" si="32"/>
        <v>638371272.44999993</v>
      </c>
      <c r="S127" s="32">
        <f t="shared" si="32"/>
        <v>0</v>
      </c>
      <c r="T127" s="32">
        <f t="shared" si="32"/>
        <v>7333576145.3299999</v>
      </c>
      <c r="U127" s="32">
        <f t="shared" si="32"/>
        <v>7333576145.3299999</v>
      </c>
      <c r="V127" s="32">
        <f t="shared" si="32"/>
        <v>4044199517.2200003</v>
      </c>
      <c r="W127" s="32">
        <f t="shared" si="32"/>
        <v>5173482610.2200003</v>
      </c>
      <c r="X127" s="32">
        <f t="shared" si="32"/>
        <v>0</v>
      </c>
      <c r="Y127" s="32">
        <f t="shared" si="32"/>
        <v>5067838045.2200003</v>
      </c>
      <c r="Z127" s="33">
        <f t="shared" ref="Z127:Z144" si="33">T127/L127</f>
        <v>0.55788027700192022</v>
      </c>
      <c r="AA127" s="33">
        <f t="shared" ref="AA127:AA144" si="34">T127/P127</f>
        <v>0.56240006142269761</v>
      </c>
      <c r="AB127" s="33">
        <f t="shared" ref="AB127:AB144" si="35">(Q127+R127+S127)/P127</f>
        <v>4.8955657611189946E-2</v>
      </c>
      <c r="AC127" s="34">
        <f t="shared" ref="AC127:AC144" si="36">AA127+AB127</f>
        <v>0.61135571903388752</v>
      </c>
    </row>
    <row r="128" spans="1:29" hidden="1" outlineLevel="4" x14ac:dyDescent="0.35">
      <c r="A128" s="21" t="s">
        <v>187</v>
      </c>
      <c r="B128" s="22" t="s">
        <v>30</v>
      </c>
      <c r="C128" s="22" t="s">
        <v>71</v>
      </c>
      <c r="D128" s="22" t="s">
        <v>188</v>
      </c>
      <c r="E128" s="22"/>
      <c r="F128" s="22" t="s">
        <v>33</v>
      </c>
      <c r="G128" s="22">
        <v>1120</v>
      </c>
      <c r="H128" s="22">
        <v>709800000</v>
      </c>
      <c r="I128" s="22" t="s">
        <v>31</v>
      </c>
      <c r="J128" s="23" t="s">
        <v>189</v>
      </c>
      <c r="K128" s="24">
        <v>5229220639</v>
      </c>
      <c r="L128" s="25">
        <v>5060944880</v>
      </c>
      <c r="M128" s="25">
        <v>0</v>
      </c>
      <c r="N128" s="25">
        <v>0</v>
      </c>
      <c r="O128" s="25">
        <v>-259000000</v>
      </c>
      <c r="P128" s="25">
        <f t="shared" ref="P128:P156" si="37">+L128+O128</f>
        <v>4801944880</v>
      </c>
      <c r="Q128" s="25">
        <v>2886892.39</v>
      </c>
      <c r="R128" s="25">
        <v>811098924.28999996</v>
      </c>
      <c r="S128" s="25">
        <v>92946615.459999993</v>
      </c>
      <c r="T128" s="25">
        <v>1735082403.8599999</v>
      </c>
      <c r="U128" s="25">
        <v>1617339692.9300001</v>
      </c>
      <c r="V128" s="25">
        <v>1338418241</v>
      </c>
      <c r="W128" s="25">
        <v>2418930044</v>
      </c>
      <c r="X128" s="25">
        <v>0</v>
      </c>
      <c r="Y128" s="25">
        <f t="shared" ref="Y128:Y156" si="38">P128-(Q128+R128+S128+T128+X128)</f>
        <v>2159930044</v>
      </c>
      <c r="Z128" s="26">
        <f t="shared" si="33"/>
        <v>0.34283764099402719</v>
      </c>
      <c r="AA128" s="26">
        <f t="shared" si="34"/>
        <v>0.361329096276507</v>
      </c>
      <c r="AB128" s="26">
        <f t="shared" si="35"/>
        <v>0.18886773063917384</v>
      </c>
      <c r="AC128" s="27">
        <f t="shared" si="36"/>
        <v>0.55019682691568084</v>
      </c>
    </row>
    <row r="129" spans="1:29" hidden="1" outlineLevel="4" x14ac:dyDescent="0.35">
      <c r="A129" s="21" t="s">
        <v>187</v>
      </c>
      <c r="B129" s="22" t="s">
        <v>30</v>
      </c>
      <c r="C129" s="22" t="s">
        <v>71</v>
      </c>
      <c r="D129" s="22" t="s">
        <v>190</v>
      </c>
      <c r="E129" s="22"/>
      <c r="F129" s="22" t="s">
        <v>33</v>
      </c>
      <c r="G129" s="22">
        <v>1120</v>
      </c>
      <c r="H129" s="22">
        <v>709800000</v>
      </c>
      <c r="I129" s="22" t="s">
        <v>31</v>
      </c>
      <c r="J129" s="23" t="s">
        <v>191</v>
      </c>
      <c r="K129" s="24">
        <v>48701373</v>
      </c>
      <c r="L129" s="25">
        <v>48701373</v>
      </c>
      <c r="M129" s="25">
        <v>0</v>
      </c>
      <c r="N129" s="25">
        <v>0</v>
      </c>
      <c r="O129" s="25">
        <v>4000000</v>
      </c>
      <c r="P129" s="25">
        <f t="shared" si="37"/>
        <v>52701373</v>
      </c>
      <c r="Q129" s="25">
        <v>0</v>
      </c>
      <c r="R129" s="25">
        <v>0</v>
      </c>
      <c r="S129" s="25">
        <v>0</v>
      </c>
      <c r="T129" s="25">
        <v>3746259.39</v>
      </c>
      <c r="U129" s="25">
        <v>3746259.39</v>
      </c>
      <c r="V129" s="25">
        <v>33716333.530000001</v>
      </c>
      <c r="W129" s="25">
        <v>44955113.609999999</v>
      </c>
      <c r="X129" s="25">
        <v>0</v>
      </c>
      <c r="Y129" s="25">
        <f t="shared" si="38"/>
        <v>48955113.609999999</v>
      </c>
      <c r="Z129" s="26">
        <f t="shared" si="33"/>
        <v>7.6923075454156095E-2</v>
      </c>
      <c r="AA129" s="26">
        <f t="shared" si="34"/>
        <v>7.1084663961221664E-2</v>
      </c>
      <c r="AB129" s="26">
        <f t="shared" si="35"/>
        <v>0</v>
      </c>
      <c r="AC129" s="27">
        <f t="shared" si="36"/>
        <v>7.1084663961221664E-2</v>
      </c>
    </row>
    <row r="130" spans="1:29" hidden="1" outlineLevel="4" x14ac:dyDescent="0.35">
      <c r="A130" s="21" t="s">
        <v>187</v>
      </c>
      <c r="B130" s="22" t="s">
        <v>30</v>
      </c>
      <c r="C130" s="22" t="s">
        <v>71</v>
      </c>
      <c r="D130" s="22" t="s">
        <v>192</v>
      </c>
      <c r="E130" s="22"/>
      <c r="F130" s="22" t="s">
        <v>33</v>
      </c>
      <c r="G130" s="22">
        <v>1120</v>
      </c>
      <c r="H130" s="22">
        <v>709800000</v>
      </c>
      <c r="I130" s="22" t="s">
        <v>31</v>
      </c>
      <c r="J130" s="23" t="s">
        <v>193</v>
      </c>
      <c r="K130" s="24">
        <v>154018336</v>
      </c>
      <c r="L130" s="25">
        <v>154018336</v>
      </c>
      <c r="M130" s="25">
        <v>0</v>
      </c>
      <c r="N130" s="25">
        <v>0</v>
      </c>
      <c r="O130" s="25">
        <v>0</v>
      </c>
      <c r="P130" s="25">
        <f t="shared" si="37"/>
        <v>154018336</v>
      </c>
      <c r="Q130" s="25">
        <v>0</v>
      </c>
      <c r="R130" s="25">
        <v>34082547.520000003</v>
      </c>
      <c r="S130" s="25">
        <v>0</v>
      </c>
      <c r="T130" s="25">
        <v>65916571.950000003</v>
      </c>
      <c r="U130" s="25">
        <v>65903424.950000003</v>
      </c>
      <c r="V130" s="25">
        <v>18322675.530000001</v>
      </c>
      <c r="W130" s="25">
        <v>54019216.530000001</v>
      </c>
      <c r="X130" s="25">
        <v>0</v>
      </c>
      <c r="Y130" s="25">
        <f t="shared" si="38"/>
        <v>54019216.530000001</v>
      </c>
      <c r="Z130" s="26">
        <f t="shared" si="33"/>
        <v>0.42797873072722981</v>
      </c>
      <c r="AA130" s="26">
        <f t="shared" si="34"/>
        <v>0.42797873072722981</v>
      </c>
      <c r="AB130" s="26">
        <f t="shared" si="35"/>
        <v>0.22128889588834413</v>
      </c>
      <c r="AC130" s="27">
        <f t="shared" si="36"/>
        <v>0.64926762661557391</v>
      </c>
    </row>
    <row r="131" spans="1:29" hidden="1" outlineLevel="4" x14ac:dyDescent="0.35">
      <c r="A131" s="21" t="s">
        <v>187</v>
      </c>
      <c r="B131" s="22" t="s">
        <v>30</v>
      </c>
      <c r="C131" s="22" t="s">
        <v>71</v>
      </c>
      <c r="D131" s="22" t="s">
        <v>194</v>
      </c>
      <c r="E131" s="22"/>
      <c r="F131" s="22" t="s">
        <v>33</v>
      </c>
      <c r="G131" s="22">
        <v>1120</v>
      </c>
      <c r="H131" s="22">
        <v>709800000</v>
      </c>
      <c r="I131" s="22" t="s">
        <v>31</v>
      </c>
      <c r="J131" s="23" t="s">
        <v>195</v>
      </c>
      <c r="K131" s="24">
        <v>494120155</v>
      </c>
      <c r="L131" s="25">
        <v>494120155</v>
      </c>
      <c r="M131" s="25">
        <v>0</v>
      </c>
      <c r="N131" s="25">
        <v>0</v>
      </c>
      <c r="O131" s="25">
        <v>64000000</v>
      </c>
      <c r="P131" s="25">
        <f t="shared" si="37"/>
        <v>558120155</v>
      </c>
      <c r="Q131" s="25">
        <v>0</v>
      </c>
      <c r="R131" s="25">
        <v>149306920.69999999</v>
      </c>
      <c r="S131" s="25">
        <v>0</v>
      </c>
      <c r="T131" s="25">
        <v>230785499.90000001</v>
      </c>
      <c r="U131" s="25">
        <v>230785499.90000001</v>
      </c>
      <c r="V131" s="25">
        <v>0.4</v>
      </c>
      <c r="W131" s="25">
        <v>114027734.40000001</v>
      </c>
      <c r="X131" s="25">
        <v>0</v>
      </c>
      <c r="Y131" s="25">
        <f t="shared" si="38"/>
        <v>178027734.39999998</v>
      </c>
      <c r="Z131" s="26">
        <f t="shared" si="33"/>
        <v>0.46706352202937362</v>
      </c>
      <c r="AA131" s="26">
        <f t="shared" si="34"/>
        <v>0.41350504516361714</v>
      </c>
      <c r="AB131" s="26">
        <f t="shared" si="35"/>
        <v>0.26751752174224919</v>
      </c>
      <c r="AC131" s="27">
        <f t="shared" si="36"/>
        <v>0.68102256690586627</v>
      </c>
    </row>
    <row r="132" spans="1:29" hidden="1" outlineLevel="4" x14ac:dyDescent="0.35">
      <c r="A132" s="21" t="s">
        <v>187</v>
      </c>
      <c r="B132" s="22" t="s">
        <v>30</v>
      </c>
      <c r="C132" s="22" t="s">
        <v>71</v>
      </c>
      <c r="D132" s="22" t="s">
        <v>196</v>
      </c>
      <c r="E132" s="22"/>
      <c r="F132" s="22" t="s">
        <v>33</v>
      </c>
      <c r="G132" s="22">
        <v>1120</v>
      </c>
      <c r="H132" s="22">
        <v>709800000</v>
      </c>
      <c r="I132" s="22" t="s">
        <v>31</v>
      </c>
      <c r="J132" s="23" t="s">
        <v>197</v>
      </c>
      <c r="K132" s="24">
        <v>5000000</v>
      </c>
      <c r="L132" s="25">
        <v>5000000</v>
      </c>
      <c r="M132" s="25">
        <v>0</v>
      </c>
      <c r="N132" s="25">
        <v>0</v>
      </c>
      <c r="O132" s="25">
        <v>4000000</v>
      </c>
      <c r="P132" s="25">
        <f t="shared" si="37"/>
        <v>9000000</v>
      </c>
      <c r="Q132" s="25">
        <v>0</v>
      </c>
      <c r="R132" s="25">
        <v>3127407.98</v>
      </c>
      <c r="S132" s="25">
        <v>0</v>
      </c>
      <c r="T132" s="25">
        <v>1824526.25</v>
      </c>
      <c r="U132" s="25">
        <v>1521177.75</v>
      </c>
      <c r="V132" s="25">
        <v>48060.77</v>
      </c>
      <c r="W132" s="25">
        <v>48065.77</v>
      </c>
      <c r="X132" s="25">
        <v>0</v>
      </c>
      <c r="Y132" s="25">
        <f t="shared" si="38"/>
        <v>4048065.7699999996</v>
      </c>
      <c r="Z132" s="26">
        <f t="shared" si="33"/>
        <v>0.36490525000000001</v>
      </c>
      <c r="AA132" s="26">
        <f t="shared" si="34"/>
        <v>0.20272513888888888</v>
      </c>
      <c r="AB132" s="26">
        <f t="shared" si="35"/>
        <v>0.34748977555555555</v>
      </c>
      <c r="AC132" s="27">
        <f t="shared" si="36"/>
        <v>0.55021491444444437</v>
      </c>
    </row>
    <row r="133" spans="1:29" hidden="1" outlineLevel="4" x14ac:dyDescent="0.35">
      <c r="A133" s="21" t="s">
        <v>187</v>
      </c>
      <c r="B133" s="22" t="s">
        <v>30</v>
      </c>
      <c r="C133" s="22" t="s">
        <v>71</v>
      </c>
      <c r="D133" s="22" t="s">
        <v>198</v>
      </c>
      <c r="E133" s="22"/>
      <c r="F133" s="22" t="s">
        <v>33</v>
      </c>
      <c r="G133" s="22">
        <v>1120</v>
      </c>
      <c r="H133" s="22">
        <v>709800000</v>
      </c>
      <c r="I133" s="22" t="s">
        <v>31</v>
      </c>
      <c r="J133" s="23" t="s">
        <v>199</v>
      </c>
      <c r="K133" s="24">
        <v>117705326</v>
      </c>
      <c r="L133" s="25">
        <v>117705326</v>
      </c>
      <c r="M133" s="25">
        <v>0</v>
      </c>
      <c r="N133" s="25">
        <v>0</v>
      </c>
      <c r="O133" s="25">
        <v>37000000</v>
      </c>
      <c r="P133" s="25">
        <f t="shared" si="37"/>
        <v>154705326</v>
      </c>
      <c r="Q133" s="25">
        <v>0</v>
      </c>
      <c r="R133" s="25">
        <v>12940787.449999999</v>
      </c>
      <c r="S133" s="25">
        <v>8025166.2699999996</v>
      </c>
      <c r="T133" s="25">
        <v>55934657.990000002</v>
      </c>
      <c r="U133" s="25">
        <v>55934657.990000002</v>
      </c>
      <c r="V133" s="25">
        <v>33641939.289999999</v>
      </c>
      <c r="W133" s="25">
        <v>40804714.289999999</v>
      </c>
      <c r="X133" s="25">
        <v>0</v>
      </c>
      <c r="Y133" s="25">
        <f t="shared" si="38"/>
        <v>77804714.289999992</v>
      </c>
      <c r="Z133" s="26">
        <f t="shared" si="33"/>
        <v>0.47520923556169414</v>
      </c>
      <c r="AA133" s="26">
        <f t="shared" si="34"/>
        <v>0.36155612373681306</v>
      </c>
      <c r="AB133" s="26">
        <f t="shared" si="35"/>
        <v>0.13552186121892143</v>
      </c>
      <c r="AC133" s="27">
        <f t="shared" si="36"/>
        <v>0.49707798495573452</v>
      </c>
    </row>
    <row r="134" spans="1:29" hidden="1" outlineLevel="4" x14ac:dyDescent="0.35">
      <c r="A134" s="21" t="s">
        <v>187</v>
      </c>
      <c r="B134" s="22" t="s">
        <v>30</v>
      </c>
      <c r="C134" s="22" t="s">
        <v>71</v>
      </c>
      <c r="D134" s="22" t="s">
        <v>200</v>
      </c>
      <c r="E134" s="22"/>
      <c r="F134" s="22" t="s">
        <v>33</v>
      </c>
      <c r="G134" s="22">
        <v>1120</v>
      </c>
      <c r="H134" s="22">
        <v>709800000</v>
      </c>
      <c r="I134" s="22" t="s">
        <v>31</v>
      </c>
      <c r="J134" s="23" t="s">
        <v>201</v>
      </c>
      <c r="K134" s="24">
        <v>4034165</v>
      </c>
      <c r="L134" s="25">
        <v>19507264</v>
      </c>
      <c r="M134" s="25">
        <v>0</v>
      </c>
      <c r="N134" s="25">
        <v>0</v>
      </c>
      <c r="O134" s="25">
        <v>0</v>
      </c>
      <c r="P134" s="25">
        <f t="shared" si="37"/>
        <v>19507264</v>
      </c>
      <c r="Q134" s="25">
        <v>0</v>
      </c>
      <c r="R134" s="25">
        <v>875317.83</v>
      </c>
      <c r="S134" s="25">
        <v>0</v>
      </c>
      <c r="T134" s="25">
        <v>2029688.52</v>
      </c>
      <c r="U134" s="25">
        <v>2029688.52</v>
      </c>
      <c r="V134" s="25">
        <v>15671292.65</v>
      </c>
      <c r="W134" s="25">
        <v>16602257.65</v>
      </c>
      <c r="X134" s="25">
        <v>0</v>
      </c>
      <c r="Y134" s="25">
        <f t="shared" si="38"/>
        <v>16602257.65</v>
      </c>
      <c r="Z134" s="26">
        <f t="shared" si="33"/>
        <v>0.1040478316180065</v>
      </c>
      <c r="AA134" s="26">
        <f t="shared" si="34"/>
        <v>0.1040478316180065</v>
      </c>
      <c r="AB134" s="26">
        <f t="shared" si="35"/>
        <v>4.4871378682320592E-2</v>
      </c>
      <c r="AC134" s="27">
        <f t="shared" si="36"/>
        <v>0.14891921030032709</v>
      </c>
    </row>
    <row r="135" spans="1:29" hidden="1" outlineLevel="4" x14ac:dyDescent="0.35">
      <c r="A135" s="21" t="s">
        <v>187</v>
      </c>
      <c r="B135" s="22" t="s">
        <v>30</v>
      </c>
      <c r="C135" s="22" t="s">
        <v>71</v>
      </c>
      <c r="D135" s="22" t="s">
        <v>72</v>
      </c>
      <c r="E135" s="22"/>
      <c r="F135" s="22" t="s">
        <v>33</v>
      </c>
      <c r="G135" s="22">
        <v>1120</v>
      </c>
      <c r="H135" s="22">
        <v>709800000</v>
      </c>
      <c r="I135" s="22" t="s">
        <v>31</v>
      </c>
      <c r="J135" s="23" t="s">
        <v>73</v>
      </c>
      <c r="K135" s="24">
        <v>12574064</v>
      </c>
      <c r="L135" s="25">
        <v>22574064</v>
      </c>
      <c r="M135" s="25">
        <v>0</v>
      </c>
      <c r="N135" s="25">
        <v>0</v>
      </c>
      <c r="O135" s="25">
        <v>0</v>
      </c>
      <c r="P135" s="25">
        <f t="shared" si="37"/>
        <v>22574064</v>
      </c>
      <c r="Q135" s="25">
        <v>0</v>
      </c>
      <c r="R135" s="25">
        <v>17134387.510000002</v>
      </c>
      <c r="S135" s="25">
        <v>490000</v>
      </c>
      <c r="T135" s="25">
        <v>4829281</v>
      </c>
      <c r="U135" s="25">
        <v>4829281</v>
      </c>
      <c r="V135" s="25">
        <v>120395.49</v>
      </c>
      <c r="W135" s="25">
        <v>120395.49</v>
      </c>
      <c r="X135" s="25">
        <v>0</v>
      </c>
      <c r="Y135" s="25">
        <f t="shared" si="38"/>
        <v>120395.48999999836</v>
      </c>
      <c r="Z135" s="26">
        <f t="shared" si="33"/>
        <v>0.21393050892386944</v>
      </c>
      <c r="AA135" s="26">
        <f t="shared" si="34"/>
        <v>0.21393050892386944</v>
      </c>
      <c r="AB135" s="26">
        <f t="shared" si="35"/>
        <v>0.78073613639085992</v>
      </c>
      <c r="AC135" s="27">
        <f t="shared" si="36"/>
        <v>0.99466664531472937</v>
      </c>
    </row>
    <row r="136" spans="1:29" hidden="1" outlineLevel="4" x14ac:dyDescent="0.35">
      <c r="A136" s="21" t="s">
        <v>187</v>
      </c>
      <c r="B136" s="22" t="s">
        <v>30</v>
      </c>
      <c r="C136" s="22" t="s">
        <v>71</v>
      </c>
      <c r="D136" s="22" t="s">
        <v>202</v>
      </c>
      <c r="E136" s="22"/>
      <c r="F136" s="22" t="s">
        <v>33</v>
      </c>
      <c r="G136" s="22">
        <v>1120</v>
      </c>
      <c r="H136" s="22">
        <v>709800000</v>
      </c>
      <c r="I136" s="22" t="s">
        <v>31</v>
      </c>
      <c r="J136" s="23" t="s">
        <v>203</v>
      </c>
      <c r="K136" s="25">
        <v>0</v>
      </c>
      <c r="L136" s="25">
        <v>1500000</v>
      </c>
      <c r="M136" s="25">
        <v>0</v>
      </c>
      <c r="N136" s="25">
        <v>0</v>
      </c>
      <c r="O136" s="25">
        <v>0</v>
      </c>
      <c r="P136" s="25">
        <f t="shared" si="37"/>
        <v>1500000</v>
      </c>
      <c r="Q136" s="25">
        <v>0</v>
      </c>
      <c r="R136" s="25">
        <v>483000</v>
      </c>
      <c r="S136" s="25">
        <v>0</v>
      </c>
      <c r="T136" s="25">
        <v>1017000</v>
      </c>
      <c r="U136" s="25">
        <v>1017000</v>
      </c>
      <c r="V136" s="25">
        <v>0</v>
      </c>
      <c r="W136" s="25">
        <v>0</v>
      </c>
      <c r="X136" s="25">
        <v>0</v>
      </c>
      <c r="Y136" s="25">
        <f t="shared" si="38"/>
        <v>0</v>
      </c>
      <c r="Z136" s="26">
        <f t="shared" si="33"/>
        <v>0.67800000000000005</v>
      </c>
      <c r="AA136" s="26">
        <f t="shared" si="34"/>
        <v>0.67800000000000005</v>
      </c>
      <c r="AB136" s="26">
        <f t="shared" si="35"/>
        <v>0.32200000000000001</v>
      </c>
      <c r="AC136" s="27">
        <f t="shared" si="36"/>
        <v>1</v>
      </c>
    </row>
    <row r="137" spans="1:29" ht="27" hidden="1" outlineLevel="4" x14ac:dyDescent="0.35">
      <c r="A137" s="21" t="s">
        <v>187</v>
      </c>
      <c r="B137" s="22" t="s">
        <v>30</v>
      </c>
      <c r="C137" s="22" t="s">
        <v>71</v>
      </c>
      <c r="D137" s="22" t="s">
        <v>204</v>
      </c>
      <c r="E137" s="22"/>
      <c r="F137" s="22" t="s">
        <v>33</v>
      </c>
      <c r="G137" s="22">
        <v>1120</v>
      </c>
      <c r="H137" s="22">
        <v>709800000</v>
      </c>
      <c r="I137" s="22" t="s">
        <v>31</v>
      </c>
      <c r="J137" s="23" t="s">
        <v>205</v>
      </c>
      <c r="K137" s="24">
        <v>42000000</v>
      </c>
      <c r="L137" s="25">
        <v>47000000</v>
      </c>
      <c r="M137" s="25">
        <v>0</v>
      </c>
      <c r="N137" s="25">
        <v>0</v>
      </c>
      <c r="O137" s="25">
        <v>-5431074</v>
      </c>
      <c r="P137" s="25">
        <f t="shared" si="37"/>
        <v>41568926</v>
      </c>
      <c r="Q137" s="25">
        <v>0</v>
      </c>
      <c r="R137" s="25">
        <v>7901116.4699999997</v>
      </c>
      <c r="S137" s="25">
        <v>0</v>
      </c>
      <c r="T137" s="25">
        <v>5118925.46</v>
      </c>
      <c r="U137" s="25">
        <v>5118925.46</v>
      </c>
      <c r="V137" s="25">
        <v>28548884.07</v>
      </c>
      <c r="W137" s="25">
        <v>33979958.07</v>
      </c>
      <c r="X137" s="25">
        <v>0</v>
      </c>
      <c r="Y137" s="25">
        <f t="shared" si="38"/>
        <v>28548884.07</v>
      </c>
      <c r="Z137" s="26">
        <f t="shared" si="33"/>
        <v>0.10891330765957447</v>
      </c>
      <c r="AA137" s="26">
        <f t="shared" si="34"/>
        <v>0.12314307711486219</v>
      </c>
      <c r="AB137" s="26">
        <f t="shared" si="35"/>
        <v>0.19007266317152383</v>
      </c>
      <c r="AC137" s="27">
        <f t="shared" si="36"/>
        <v>0.31321574028638599</v>
      </c>
    </row>
    <row r="138" spans="1:29" hidden="1" outlineLevel="4" x14ac:dyDescent="0.35">
      <c r="A138" s="21" t="s">
        <v>187</v>
      </c>
      <c r="B138" s="22" t="s">
        <v>30</v>
      </c>
      <c r="C138" s="22" t="s">
        <v>71</v>
      </c>
      <c r="D138" s="22" t="s">
        <v>78</v>
      </c>
      <c r="E138" s="22"/>
      <c r="F138" s="22" t="s">
        <v>33</v>
      </c>
      <c r="G138" s="22">
        <v>1120</v>
      </c>
      <c r="H138" s="22">
        <v>709800000</v>
      </c>
      <c r="I138" s="22" t="s">
        <v>31</v>
      </c>
      <c r="J138" s="23" t="s">
        <v>79</v>
      </c>
      <c r="K138" s="24">
        <v>23685754</v>
      </c>
      <c r="L138" s="25">
        <v>16626824</v>
      </c>
      <c r="M138" s="25">
        <v>0</v>
      </c>
      <c r="N138" s="25">
        <v>0</v>
      </c>
      <c r="O138" s="25">
        <v>-15736384</v>
      </c>
      <c r="P138" s="25">
        <f t="shared" si="37"/>
        <v>890440</v>
      </c>
      <c r="Q138" s="25">
        <v>0</v>
      </c>
      <c r="R138" s="25">
        <v>0</v>
      </c>
      <c r="S138" s="25">
        <v>0</v>
      </c>
      <c r="T138" s="25">
        <v>890440</v>
      </c>
      <c r="U138" s="25">
        <v>890440</v>
      </c>
      <c r="V138" s="25">
        <v>0</v>
      </c>
      <c r="W138" s="25">
        <v>15736384</v>
      </c>
      <c r="X138" s="25">
        <v>0</v>
      </c>
      <c r="Y138" s="25">
        <f t="shared" si="38"/>
        <v>0</v>
      </c>
      <c r="Z138" s="26">
        <f t="shared" si="33"/>
        <v>5.3554425066386704E-2</v>
      </c>
      <c r="AA138" s="26">
        <f t="shared" si="34"/>
        <v>1</v>
      </c>
      <c r="AB138" s="26">
        <f t="shared" si="35"/>
        <v>0</v>
      </c>
      <c r="AC138" s="27">
        <f t="shared" si="36"/>
        <v>1</v>
      </c>
    </row>
    <row r="139" spans="1:29" ht="108" hidden="1" outlineLevel="4" x14ac:dyDescent="0.35">
      <c r="A139" s="21" t="s">
        <v>187</v>
      </c>
      <c r="B139" s="22" t="s">
        <v>30</v>
      </c>
      <c r="C139" s="22" t="s">
        <v>71</v>
      </c>
      <c r="D139" s="22" t="s">
        <v>206</v>
      </c>
      <c r="E139" s="22"/>
      <c r="F139" s="22" t="s">
        <v>33</v>
      </c>
      <c r="G139" s="22">
        <v>1120</v>
      </c>
      <c r="H139" s="22">
        <v>709800000</v>
      </c>
      <c r="I139" s="22" t="s">
        <v>31</v>
      </c>
      <c r="J139" s="23" t="s">
        <v>207</v>
      </c>
      <c r="K139" s="25">
        <v>0</v>
      </c>
      <c r="L139" s="25">
        <v>23829379</v>
      </c>
      <c r="M139" s="25">
        <v>0</v>
      </c>
      <c r="N139" s="25">
        <v>0</v>
      </c>
      <c r="O139" s="25">
        <v>11170621</v>
      </c>
      <c r="P139" s="25">
        <f t="shared" si="37"/>
        <v>35000000</v>
      </c>
      <c r="Q139" s="25">
        <v>0</v>
      </c>
      <c r="R139" s="25">
        <v>23788053.75</v>
      </c>
      <c r="S139" s="25">
        <v>0</v>
      </c>
      <c r="T139" s="25">
        <v>0</v>
      </c>
      <c r="U139" s="25">
        <v>0</v>
      </c>
      <c r="V139" s="25">
        <v>41325.25</v>
      </c>
      <c r="W139" s="25">
        <v>41325.25</v>
      </c>
      <c r="X139" s="25">
        <v>0</v>
      </c>
      <c r="Y139" s="25">
        <f t="shared" si="38"/>
        <v>11211946.25</v>
      </c>
      <c r="Z139" s="26">
        <f t="shared" si="33"/>
        <v>0</v>
      </c>
      <c r="AA139" s="26">
        <f t="shared" si="34"/>
        <v>0</v>
      </c>
      <c r="AB139" s="26">
        <f t="shared" si="35"/>
        <v>0.67965867857142859</v>
      </c>
      <c r="AC139" s="27">
        <f t="shared" si="36"/>
        <v>0.67965867857142859</v>
      </c>
    </row>
    <row r="140" spans="1:29" ht="216" hidden="1" outlineLevel="4" x14ac:dyDescent="0.35">
      <c r="A140" s="21" t="s">
        <v>187</v>
      </c>
      <c r="B140" s="22" t="s">
        <v>30</v>
      </c>
      <c r="C140" s="22" t="s">
        <v>71</v>
      </c>
      <c r="D140" s="22" t="s">
        <v>208</v>
      </c>
      <c r="E140" s="22"/>
      <c r="F140" s="22" t="s">
        <v>33</v>
      </c>
      <c r="G140" s="22">
        <v>1120</v>
      </c>
      <c r="H140" s="22">
        <v>709800000</v>
      </c>
      <c r="I140" s="22" t="s">
        <v>31</v>
      </c>
      <c r="J140" s="23" t="s">
        <v>209</v>
      </c>
      <c r="K140" s="24">
        <v>1262134894</v>
      </c>
      <c r="L140" s="25">
        <v>1262134894</v>
      </c>
      <c r="M140" s="25">
        <v>0</v>
      </c>
      <c r="N140" s="25">
        <v>0</v>
      </c>
      <c r="O140" s="25">
        <v>59609137</v>
      </c>
      <c r="P140" s="25">
        <f t="shared" si="37"/>
        <v>1321744031</v>
      </c>
      <c r="Q140" s="25">
        <v>207761045.75999999</v>
      </c>
      <c r="R140" s="25">
        <v>175001223.88</v>
      </c>
      <c r="S140" s="25">
        <v>14036282.300000001</v>
      </c>
      <c r="T140" s="25">
        <v>604548403.01999998</v>
      </c>
      <c r="U140" s="25">
        <v>604548403.01999998</v>
      </c>
      <c r="V140" s="25">
        <v>260787939.03999999</v>
      </c>
      <c r="W140" s="25">
        <v>260787939.03999999</v>
      </c>
      <c r="X140" s="25">
        <v>0</v>
      </c>
      <c r="Y140" s="25">
        <f t="shared" si="38"/>
        <v>320397076.03999996</v>
      </c>
      <c r="Z140" s="26">
        <f t="shared" si="33"/>
        <v>0.47898874034299538</v>
      </c>
      <c r="AA140" s="26">
        <f t="shared" si="34"/>
        <v>0.45738689855297709</v>
      </c>
      <c r="AB140" s="26">
        <f t="shared" si="35"/>
        <v>0.30020831767236483</v>
      </c>
      <c r="AC140" s="27">
        <f t="shared" si="36"/>
        <v>0.75759521622534187</v>
      </c>
    </row>
    <row r="141" spans="1:29" ht="202.5" hidden="1" outlineLevel="4" x14ac:dyDescent="0.35">
      <c r="A141" s="21" t="s">
        <v>187</v>
      </c>
      <c r="B141" s="22" t="s">
        <v>30</v>
      </c>
      <c r="C141" s="22" t="s">
        <v>71</v>
      </c>
      <c r="D141" s="22" t="s">
        <v>210</v>
      </c>
      <c r="E141" s="22"/>
      <c r="F141" s="22" t="s">
        <v>33</v>
      </c>
      <c r="G141" s="22">
        <v>1120</v>
      </c>
      <c r="H141" s="22">
        <v>709800000</v>
      </c>
      <c r="I141" s="22" t="s">
        <v>31</v>
      </c>
      <c r="J141" s="23" t="s">
        <v>211</v>
      </c>
      <c r="K141" s="24">
        <v>24767777</v>
      </c>
      <c r="L141" s="25">
        <v>24767777</v>
      </c>
      <c r="M141" s="25">
        <v>0</v>
      </c>
      <c r="N141" s="25">
        <v>209538462</v>
      </c>
      <c r="O141" s="25">
        <v>0</v>
      </c>
      <c r="P141" s="25">
        <f t="shared" si="37"/>
        <v>24767777</v>
      </c>
      <c r="Q141" s="25">
        <v>3432845.5</v>
      </c>
      <c r="R141" s="25">
        <v>7582861.9800000004</v>
      </c>
      <c r="S141" s="25">
        <v>0</v>
      </c>
      <c r="T141" s="25">
        <v>7105779.2699999996</v>
      </c>
      <c r="U141" s="25">
        <v>7105779.2699999996</v>
      </c>
      <c r="V141" s="25">
        <v>2703213.25</v>
      </c>
      <c r="W141" s="25">
        <v>6646290.25</v>
      </c>
      <c r="X141" s="25">
        <v>0</v>
      </c>
      <c r="Y141" s="25">
        <f t="shared" si="38"/>
        <v>6646290.25</v>
      </c>
      <c r="Z141" s="26">
        <f t="shared" si="33"/>
        <v>0.2868961259623744</v>
      </c>
      <c r="AA141" s="26">
        <f t="shared" si="34"/>
        <v>0.2868961259623744</v>
      </c>
      <c r="AB141" s="26">
        <f t="shared" si="35"/>
        <v>0.44475963587688955</v>
      </c>
      <c r="AC141" s="27">
        <f t="shared" si="36"/>
        <v>0.73165576183926395</v>
      </c>
    </row>
    <row r="142" spans="1:29" hidden="1" outlineLevel="4" x14ac:dyDescent="0.35">
      <c r="A142" s="21" t="s">
        <v>187</v>
      </c>
      <c r="B142" s="22" t="s">
        <v>30</v>
      </c>
      <c r="C142" s="22" t="s">
        <v>71</v>
      </c>
      <c r="D142" s="22" t="s">
        <v>82</v>
      </c>
      <c r="E142" s="22"/>
      <c r="F142" s="22" t="s">
        <v>33</v>
      </c>
      <c r="G142" s="22">
        <v>1120</v>
      </c>
      <c r="H142" s="22">
        <v>709800000</v>
      </c>
      <c r="I142" s="22" t="s">
        <v>31</v>
      </c>
      <c r="J142" s="23" t="s">
        <v>83</v>
      </c>
      <c r="K142" s="24">
        <v>7987376</v>
      </c>
      <c r="L142" s="25">
        <v>7987376</v>
      </c>
      <c r="M142" s="25">
        <v>0</v>
      </c>
      <c r="N142" s="25">
        <v>0</v>
      </c>
      <c r="O142" s="25">
        <v>0</v>
      </c>
      <c r="P142" s="25">
        <f t="shared" si="37"/>
        <v>7987376</v>
      </c>
      <c r="Q142" s="25">
        <v>0</v>
      </c>
      <c r="R142" s="25">
        <v>5279075.87</v>
      </c>
      <c r="S142" s="25">
        <v>0</v>
      </c>
      <c r="T142" s="25">
        <v>262529.13</v>
      </c>
      <c r="U142" s="25">
        <v>262529.13</v>
      </c>
      <c r="V142" s="25">
        <v>448927</v>
      </c>
      <c r="W142" s="25">
        <v>2445771</v>
      </c>
      <c r="X142" s="25">
        <v>0</v>
      </c>
      <c r="Y142" s="25">
        <f t="shared" si="38"/>
        <v>2445771</v>
      </c>
      <c r="Z142" s="26">
        <f t="shared" si="33"/>
        <v>3.2868006964990759E-2</v>
      </c>
      <c r="AA142" s="26">
        <f t="shared" si="34"/>
        <v>3.2868006964990759E-2</v>
      </c>
      <c r="AB142" s="26">
        <f t="shared" si="35"/>
        <v>0.66092742723016917</v>
      </c>
      <c r="AC142" s="27">
        <f t="shared" si="36"/>
        <v>0.69379543419515999</v>
      </c>
    </row>
    <row r="143" spans="1:29" hidden="1" outlineLevel="4" x14ac:dyDescent="0.35">
      <c r="A143" s="21" t="s">
        <v>187</v>
      </c>
      <c r="B143" s="22" t="s">
        <v>30</v>
      </c>
      <c r="C143" s="22" t="s">
        <v>71</v>
      </c>
      <c r="D143" s="22" t="s">
        <v>84</v>
      </c>
      <c r="E143" s="22"/>
      <c r="F143" s="22" t="s">
        <v>33</v>
      </c>
      <c r="G143" s="22">
        <v>1120</v>
      </c>
      <c r="H143" s="22">
        <v>709800000</v>
      </c>
      <c r="I143" s="22" t="s">
        <v>31</v>
      </c>
      <c r="J143" s="23" t="s">
        <v>85</v>
      </c>
      <c r="K143" s="24">
        <v>110000000</v>
      </c>
      <c r="L143" s="25">
        <v>110000000</v>
      </c>
      <c r="M143" s="25">
        <v>0</v>
      </c>
      <c r="N143" s="25">
        <v>0</v>
      </c>
      <c r="O143" s="25">
        <v>5431074</v>
      </c>
      <c r="P143" s="25">
        <f t="shared" si="37"/>
        <v>115431074</v>
      </c>
      <c r="Q143" s="25">
        <v>396600</v>
      </c>
      <c r="R143" s="25">
        <v>29124400</v>
      </c>
      <c r="S143" s="25">
        <v>0</v>
      </c>
      <c r="T143" s="25">
        <v>62491638.700000003</v>
      </c>
      <c r="U143" s="25">
        <v>62444138.700000003</v>
      </c>
      <c r="V143" s="25">
        <v>2487361.2999999998</v>
      </c>
      <c r="W143" s="25">
        <v>17987361.300000001</v>
      </c>
      <c r="X143" s="25">
        <v>0</v>
      </c>
      <c r="Y143" s="25">
        <f t="shared" si="38"/>
        <v>23418435.299999997</v>
      </c>
      <c r="Z143" s="26">
        <f t="shared" si="33"/>
        <v>0.56810580636363639</v>
      </c>
      <c r="AA143" s="26">
        <f t="shared" si="34"/>
        <v>0.54137622162295751</v>
      </c>
      <c r="AB143" s="26">
        <f t="shared" si="35"/>
        <v>0.25574569287989124</v>
      </c>
      <c r="AC143" s="27">
        <f t="shared" si="36"/>
        <v>0.79712191450284875</v>
      </c>
    </row>
    <row r="144" spans="1:29" hidden="1" outlineLevel="4" x14ac:dyDescent="0.35">
      <c r="A144" s="21" t="s">
        <v>187</v>
      </c>
      <c r="B144" s="22" t="s">
        <v>30</v>
      </c>
      <c r="C144" s="22" t="s">
        <v>71</v>
      </c>
      <c r="D144" s="22" t="s">
        <v>90</v>
      </c>
      <c r="E144" s="22"/>
      <c r="F144" s="22" t="s">
        <v>33</v>
      </c>
      <c r="G144" s="22">
        <v>1120</v>
      </c>
      <c r="H144" s="22">
        <v>709800000</v>
      </c>
      <c r="I144" s="22" t="s">
        <v>31</v>
      </c>
      <c r="J144" s="23" t="s">
        <v>91</v>
      </c>
      <c r="K144" s="24">
        <v>6218884729</v>
      </c>
      <c r="L144" s="25">
        <v>6233884729</v>
      </c>
      <c r="M144" s="25">
        <v>0</v>
      </c>
      <c r="N144" s="25">
        <v>2000000</v>
      </c>
      <c r="O144" s="25">
        <v>0</v>
      </c>
      <c r="P144" s="25">
        <f t="shared" si="37"/>
        <v>6233884729</v>
      </c>
      <c r="Q144" s="25">
        <v>1176353606.02</v>
      </c>
      <c r="R144" s="25">
        <v>429200306.41000003</v>
      </c>
      <c r="S144" s="25">
        <v>0</v>
      </c>
      <c r="T144" s="25">
        <v>2385871964.77</v>
      </c>
      <c r="U144" s="25">
        <v>2385871964.77</v>
      </c>
      <c r="V144" s="25">
        <v>718646165.79999995</v>
      </c>
      <c r="W144" s="25">
        <v>2242458851.8000002</v>
      </c>
      <c r="X144" s="25">
        <v>0</v>
      </c>
      <c r="Y144" s="25">
        <f t="shared" si="38"/>
        <v>2242458851.8000002</v>
      </c>
      <c r="Z144" s="26">
        <f t="shared" si="33"/>
        <v>0.38272635258572169</v>
      </c>
      <c r="AA144" s="26">
        <f t="shared" si="34"/>
        <v>0.38272635258572169</v>
      </c>
      <c r="AB144" s="26">
        <f t="shared" si="35"/>
        <v>0.25755271106649941</v>
      </c>
      <c r="AC144" s="27">
        <f t="shared" si="36"/>
        <v>0.64027906365222109</v>
      </c>
    </row>
    <row r="145" spans="1:29" hidden="1" outlineLevel="4" x14ac:dyDescent="0.35">
      <c r="A145" s="21" t="s">
        <v>187</v>
      </c>
      <c r="B145" s="22" t="s">
        <v>30</v>
      </c>
      <c r="C145" s="22" t="s">
        <v>71</v>
      </c>
      <c r="D145" s="22" t="s">
        <v>90</v>
      </c>
      <c r="E145" s="22"/>
      <c r="F145" s="22"/>
      <c r="G145" s="22">
        <v>1120</v>
      </c>
      <c r="H145" s="22">
        <v>709800000</v>
      </c>
      <c r="I145" s="22" t="s">
        <v>31</v>
      </c>
      <c r="J145" s="23" t="s">
        <v>91</v>
      </c>
      <c r="K145" s="25">
        <v>0</v>
      </c>
      <c r="L145" s="25">
        <v>0</v>
      </c>
      <c r="M145" s="25">
        <v>1303042007</v>
      </c>
      <c r="N145" s="25">
        <v>0</v>
      </c>
      <c r="O145" s="25">
        <v>0</v>
      </c>
      <c r="P145" s="25">
        <f t="shared" si="37"/>
        <v>0</v>
      </c>
      <c r="Q145" s="25">
        <v>0</v>
      </c>
      <c r="R145" s="25">
        <v>0</v>
      </c>
      <c r="S145" s="25">
        <v>0</v>
      </c>
      <c r="T145" s="25">
        <v>0</v>
      </c>
      <c r="U145" s="25">
        <v>0</v>
      </c>
      <c r="V145" s="25">
        <v>0</v>
      </c>
      <c r="W145" s="25">
        <v>0</v>
      </c>
      <c r="X145" s="25">
        <v>0</v>
      </c>
      <c r="Y145" s="25">
        <f t="shared" si="38"/>
        <v>0</v>
      </c>
      <c r="Z145" s="26">
        <v>0</v>
      </c>
      <c r="AA145" s="26">
        <v>0</v>
      </c>
      <c r="AB145" s="26">
        <v>0</v>
      </c>
      <c r="AC145" s="27">
        <v>0</v>
      </c>
    </row>
    <row r="146" spans="1:29" hidden="1" outlineLevel="4" x14ac:dyDescent="0.35">
      <c r="A146" s="21" t="s">
        <v>187</v>
      </c>
      <c r="B146" s="22" t="s">
        <v>30</v>
      </c>
      <c r="C146" s="22" t="s">
        <v>71</v>
      </c>
      <c r="D146" s="22" t="s">
        <v>212</v>
      </c>
      <c r="E146" s="22"/>
      <c r="F146" s="22" t="s">
        <v>33</v>
      </c>
      <c r="G146" s="22">
        <v>1120</v>
      </c>
      <c r="H146" s="22">
        <v>709800000</v>
      </c>
      <c r="I146" s="22" t="s">
        <v>31</v>
      </c>
      <c r="J146" s="23" t="s">
        <v>213</v>
      </c>
      <c r="K146" s="24">
        <v>305257558</v>
      </c>
      <c r="L146" s="25">
        <v>305257558</v>
      </c>
      <c r="M146" s="25">
        <v>0</v>
      </c>
      <c r="N146" s="25">
        <v>0</v>
      </c>
      <c r="O146" s="25">
        <v>0</v>
      </c>
      <c r="P146" s="25">
        <f t="shared" si="37"/>
        <v>305257558</v>
      </c>
      <c r="Q146" s="25">
        <v>406800.03</v>
      </c>
      <c r="R146" s="25">
        <v>139016976.28</v>
      </c>
      <c r="S146" s="25">
        <v>8605450</v>
      </c>
      <c r="T146" s="25">
        <v>133284448.34</v>
      </c>
      <c r="U146" s="25">
        <v>132570578.14</v>
      </c>
      <c r="V146" s="25">
        <v>20089453.350000001</v>
      </c>
      <c r="W146" s="25">
        <v>23943883.350000001</v>
      </c>
      <c r="X146" s="25">
        <v>0</v>
      </c>
      <c r="Y146" s="25">
        <f t="shared" si="38"/>
        <v>23943883.350000024</v>
      </c>
      <c r="Z146" s="26">
        <f t="shared" ref="Z146:Z184" si="39">T146/L146</f>
        <v>0.43662947844193922</v>
      </c>
      <c r="AA146" s="26">
        <f t="shared" ref="AA146:AA184" si="40">T146/P146</f>
        <v>0.43662947844193922</v>
      </c>
      <c r="AB146" s="26">
        <f t="shared" ref="AB146:AB184" si="41">(Q146+R146+S146)/P146</f>
        <v>0.48493222339805259</v>
      </c>
      <c r="AC146" s="27">
        <f t="shared" ref="AC146:AC184" si="42">AA146+AB146</f>
        <v>0.92156170183999175</v>
      </c>
    </row>
    <row r="147" spans="1:29" ht="27" hidden="1" outlineLevel="4" x14ac:dyDescent="0.35">
      <c r="A147" s="21" t="s">
        <v>187</v>
      </c>
      <c r="B147" s="22" t="s">
        <v>30</v>
      </c>
      <c r="C147" s="22" t="s">
        <v>71</v>
      </c>
      <c r="D147" s="22" t="s">
        <v>214</v>
      </c>
      <c r="E147" s="22"/>
      <c r="F147" s="22" t="s">
        <v>33</v>
      </c>
      <c r="G147" s="22">
        <v>1120</v>
      </c>
      <c r="H147" s="22">
        <v>709800000</v>
      </c>
      <c r="I147" s="22" t="s">
        <v>31</v>
      </c>
      <c r="J147" s="23" t="s">
        <v>215</v>
      </c>
      <c r="K147" s="24">
        <v>19836250</v>
      </c>
      <c r="L147" s="25">
        <v>19336250</v>
      </c>
      <c r="M147" s="25">
        <v>0</v>
      </c>
      <c r="N147" s="25">
        <v>0</v>
      </c>
      <c r="O147" s="25">
        <v>0</v>
      </c>
      <c r="P147" s="25">
        <f t="shared" si="37"/>
        <v>19336250</v>
      </c>
      <c r="Q147" s="25">
        <v>0</v>
      </c>
      <c r="R147" s="25">
        <v>0</v>
      </c>
      <c r="S147" s="25">
        <v>3220500</v>
      </c>
      <c r="T147" s="25">
        <v>10233698.1</v>
      </c>
      <c r="U147" s="25">
        <v>10233698.1</v>
      </c>
      <c r="V147" s="25">
        <v>5458301.9000000004</v>
      </c>
      <c r="W147" s="25">
        <v>5882051.9000000004</v>
      </c>
      <c r="X147" s="25">
        <v>0</v>
      </c>
      <c r="Y147" s="25">
        <f t="shared" si="38"/>
        <v>5882051.9000000004</v>
      </c>
      <c r="Z147" s="26">
        <f t="shared" si="39"/>
        <v>0.52924936841424786</v>
      </c>
      <c r="AA147" s="26">
        <f t="shared" si="40"/>
        <v>0.52924936841424786</v>
      </c>
      <c r="AB147" s="26">
        <f t="shared" si="41"/>
        <v>0.16655245975822613</v>
      </c>
      <c r="AC147" s="27">
        <f t="shared" si="42"/>
        <v>0.69580182817247405</v>
      </c>
    </row>
    <row r="148" spans="1:29" ht="27" hidden="1" outlineLevel="4" x14ac:dyDescent="0.35">
      <c r="A148" s="21" t="s">
        <v>187</v>
      </c>
      <c r="B148" s="22" t="s">
        <v>30</v>
      </c>
      <c r="C148" s="22" t="s">
        <v>71</v>
      </c>
      <c r="D148" s="22" t="s">
        <v>216</v>
      </c>
      <c r="E148" s="22"/>
      <c r="F148" s="22" t="s">
        <v>33</v>
      </c>
      <c r="G148" s="22">
        <v>1120</v>
      </c>
      <c r="H148" s="22">
        <v>709800000</v>
      </c>
      <c r="I148" s="22" t="s">
        <v>31</v>
      </c>
      <c r="J148" s="23" t="s">
        <v>217</v>
      </c>
      <c r="K148" s="24">
        <v>150000000</v>
      </c>
      <c r="L148" s="25">
        <v>149968680</v>
      </c>
      <c r="M148" s="25">
        <v>0</v>
      </c>
      <c r="N148" s="25">
        <v>30000000</v>
      </c>
      <c r="O148" s="25">
        <v>0</v>
      </c>
      <c r="P148" s="25">
        <f t="shared" si="37"/>
        <v>149968680</v>
      </c>
      <c r="Q148" s="25">
        <v>0</v>
      </c>
      <c r="R148" s="25">
        <v>11266874.369999999</v>
      </c>
      <c r="S148" s="25">
        <v>2760000.03</v>
      </c>
      <c r="T148" s="25">
        <v>41666272.939999998</v>
      </c>
      <c r="U148" s="25">
        <v>41593500.939999998</v>
      </c>
      <c r="V148" s="25">
        <v>76211016.659999996</v>
      </c>
      <c r="W148" s="25">
        <v>94275532.659999996</v>
      </c>
      <c r="X148" s="25">
        <v>0</v>
      </c>
      <c r="Y148" s="25">
        <f t="shared" si="38"/>
        <v>94275532.659999996</v>
      </c>
      <c r="Z148" s="26">
        <f t="shared" si="39"/>
        <v>0.27783316449808054</v>
      </c>
      <c r="AA148" s="26">
        <f t="shared" si="40"/>
        <v>0.27783316449808054</v>
      </c>
      <c r="AB148" s="26">
        <f t="shared" si="41"/>
        <v>9.3532025486921661E-2</v>
      </c>
      <c r="AC148" s="27">
        <f t="shared" si="42"/>
        <v>0.37136518998500223</v>
      </c>
    </row>
    <row r="149" spans="1:29" ht="27" hidden="1" outlineLevel="4" x14ac:dyDescent="0.35">
      <c r="A149" s="21" t="s">
        <v>187</v>
      </c>
      <c r="B149" s="22" t="s">
        <v>30</v>
      </c>
      <c r="C149" s="22" t="s">
        <v>71</v>
      </c>
      <c r="D149" s="22" t="s">
        <v>218</v>
      </c>
      <c r="E149" s="22"/>
      <c r="F149" s="22" t="s">
        <v>33</v>
      </c>
      <c r="G149" s="22">
        <v>1120</v>
      </c>
      <c r="H149" s="22">
        <v>709800000</v>
      </c>
      <c r="I149" s="22" t="s">
        <v>31</v>
      </c>
      <c r="J149" s="23" t="s">
        <v>219</v>
      </c>
      <c r="K149" s="24">
        <v>56524984</v>
      </c>
      <c r="L149" s="25">
        <v>106524984</v>
      </c>
      <c r="M149" s="25">
        <v>0</v>
      </c>
      <c r="N149" s="25">
        <v>0</v>
      </c>
      <c r="O149" s="25">
        <v>49220242</v>
      </c>
      <c r="P149" s="25">
        <f t="shared" si="37"/>
        <v>155745226</v>
      </c>
      <c r="Q149" s="25">
        <v>0</v>
      </c>
      <c r="R149" s="25">
        <v>19083935.280000001</v>
      </c>
      <c r="S149" s="25">
        <v>0</v>
      </c>
      <c r="T149" s="25">
        <v>64321175.130000003</v>
      </c>
      <c r="U149" s="25">
        <v>64321175.130000003</v>
      </c>
      <c r="V149" s="25">
        <v>23119873.59</v>
      </c>
      <c r="W149" s="25">
        <v>23119873.59</v>
      </c>
      <c r="X149" s="25">
        <v>0</v>
      </c>
      <c r="Y149" s="25">
        <f t="shared" si="38"/>
        <v>72340115.590000004</v>
      </c>
      <c r="Z149" s="26">
        <f t="shared" si="39"/>
        <v>0.60381304661824686</v>
      </c>
      <c r="AA149" s="26">
        <f t="shared" si="40"/>
        <v>0.41298970621417314</v>
      </c>
      <c r="AB149" s="26">
        <f t="shared" si="41"/>
        <v>0.12253303533040558</v>
      </c>
      <c r="AC149" s="27">
        <f t="shared" si="42"/>
        <v>0.53552274154457868</v>
      </c>
    </row>
    <row r="150" spans="1:29" ht="27" hidden="1" outlineLevel="4" x14ac:dyDescent="0.35">
      <c r="A150" s="21" t="s">
        <v>187</v>
      </c>
      <c r="B150" s="22" t="s">
        <v>30</v>
      </c>
      <c r="C150" s="22" t="s">
        <v>71</v>
      </c>
      <c r="D150" s="22" t="s">
        <v>220</v>
      </c>
      <c r="E150" s="22"/>
      <c r="F150" s="22" t="s">
        <v>33</v>
      </c>
      <c r="G150" s="22">
        <v>1120</v>
      </c>
      <c r="H150" s="22">
        <v>709800000</v>
      </c>
      <c r="I150" s="22" t="s">
        <v>31</v>
      </c>
      <c r="J150" s="23" t="s">
        <v>221</v>
      </c>
      <c r="K150" s="24">
        <v>52825357</v>
      </c>
      <c r="L150" s="25">
        <v>63974178</v>
      </c>
      <c r="M150" s="25">
        <v>0</v>
      </c>
      <c r="N150" s="25">
        <v>0</v>
      </c>
      <c r="O150" s="25">
        <v>20000000</v>
      </c>
      <c r="P150" s="25">
        <f t="shared" si="37"/>
        <v>83974178</v>
      </c>
      <c r="Q150" s="25">
        <v>0</v>
      </c>
      <c r="R150" s="25">
        <v>27350008.829999998</v>
      </c>
      <c r="S150" s="25">
        <v>0</v>
      </c>
      <c r="T150" s="25">
        <v>19800098.18</v>
      </c>
      <c r="U150" s="25">
        <v>19800098.18</v>
      </c>
      <c r="V150" s="25">
        <v>11129513.99</v>
      </c>
      <c r="W150" s="25">
        <v>16824070.989999998</v>
      </c>
      <c r="X150" s="25">
        <v>0</v>
      </c>
      <c r="Y150" s="25">
        <f t="shared" si="38"/>
        <v>36824070.990000002</v>
      </c>
      <c r="Z150" s="26">
        <f t="shared" si="39"/>
        <v>0.30950140820879324</v>
      </c>
      <c r="AA150" s="26">
        <f t="shared" si="40"/>
        <v>0.23578793685839949</v>
      </c>
      <c r="AB150" s="26">
        <f t="shared" si="41"/>
        <v>0.32569546355071194</v>
      </c>
      <c r="AC150" s="27">
        <f t="shared" si="42"/>
        <v>0.56148340040911138</v>
      </c>
    </row>
    <row r="151" spans="1:29" ht="27" hidden="1" outlineLevel="4" x14ac:dyDescent="0.35">
      <c r="A151" s="21" t="s">
        <v>187</v>
      </c>
      <c r="B151" s="22" t="s">
        <v>30</v>
      </c>
      <c r="C151" s="22" t="s">
        <v>71</v>
      </c>
      <c r="D151" s="22" t="s">
        <v>94</v>
      </c>
      <c r="E151" s="22"/>
      <c r="F151" s="22" t="s">
        <v>33</v>
      </c>
      <c r="G151" s="22">
        <v>1120</v>
      </c>
      <c r="H151" s="22">
        <v>709800000</v>
      </c>
      <c r="I151" s="22" t="s">
        <v>31</v>
      </c>
      <c r="J151" s="23" t="s">
        <v>95</v>
      </c>
      <c r="K151" s="24">
        <v>37000000</v>
      </c>
      <c r="L151" s="25">
        <v>44000000</v>
      </c>
      <c r="M151" s="25">
        <v>0</v>
      </c>
      <c r="N151" s="25">
        <v>0</v>
      </c>
      <c r="O151" s="25">
        <v>21736384</v>
      </c>
      <c r="P151" s="25">
        <f t="shared" si="37"/>
        <v>65736384</v>
      </c>
      <c r="Q151" s="25">
        <v>0</v>
      </c>
      <c r="R151" s="25">
        <v>1744516.65</v>
      </c>
      <c r="S151" s="25">
        <v>0</v>
      </c>
      <c r="T151" s="25">
        <v>29351608.789999999</v>
      </c>
      <c r="U151" s="25">
        <v>29351608.789999999</v>
      </c>
      <c r="V151" s="25">
        <v>11665876.560000001</v>
      </c>
      <c r="W151" s="25">
        <v>12903874.560000001</v>
      </c>
      <c r="X151" s="25">
        <v>0</v>
      </c>
      <c r="Y151" s="25">
        <f t="shared" si="38"/>
        <v>34640258.560000002</v>
      </c>
      <c r="Z151" s="26">
        <f t="shared" si="39"/>
        <v>0.66708201795454547</v>
      </c>
      <c r="AA151" s="26">
        <f t="shared" si="40"/>
        <v>0.44650476652320881</v>
      </c>
      <c r="AB151" s="26">
        <f t="shared" si="41"/>
        <v>2.6538068324536986E-2</v>
      </c>
      <c r="AC151" s="27">
        <f t="shared" si="42"/>
        <v>0.47304283484774579</v>
      </c>
    </row>
    <row r="152" spans="1:29" hidden="1" outlineLevel="4" x14ac:dyDescent="0.35">
      <c r="A152" s="21" t="s">
        <v>187</v>
      </c>
      <c r="B152" s="22" t="s">
        <v>30</v>
      </c>
      <c r="C152" s="22" t="s">
        <v>71</v>
      </c>
      <c r="D152" s="22" t="s">
        <v>222</v>
      </c>
      <c r="E152" s="22"/>
      <c r="F152" s="22" t="s">
        <v>33</v>
      </c>
      <c r="G152" s="22">
        <v>1120</v>
      </c>
      <c r="H152" s="22">
        <v>709800000</v>
      </c>
      <c r="I152" s="22" t="s">
        <v>31</v>
      </c>
      <c r="J152" s="23" t="s">
        <v>223</v>
      </c>
      <c r="K152" s="24">
        <v>500000</v>
      </c>
      <c r="L152" s="25">
        <v>12324460</v>
      </c>
      <c r="M152" s="25">
        <v>0</v>
      </c>
      <c r="N152" s="25">
        <v>0</v>
      </c>
      <c r="O152" s="25">
        <v>4000000</v>
      </c>
      <c r="P152" s="25">
        <f t="shared" si="37"/>
        <v>16324460</v>
      </c>
      <c r="Q152" s="25">
        <v>141250.01</v>
      </c>
      <c r="R152" s="25">
        <v>4421735.2</v>
      </c>
      <c r="S152" s="25">
        <v>0</v>
      </c>
      <c r="T152" s="25">
        <v>38420</v>
      </c>
      <c r="U152" s="25">
        <v>38420</v>
      </c>
      <c r="V152" s="25">
        <v>7723054.79</v>
      </c>
      <c r="W152" s="25">
        <v>7723054.79</v>
      </c>
      <c r="X152" s="25">
        <v>0</v>
      </c>
      <c r="Y152" s="25">
        <f t="shared" si="38"/>
        <v>11723054.789999999</v>
      </c>
      <c r="Z152" s="26">
        <f t="shared" si="39"/>
        <v>3.1173779621987497E-3</v>
      </c>
      <c r="AA152" s="26">
        <f t="shared" si="40"/>
        <v>2.3535234856160631E-3</v>
      </c>
      <c r="AB152" s="26">
        <f t="shared" si="41"/>
        <v>0.27951829402013911</v>
      </c>
      <c r="AC152" s="27">
        <f t="shared" si="42"/>
        <v>0.28187181750575518</v>
      </c>
    </row>
    <row r="153" spans="1:29" hidden="1" outlineLevel="4" x14ac:dyDescent="0.35">
      <c r="A153" s="21" t="s">
        <v>187</v>
      </c>
      <c r="B153" s="22" t="s">
        <v>30</v>
      </c>
      <c r="C153" s="22" t="s">
        <v>71</v>
      </c>
      <c r="D153" s="22" t="s">
        <v>224</v>
      </c>
      <c r="E153" s="22"/>
      <c r="F153" s="22" t="s">
        <v>33</v>
      </c>
      <c r="G153" s="22">
        <v>1310</v>
      </c>
      <c r="H153" s="22">
        <v>709800000</v>
      </c>
      <c r="I153" s="22" t="s">
        <v>31</v>
      </c>
      <c r="J153" s="23" t="s">
        <v>225</v>
      </c>
      <c r="K153" s="24">
        <v>7000000</v>
      </c>
      <c r="L153" s="25">
        <v>17000000</v>
      </c>
      <c r="M153" s="25">
        <v>0</v>
      </c>
      <c r="N153" s="25">
        <v>0</v>
      </c>
      <c r="O153" s="25">
        <v>0</v>
      </c>
      <c r="P153" s="25">
        <f t="shared" si="37"/>
        <v>17000000</v>
      </c>
      <c r="Q153" s="25">
        <v>0</v>
      </c>
      <c r="R153" s="25">
        <v>3041809</v>
      </c>
      <c r="S153" s="25">
        <v>0</v>
      </c>
      <c r="T153" s="25">
        <v>22707</v>
      </c>
      <c r="U153" s="25">
        <v>22707</v>
      </c>
      <c r="V153" s="25">
        <v>10000000</v>
      </c>
      <c r="W153" s="25">
        <v>13935484</v>
      </c>
      <c r="X153" s="25">
        <v>0</v>
      </c>
      <c r="Y153" s="25">
        <f t="shared" si="38"/>
        <v>13935484</v>
      </c>
      <c r="Z153" s="26">
        <f t="shared" si="39"/>
        <v>1.3357058823529411E-3</v>
      </c>
      <c r="AA153" s="26">
        <f t="shared" si="40"/>
        <v>1.3357058823529411E-3</v>
      </c>
      <c r="AB153" s="26">
        <f t="shared" si="41"/>
        <v>0.1789299411764706</v>
      </c>
      <c r="AC153" s="27">
        <f t="shared" si="42"/>
        <v>0.18026564705882353</v>
      </c>
    </row>
    <row r="154" spans="1:29" ht="67.5" hidden="1" outlineLevel="4" x14ac:dyDescent="0.35">
      <c r="A154" s="21" t="s">
        <v>187</v>
      </c>
      <c r="B154" s="22" t="s">
        <v>30</v>
      </c>
      <c r="C154" s="22" t="s">
        <v>71</v>
      </c>
      <c r="D154" s="22" t="s">
        <v>96</v>
      </c>
      <c r="E154" s="22"/>
      <c r="F154" s="22" t="s">
        <v>33</v>
      </c>
      <c r="G154" s="22">
        <v>1120</v>
      </c>
      <c r="H154" s="22">
        <v>709800000</v>
      </c>
      <c r="I154" s="22" t="s">
        <v>31</v>
      </c>
      <c r="J154" s="23" t="s">
        <v>226</v>
      </c>
      <c r="K154" s="25">
        <v>0</v>
      </c>
      <c r="L154" s="25">
        <v>8031320</v>
      </c>
      <c r="M154" s="25">
        <v>0</v>
      </c>
      <c r="N154" s="25">
        <v>183052102.34999999</v>
      </c>
      <c r="O154" s="25">
        <v>0</v>
      </c>
      <c r="P154" s="25">
        <f t="shared" si="37"/>
        <v>8031320</v>
      </c>
      <c r="Q154" s="25">
        <v>0</v>
      </c>
      <c r="R154" s="25">
        <v>31320</v>
      </c>
      <c r="S154" s="25">
        <v>0</v>
      </c>
      <c r="T154" s="25">
        <v>1386600</v>
      </c>
      <c r="U154" s="25">
        <v>1386600</v>
      </c>
      <c r="V154" s="25">
        <v>6613400</v>
      </c>
      <c r="W154" s="25">
        <v>6613400</v>
      </c>
      <c r="X154" s="25">
        <v>0</v>
      </c>
      <c r="Y154" s="25">
        <f t="shared" si="38"/>
        <v>6613400</v>
      </c>
      <c r="Z154" s="26">
        <f t="shared" si="39"/>
        <v>0.17264907885627767</v>
      </c>
      <c r="AA154" s="26">
        <f t="shared" si="40"/>
        <v>0.17264907885627767</v>
      </c>
      <c r="AB154" s="26">
        <f t="shared" si="41"/>
        <v>3.8997325470781887E-3</v>
      </c>
      <c r="AC154" s="27">
        <f t="shared" si="42"/>
        <v>0.17654881140335585</v>
      </c>
    </row>
    <row r="155" spans="1:29" hidden="1" outlineLevel="4" x14ac:dyDescent="0.35">
      <c r="A155" s="21" t="s">
        <v>187</v>
      </c>
      <c r="B155" s="22" t="s">
        <v>30</v>
      </c>
      <c r="C155" s="22" t="s">
        <v>71</v>
      </c>
      <c r="D155" s="22" t="s">
        <v>227</v>
      </c>
      <c r="E155" s="22"/>
      <c r="F155" s="22" t="s">
        <v>33</v>
      </c>
      <c r="G155" s="22">
        <v>1120</v>
      </c>
      <c r="H155" s="22">
        <v>709800000</v>
      </c>
      <c r="I155" s="22" t="s">
        <v>31</v>
      </c>
      <c r="J155" s="23" t="s">
        <v>228</v>
      </c>
      <c r="K155" s="24">
        <v>5000000</v>
      </c>
      <c r="L155" s="25">
        <v>5000000</v>
      </c>
      <c r="M155" s="25">
        <v>0</v>
      </c>
      <c r="N155" s="25">
        <v>0</v>
      </c>
      <c r="O155" s="25">
        <v>0</v>
      </c>
      <c r="P155" s="25">
        <f t="shared" si="37"/>
        <v>5000000</v>
      </c>
      <c r="Q155" s="25">
        <v>0</v>
      </c>
      <c r="R155" s="25">
        <v>2543960</v>
      </c>
      <c r="S155" s="25">
        <v>0</v>
      </c>
      <c r="T155" s="25">
        <v>2456040</v>
      </c>
      <c r="U155" s="25">
        <v>2456040</v>
      </c>
      <c r="V155" s="25">
        <v>0</v>
      </c>
      <c r="W155" s="25">
        <v>0</v>
      </c>
      <c r="X155" s="25">
        <v>0</v>
      </c>
      <c r="Y155" s="25">
        <f t="shared" si="38"/>
        <v>0</v>
      </c>
      <c r="Z155" s="26">
        <f t="shared" si="39"/>
        <v>0.49120799999999998</v>
      </c>
      <c r="AA155" s="26">
        <f t="shared" si="40"/>
        <v>0.49120799999999998</v>
      </c>
      <c r="AB155" s="26">
        <f t="shared" si="41"/>
        <v>0.50879200000000002</v>
      </c>
      <c r="AC155" s="27">
        <f t="shared" si="42"/>
        <v>1</v>
      </c>
    </row>
    <row r="156" spans="1:29" hidden="1" outlineLevel="4" x14ac:dyDescent="0.35">
      <c r="A156" s="21" t="s">
        <v>187</v>
      </c>
      <c r="B156" s="22" t="s">
        <v>30</v>
      </c>
      <c r="C156" s="22" t="s">
        <v>71</v>
      </c>
      <c r="D156" s="22" t="s">
        <v>229</v>
      </c>
      <c r="E156" s="22"/>
      <c r="F156" s="22" t="s">
        <v>33</v>
      </c>
      <c r="G156" s="22">
        <v>1120</v>
      </c>
      <c r="H156" s="22">
        <v>709800000</v>
      </c>
      <c r="I156" s="22" t="s">
        <v>31</v>
      </c>
      <c r="J156" s="23" t="s">
        <v>230</v>
      </c>
      <c r="K156" s="24">
        <v>683300</v>
      </c>
      <c r="L156" s="25">
        <v>7742230</v>
      </c>
      <c r="M156" s="25">
        <v>0</v>
      </c>
      <c r="N156" s="25">
        <v>0</v>
      </c>
      <c r="O156" s="25">
        <v>0</v>
      </c>
      <c r="P156" s="25">
        <f t="shared" si="37"/>
        <v>7742230</v>
      </c>
      <c r="Q156" s="25">
        <v>0</v>
      </c>
      <c r="R156" s="25">
        <v>0</v>
      </c>
      <c r="S156" s="25">
        <v>0</v>
      </c>
      <c r="T156" s="25">
        <v>7058930</v>
      </c>
      <c r="U156" s="25">
        <v>7058930</v>
      </c>
      <c r="V156" s="25">
        <v>683300</v>
      </c>
      <c r="W156" s="25">
        <v>683300</v>
      </c>
      <c r="X156" s="25">
        <v>0</v>
      </c>
      <c r="Y156" s="25">
        <f t="shared" si="38"/>
        <v>683300</v>
      </c>
      <c r="Z156" s="26">
        <f t="shared" si="39"/>
        <v>0.91174377408059437</v>
      </c>
      <c r="AA156" s="26">
        <f t="shared" si="40"/>
        <v>0.91174377408059437</v>
      </c>
      <c r="AB156" s="26">
        <f t="shared" si="41"/>
        <v>0</v>
      </c>
      <c r="AC156" s="27">
        <f t="shared" si="42"/>
        <v>0.91174377408059437</v>
      </c>
    </row>
    <row r="157" spans="1:29" hidden="1" outlineLevel="3" x14ac:dyDescent="0.35">
      <c r="A157" s="28"/>
      <c r="B157" s="29"/>
      <c r="C157" s="29" t="s">
        <v>98</v>
      </c>
      <c r="D157" s="29"/>
      <c r="E157" s="29"/>
      <c r="F157" s="29"/>
      <c r="G157" s="29"/>
      <c r="H157" s="29"/>
      <c r="I157" s="29"/>
      <c r="J157" s="30"/>
      <c r="K157" s="31">
        <f t="shared" ref="K157:Y157" si="43">SUBTOTAL(9,K128:K156)</f>
        <v>14389462037</v>
      </c>
      <c r="L157" s="32">
        <f t="shared" si="43"/>
        <v>14389462037</v>
      </c>
      <c r="M157" s="32">
        <f t="shared" si="43"/>
        <v>1303042007</v>
      </c>
      <c r="N157" s="32">
        <f t="shared" si="43"/>
        <v>424590564.35000002</v>
      </c>
      <c r="O157" s="32">
        <f t="shared" si="43"/>
        <v>0</v>
      </c>
      <c r="P157" s="32">
        <f t="shared" si="43"/>
        <v>14389462037</v>
      </c>
      <c r="Q157" s="32">
        <f t="shared" si="43"/>
        <v>1391379039.71</v>
      </c>
      <c r="R157" s="32">
        <f t="shared" si="43"/>
        <v>1915427467.25</v>
      </c>
      <c r="S157" s="32">
        <f t="shared" si="43"/>
        <v>130084014.05999999</v>
      </c>
      <c r="T157" s="32">
        <f t="shared" si="43"/>
        <v>5477075567.6900005</v>
      </c>
      <c r="U157" s="32">
        <f t="shared" si="43"/>
        <v>5358182219.0600014</v>
      </c>
      <c r="V157" s="32">
        <f t="shared" si="43"/>
        <v>2626296545.2099996</v>
      </c>
      <c r="W157" s="32">
        <f t="shared" si="43"/>
        <v>5475495948.2900009</v>
      </c>
      <c r="X157" s="32">
        <f t="shared" si="43"/>
        <v>0</v>
      </c>
      <c r="Y157" s="32">
        <f t="shared" si="43"/>
        <v>5475495948.2900009</v>
      </c>
      <c r="Z157" s="33">
        <f t="shared" si="39"/>
        <v>0.38063101689324125</v>
      </c>
      <c r="AA157" s="33">
        <f t="shared" si="40"/>
        <v>0.38063101689324125</v>
      </c>
      <c r="AB157" s="33">
        <f t="shared" si="41"/>
        <v>0.23884774233968117</v>
      </c>
      <c r="AC157" s="34">
        <f t="shared" si="42"/>
        <v>0.61947875923292239</v>
      </c>
    </row>
    <row r="158" spans="1:29" hidden="1" outlineLevel="4" x14ac:dyDescent="0.35">
      <c r="A158" s="21" t="s">
        <v>187</v>
      </c>
      <c r="B158" s="22" t="s">
        <v>30</v>
      </c>
      <c r="C158" s="22" t="s">
        <v>99</v>
      </c>
      <c r="D158" s="22" t="s">
        <v>231</v>
      </c>
      <c r="E158" s="22"/>
      <c r="F158" s="22" t="s">
        <v>33</v>
      </c>
      <c r="G158" s="22">
        <v>1120</v>
      </c>
      <c r="H158" s="22">
        <v>709800000</v>
      </c>
      <c r="I158" s="22" t="s">
        <v>31</v>
      </c>
      <c r="J158" s="23" t="s">
        <v>232</v>
      </c>
      <c r="K158" s="24">
        <v>183614047</v>
      </c>
      <c r="L158" s="25">
        <v>183614047</v>
      </c>
      <c r="M158" s="25">
        <v>0</v>
      </c>
      <c r="N158" s="25">
        <v>0</v>
      </c>
      <c r="O158" s="25">
        <v>522060</v>
      </c>
      <c r="P158" s="25">
        <f t="shared" ref="P158:P173" si="44">+L158+O158</f>
        <v>184136107</v>
      </c>
      <c r="Q158" s="25">
        <v>0</v>
      </c>
      <c r="R158" s="25">
        <v>90036357.909999996</v>
      </c>
      <c r="S158" s="25">
        <v>0</v>
      </c>
      <c r="T158" s="25">
        <v>90187689.090000004</v>
      </c>
      <c r="U158" s="25">
        <v>90187689.090000004</v>
      </c>
      <c r="V158" s="25">
        <v>3390000</v>
      </c>
      <c r="W158" s="25">
        <v>3390000</v>
      </c>
      <c r="X158" s="25">
        <v>0</v>
      </c>
      <c r="Y158" s="25">
        <f t="shared" ref="Y158:Y173" si="45">P158-(Q158+R158+S158+T158+X158)</f>
        <v>3912060</v>
      </c>
      <c r="Z158" s="26">
        <f t="shared" si="39"/>
        <v>0.49118077055400888</v>
      </c>
      <c r="AA158" s="26">
        <f t="shared" si="40"/>
        <v>0.48978818201038649</v>
      </c>
      <c r="AB158" s="26">
        <f t="shared" si="41"/>
        <v>0.48896633787310384</v>
      </c>
      <c r="AC158" s="27">
        <f t="shared" si="42"/>
        <v>0.97875451988349038</v>
      </c>
    </row>
    <row r="159" spans="1:29" hidden="1" outlineLevel="4" x14ac:dyDescent="0.35">
      <c r="A159" s="21" t="s">
        <v>187</v>
      </c>
      <c r="B159" s="22" t="s">
        <v>30</v>
      </c>
      <c r="C159" s="22" t="s">
        <v>99</v>
      </c>
      <c r="D159" s="22" t="s">
        <v>233</v>
      </c>
      <c r="E159" s="22"/>
      <c r="F159" s="22" t="s">
        <v>33</v>
      </c>
      <c r="G159" s="22">
        <v>1120</v>
      </c>
      <c r="H159" s="22">
        <v>709800000</v>
      </c>
      <c r="I159" s="22" t="s">
        <v>31</v>
      </c>
      <c r="J159" s="23" t="s">
        <v>234</v>
      </c>
      <c r="K159" s="24">
        <v>300000</v>
      </c>
      <c r="L159" s="25">
        <v>300000</v>
      </c>
      <c r="M159" s="25">
        <v>0</v>
      </c>
      <c r="N159" s="25">
        <v>0</v>
      </c>
      <c r="O159" s="25">
        <v>11732066</v>
      </c>
      <c r="P159" s="25">
        <f t="shared" si="44"/>
        <v>12032066</v>
      </c>
      <c r="Q159" s="25">
        <v>0</v>
      </c>
      <c r="R159" s="25">
        <v>81925</v>
      </c>
      <c r="S159" s="25">
        <v>0</v>
      </c>
      <c r="T159" s="25">
        <v>218061.75</v>
      </c>
      <c r="U159" s="25">
        <v>218061.75</v>
      </c>
      <c r="V159" s="25">
        <v>13.25</v>
      </c>
      <c r="W159" s="25">
        <v>13.25</v>
      </c>
      <c r="X159" s="25">
        <v>0</v>
      </c>
      <c r="Y159" s="25">
        <f t="shared" si="45"/>
        <v>11732079.25</v>
      </c>
      <c r="Z159" s="26">
        <f t="shared" si="39"/>
        <v>0.72687250000000003</v>
      </c>
      <c r="AA159" s="26">
        <f t="shared" si="40"/>
        <v>1.812338379792797E-2</v>
      </c>
      <c r="AB159" s="26">
        <f t="shared" si="41"/>
        <v>6.8088888475179576E-3</v>
      </c>
      <c r="AC159" s="27">
        <f t="shared" si="42"/>
        <v>2.4932272645445928E-2</v>
      </c>
    </row>
    <row r="160" spans="1:29" hidden="1" outlineLevel="4" x14ac:dyDescent="0.35">
      <c r="A160" s="21" t="s">
        <v>187</v>
      </c>
      <c r="B160" s="22" t="s">
        <v>30</v>
      </c>
      <c r="C160" s="22" t="s">
        <v>99</v>
      </c>
      <c r="D160" s="22" t="s">
        <v>235</v>
      </c>
      <c r="E160" s="22"/>
      <c r="F160" s="22" t="s">
        <v>33</v>
      </c>
      <c r="G160" s="22">
        <v>1120</v>
      </c>
      <c r="H160" s="22">
        <v>709800000</v>
      </c>
      <c r="I160" s="22" t="s">
        <v>31</v>
      </c>
      <c r="J160" s="23" t="s">
        <v>236</v>
      </c>
      <c r="K160" s="24">
        <v>50000</v>
      </c>
      <c r="L160" s="25">
        <v>50000</v>
      </c>
      <c r="M160" s="25">
        <v>0</v>
      </c>
      <c r="N160" s="25">
        <v>0</v>
      </c>
      <c r="O160" s="25">
        <v>0</v>
      </c>
      <c r="P160" s="25">
        <f t="shared" si="44"/>
        <v>50000</v>
      </c>
      <c r="Q160" s="25">
        <v>0</v>
      </c>
      <c r="R160" s="25">
        <v>0</v>
      </c>
      <c r="S160" s="25">
        <v>0</v>
      </c>
      <c r="T160" s="25">
        <v>0</v>
      </c>
      <c r="U160" s="25">
        <v>0</v>
      </c>
      <c r="V160" s="25">
        <v>50000</v>
      </c>
      <c r="W160" s="25">
        <v>50000</v>
      </c>
      <c r="X160" s="25">
        <v>0</v>
      </c>
      <c r="Y160" s="25">
        <f t="shared" si="45"/>
        <v>50000</v>
      </c>
      <c r="Z160" s="26">
        <f t="shared" si="39"/>
        <v>0</v>
      </c>
      <c r="AA160" s="26">
        <f t="shared" si="40"/>
        <v>0</v>
      </c>
      <c r="AB160" s="26">
        <f t="shared" si="41"/>
        <v>0</v>
      </c>
      <c r="AC160" s="27">
        <f t="shared" si="42"/>
        <v>0</v>
      </c>
    </row>
    <row r="161" spans="1:29" hidden="1" outlineLevel="4" x14ac:dyDescent="0.35">
      <c r="A161" s="21" t="s">
        <v>187</v>
      </c>
      <c r="B161" s="22" t="s">
        <v>30</v>
      </c>
      <c r="C161" s="22" t="s">
        <v>99</v>
      </c>
      <c r="D161" s="22" t="s">
        <v>237</v>
      </c>
      <c r="E161" s="22"/>
      <c r="F161" s="22" t="s">
        <v>33</v>
      </c>
      <c r="G161" s="22">
        <v>1120</v>
      </c>
      <c r="H161" s="22">
        <v>709800000</v>
      </c>
      <c r="I161" s="22" t="s">
        <v>31</v>
      </c>
      <c r="J161" s="23" t="s">
        <v>238</v>
      </c>
      <c r="K161" s="24">
        <v>555860</v>
      </c>
      <c r="L161" s="25">
        <v>555860</v>
      </c>
      <c r="M161" s="25">
        <v>0</v>
      </c>
      <c r="N161" s="25">
        <v>0</v>
      </c>
      <c r="O161" s="25">
        <v>0</v>
      </c>
      <c r="P161" s="25">
        <f t="shared" si="44"/>
        <v>555860</v>
      </c>
      <c r="Q161" s="25">
        <v>0</v>
      </c>
      <c r="R161" s="25">
        <v>0</v>
      </c>
      <c r="S161" s="25">
        <v>0</v>
      </c>
      <c r="T161" s="25">
        <v>0</v>
      </c>
      <c r="U161" s="25">
        <v>0</v>
      </c>
      <c r="V161" s="25">
        <v>555860</v>
      </c>
      <c r="W161" s="25">
        <v>555860</v>
      </c>
      <c r="X161" s="25">
        <v>0</v>
      </c>
      <c r="Y161" s="25">
        <f t="shared" si="45"/>
        <v>555860</v>
      </c>
      <c r="Z161" s="26">
        <f t="shared" si="39"/>
        <v>0</v>
      </c>
      <c r="AA161" s="26">
        <f t="shared" si="40"/>
        <v>0</v>
      </c>
      <c r="AB161" s="26">
        <f t="shared" si="41"/>
        <v>0</v>
      </c>
      <c r="AC161" s="27">
        <f t="shared" si="42"/>
        <v>0</v>
      </c>
    </row>
    <row r="162" spans="1:29" ht="27" hidden="1" outlineLevel="4" x14ac:dyDescent="0.35">
      <c r="A162" s="21" t="s">
        <v>187</v>
      </c>
      <c r="B162" s="22" t="s">
        <v>30</v>
      </c>
      <c r="C162" s="22" t="s">
        <v>99</v>
      </c>
      <c r="D162" s="22" t="s">
        <v>102</v>
      </c>
      <c r="E162" s="22"/>
      <c r="F162" s="22" t="s">
        <v>33</v>
      </c>
      <c r="G162" s="22">
        <v>1120</v>
      </c>
      <c r="H162" s="22">
        <v>709800000</v>
      </c>
      <c r="I162" s="22" t="s">
        <v>31</v>
      </c>
      <c r="J162" s="23" t="s">
        <v>103</v>
      </c>
      <c r="K162" s="24">
        <v>2920490</v>
      </c>
      <c r="L162" s="25">
        <v>2653410</v>
      </c>
      <c r="M162" s="25">
        <v>0</v>
      </c>
      <c r="N162" s="25">
        <v>0</v>
      </c>
      <c r="O162" s="25">
        <v>0</v>
      </c>
      <c r="P162" s="25">
        <f t="shared" si="44"/>
        <v>2653410</v>
      </c>
      <c r="Q162" s="25">
        <v>0</v>
      </c>
      <c r="R162" s="25">
        <v>0</v>
      </c>
      <c r="S162" s="25">
        <v>0</v>
      </c>
      <c r="T162" s="25">
        <v>2159995</v>
      </c>
      <c r="U162" s="25">
        <v>2159995</v>
      </c>
      <c r="V162" s="25">
        <v>493415</v>
      </c>
      <c r="W162" s="25">
        <v>493415</v>
      </c>
      <c r="X162" s="25">
        <v>0</v>
      </c>
      <c r="Y162" s="25">
        <f t="shared" si="45"/>
        <v>493415</v>
      </c>
      <c r="Z162" s="26">
        <f t="shared" si="39"/>
        <v>0.81404494593749177</v>
      </c>
      <c r="AA162" s="26">
        <f t="shared" si="40"/>
        <v>0.81404494593749177</v>
      </c>
      <c r="AB162" s="26">
        <f t="shared" si="41"/>
        <v>0</v>
      </c>
      <c r="AC162" s="27">
        <f t="shared" si="42"/>
        <v>0.81404494593749177</v>
      </c>
    </row>
    <row r="163" spans="1:29" hidden="1" outlineLevel="4" x14ac:dyDescent="0.35">
      <c r="A163" s="21" t="s">
        <v>187</v>
      </c>
      <c r="B163" s="22" t="s">
        <v>30</v>
      </c>
      <c r="C163" s="22" t="s">
        <v>99</v>
      </c>
      <c r="D163" s="22" t="s">
        <v>239</v>
      </c>
      <c r="E163" s="22"/>
      <c r="F163" s="22" t="s">
        <v>33</v>
      </c>
      <c r="G163" s="22">
        <v>1120</v>
      </c>
      <c r="H163" s="22">
        <v>709800000</v>
      </c>
      <c r="I163" s="22" t="s">
        <v>31</v>
      </c>
      <c r="J163" s="23" t="s">
        <v>240</v>
      </c>
      <c r="K163" s="24">
        <v>100000</v>
      </c>
      <c r="L163" s="25">
        <v>100000</v>
      </c>
      <c r="M163" s="25">
        <v>0</v>
      </c>
      <c r="N163" s="25">
        <v>0</v>
      </c>
      <c r="O163" s="25">
        <v>1480639</v>
      </c>
      <c r="P163" s="25">
        <f t="shared" si="44"/>
        <v>1580639</v>
      </c>
      <c r="Q163" s="25">
        <v>0</v>
      </c>
      <c r="R163" s="25">
        <v>0</v>
      </c>
      <c r="S163" s="25">
        <v>0</v>
      </c>
      <c r="T163" s="25">
        <v>98536</v>
      </c>
      <c r="U163" s="25">
        <v>98536</v>
      </c>
      <c r="V163" s="25">
        <v>1464</v>
      </c>
      <c r="W163" s="25">
        <v>1464</v>
      </c>
      <c r="X163" s="25">
        <v>0</v>
      </c>
      <c r="Y163" s="25">
        <f t="shared" si="45"/>
        <v>1482103</v>
      </c>
      <c r="Z163" s="26">
        <f t="shared" si="39"/>
        <v>0.98536000000000001</v>
      </c>
      <c r="AA163" s="26">
        <f t="shared" si="40"/>
        <v>6.2339345037038821E-2</v>
      </c>
      <c r="AB163" s="26">
        <f t="shared" si="41"/>
        <v>0</v>
      </c>
      <c r="AC163" s="27">
        <f t="shared" si="42"/>
        <v>6.2339345037038821E-2</v>
      </c>
    </row>
    <row r="164" spans="1:29" ht="27" hidden="1" outlineLevel="4" x14ac:dyDescent="0.35">
      <c r="A164" s="21" t="s">
        <v>187</v>
      </c>
      <c r="B164" s="22" t="s">
        <v>30</v>
      </c>
      <c r="C164" s="22" t="s">
        <v>99</v>
      </c>
      <c r="D164" s="22" t="s">
        <v>241</v>
      </c>
      <c r="E164" s="22"/>
      <c r="F164" s="22" t="s">
        <v>33</v>
      </c>
      <c r="G164" s="22">
        <v>1120</v>
      </c>
      <c r="H164" s="22">
        <v>709800000</v>
      </c>
      <c r="I164" s="22" t="s">
        <v>31</v>
      </c>
      <c r="J164" s="23" t="s">
        <v>242</v>
      </c>
      <c r="K164" s="24">
        <v>336752</v>
      </c>
      <c r="L164" s="25">
        <v>336752</v>
      </c>
      <c r="M164" s="25">
        <v>0</v>
      </c>
      <c r="N164" s="25">
        <v>0</v>
      </c>
      <c r="O164" s="25">
        <v>1082578</v>
      </c>
      <c r="P164" s="25">
        <f t="shared" si="44"/>
        <v>1419330</v>
      </c>
      <c r="Q164" s="25">
        <v>0</v>
      </c>
      <c r="R164" s="25">
        <v>0</v>
      </c>
      <c r="S164" s="25">
        <v>0</v>
      </c>
      <c r="T164" s="25">
        <v>213344</v>
      </c>
      <c r="U164" s="25">
        <v>213344</v>
      </c>
      <c r="V164" s="25">
        <v>123408</v>
      </c>
      <c r="W164" s="25">
        <v>123408</v>
      </c>
      <c r="X164" s="25">
        <v>0</v>
      </c>
      <c r="Y164" s="25">
        <f t="shared" si="45"/>
        <v>1205986</v>
      </c>
      <c r="Z164" s="26">
        <f t="shared" si="39"/>
        <v>0.63353447047085099</v>
      </c>
      <c r="AA164" s="26">
        <f t="shared" si="40"/>
        <v>0.15031317593512433</v>
      </c>
      <c r="AB164" s="26">
        <f t="shared" si="41"/>
        <v>0</v>
      </c>
      <c r="AC164" s="27">
        <f t="shared" si="42"/>
        <v>0.15031317593512433</v>
      </c>
    </row>
    <row r="165" spans="1:29" hidden="1" outlineLevel="4" x14ac:dyDescent="0.35">
      <c r="A165" s="21" t="s">
        <v>187</v>
      </c>
      <c r="B165" s="22" t="s">
        <v>30</v>
      </c>
      <c r="C165" s="22" t="s">
        <v>99</v>
      </c>
      <c r="D165" s="22" t="s">
        <v>243</v>
      </c>
      <c r="E165" s="22"/>
      <c r="F165" s="22" t="s">
        <v>33</v>
      </c>
      <c r="G165" s="22">
        <v>1120</v>
      </c>
      <c r="H165" s="22">
        <v>709800000</v>
      </c>
      <c r="I165" s="22" t="s">
        <v>31</v>
      </c>
      <c r="J165" s="23" t="s">
        <v>244</v>
      </c>
      <c r="K165" s="24">
        <v>884779</v>
      </c>
      <c r="L165" s="25">
        <v>884779</v>
      </c>
      <c r="M165" s="25">
        <v>0</v>
      </c>
      <c r="N165" s="25">
        <v>0</v>
      </c>
      <c r="O165" s="25">
        <v>1626748</v>
      </c>
      <c r="P165" s="25">
        <f t="shared" si="44"/>
        <v>2511527</v>
      </c>
      <c r="Q165" s="25">
        <v>0</v>
      </c>
      <c r="R165" s="25">
        <v>0</v>
      </c>
      <c r="S165" s="25">
        <v>0</v>
      </c>
      <c r="T165" s="25">
        <v>286342</v>
      </c>
      <c r="U165" s="25">
        <v>286342</v>
      </c>
      <c r="V165" s="25">
        <v>598437</v>
      </c>
      <c r="W165" s="25">
        <v>598437</v>
      </c>
      <c r="X165" s="25">
        <v>0</v>
      </c>
      <c r="Y165" s="25">
        <f t="shared" si="45"/>
        <v>2225185</v>
      </c>
      <c r="Z165" s="26">
        <f t="shared" si="39"/>
        <v>0.32363109883937119</v>
      </c>
      <c r="AA165" s="26">
        <f t="shared" si="40"/>
        <v>0.11401111753925003</v>
      </c>
      <c r="AB165" s="26">
        <f t="shared" si="41"/>
        <v>0</v>
      </c>
      <c r="AC165" s="27">
        <f t="shared" si="42"/>
        <v>0.11401111753925003</v>
      </c>
    </row>
    <row r="166" spans="1:29" hidden="1" outlineLevel="4" x14ac:dyDescent="0.35">
      <c r="A166" s="21" t="s">
        <v>187</v>
      </c>
      <c r="B166" s="22" t="s">
        <v>30</v>
      </c>
      <c r="C166" s="22" t="s">
        <v>99</v>
      </c>
      <c r="D166" s="22" t="s">
        <v>245</v>
      </c>
      <c r="E166" s="22"/>
      <c r="F166" s="22" t="s">
        <v>33</v>
      </c>
      <c r="G166" s="22">
        <v>1120</v>
      </c>
      <c r="H166" s="22">
        <v>709800000</v>
      </c>
      <c r="I166" s="22" t="s">
        <v>31</v>
      </c>
      <c r="J166" s="23" t="s">
        <v>246</v>
      </c>
      <c r="K166" s="24">
        <v>21000000</v>
      </c>
      <c r="L166" s="25">
        <v>21000000</v>
      </c>
      <c r="M166" s="25">
        <v>0</v>
      </c>
      <c r="N166" s="25">
        <v>5500000</v>
      </c>
      <c r="O166" s="25">
        <v>0</v>
      </c>
      <c r="P166" s="25">
        <f t="shared" si="44"/>
        <v>21000000</v>
      </c>
      <c r="Q166" s="25">
        <v>3607074.76</v>
      </c>
      <c r="R166" s="25">
        <v>681210.27</v>
      </c>
      <c r="S166" s="25">
        <v>0</v>
      </c>
      <c r="T166" s="25">
        <v>15633244.460000001</v>
      </c>
      <c r="U166" s="25">
        <v>15633244.460000001</v>
      </c>
      <c r="V166" s="25">
        <v>1078470.51</v>
      </c>
      <c r="W166" s="25">
        <v>1078470.51</v>
      </c>
      <c r="X166" s="25">
        <v>0</v>
      </c>
      <c r="Y166" s="25">
        <f t="shared" si="45"/>
        <v>1078470.5099999979</v>
      </c>
      <c r="Z166" s="26">
        <f t="shared" si="39"/>
        <v>0.74444021238095237</v>
      </c>
      <c r="AA166" s="26">
        <f t="shared" si="40"/>
        <v>0.74444021238095237</v>
      </c>
      <c r="AB166" s="26">
        <f t="shared" si="41"/>
        <v>0.20420404904761902</v>
      </c>
      <c r="AC166" s="27">
        <f t="shared" si="42"/>
        <v>0.94864426142857139</v>
      </c>
    </row>
    <row r="167" spans="1:29" hidden="1" outlineLevel="4" x14ac:dyDescent="0.35">
      <c r="A167" s="21" t="s">
        <v>187</v>
      </c>
      <c r="B167" s="22" t="s">
        <v>30</v>
      </c>
      <c r="C167" s="22" t="s">
        <v>99</v>
      </c>
      <c r="D167" s="22" t="s">
        <v>247</v>
      </c>
      <c r="E167" s="22"/>
      <c r="F167" s="22" t="s">
        <v>33</v>
      </c>
      <c r="G167" s="22">
        <v>1120</v>
      </c>
      <c r="H167" s="22">
        <v>709800000</v>
      </c>
      <c r="I167" s="22" t="s">
        <v>31</v>
      </c>
      <c r="J167" s="23" t="s">
        <v>248</v>
      </c>
      <c r="K167" s="25">
        <v>0</v>
      </c>
      <c r="L167" s="25">
        <v>121584</v>
      </c>
      <c r="M167" s="25">
        <v>0</v>
      </c>
      <c r="N167" s="25">
        <v>0</v>
      </c>
      <c r="O167" s="25">
        <v>0</v>
      </c>
      <c r="P167" s="25">
        <f t="shared" si="44"/>
        <v>121584</v>
      </c>
      <c r="Q167" s="25">
        <v>0</v>
      </c>
      <c r="R167" s="25">
        <v>0</v>
      </c>
      <c r="S167" s="25">
        <v>0</v>
      </c>
      <c r="T167" s="25">
        <v>0</v>
      </c>
      <c r="U167" s="25">
        <v>0</v>
      </c>
      <c r="V167" s="25">
        <v>121584</v>
      </c>
      <c r="W167" s="25">
        <v>121584</v>
      </c>
      <c r="X167" s="25">
        <v>0</v>
      </c>
      <c r="Y167" s="25">
        <f t="shared" si="45"/>
        <v>121584</v>
      </c>
      <c r="Z167" s="26">
        <f t="shared" si="39"/>
        <v>0</v>
      </c>
      <c r="AA167" s="26">
        <f t="shared" si="40"/>
        <v>0</v>
      </c>
      <c r="AB167" s="26">
        <f t="shared" si="41"/>
        <v>0</v>
      </c>
      <c r="AC167" s="27">
        <f t="shared" si="42"/>
        <v>0</v>
      </c>
    </row>
    <row r="168" spans="1:29" ht="27" hidden="1" outlineLevel="4" x14ac:dyDescent="0.35">
      <c r="A168" s="21" t="s">
        <v>187</v>
      </c>
      <c r="B168" s="22" t="s">
        <v>30</v>
      </c>
      <c r="C168" s="22" t="s">
        <v>99</v>
      </c>
      <c r="D168" s="22" t="s">
        <v>249</v>
      </c>
      <c r="E168" s="22"/>
      <c r="F168" s="22" t="s">
        <v>33</v>
      </c>
      <c r="G168" s="22">
        <v>1120</v>
      </c>
      <c r="H168" s="22">
        <v>709800000</v>
      </c>
      <c r="I168" s="22" t="s">
        <v>31</v>
      </c>
      <c r="J168" s="23" t="s">
        <v>250</v>
      </c>
      <c r="K168" s="24">
        <v>800000</v>
      </c>
      <c r="L168" s="25">
        <v>1067080</v>
      </c>
      <c r="M168" s="25">
        <v>0</v>
      </c>
      <c r="N168" s="25">
        <v>0</v>
      </c>
      <c r="O168" s="25">
        <v>0</v>
      </c>
      <c r="P168" s="25">
        <f t="shared" si="44"/>
        <v>1067080</v>
      </c>
      <c r="Q168" s="25">
        <v>1060955</v>
      </c>
      <c r="R168" s="25">
        <v>0</v>
      </c>
      <c r="S168" s="25">
        <v>0</v>
      </c>
      <c r="T168" s="25">
        <v>0</v>
      </c>
      <c r="U168" s="25">
        <v>0</v>
      </c>
      <c r="V168" s="25">
        <v>6125</v>
      </c>
      <c r="W168" s="25">
        <v>6125</v>
      </c>
      <c r="X168" s="25">
        <v>0</v>
      </c>
      <c r="Y168" s="25">
        <f t="shared" si="45"/>
        <v>6125</v>
      </c>
      <c r="Z168" s="26">
        <f t="shared" si="39"/>
        <v>0</v>
      </c>
      <c r="AA168" s="26">
        <f t="shared" si="40"/>
        <v>0</v>
      </c>
      <c r="AB168" s="26">
        <f t="shared" si="41"/>
        <v>0.99426003673576491</v>
      </c>
      <c r="AC168" s="27">
        <f t="shared" si="42"/>
        <v>0.99426003673576491</v>
      </c>
    </row>
    <row r="169" spans="1:29" hidden="1" outlineLevel="4" x14ac:dyDescent="0.35">
      <c r="A169" s="21" t="s">
        <v>187</v>
      </c>
      <c r="B169" s="22" t="s">
        <v>30</v>
      </c>
      <c r="C169" s="22" t="s">
        <v>99</v>
      </c>
      <c r="D169" s="22" t="s">
        <v>104</v>
      </c>
      <c r="E169" s="22"/>
      <c r="F169" s="22" t="s">
        <v>33</v>
      </c>
      <c r="G169" s="22">
        <v>1120</v>
      </c>
      <c r="H169" s="22">
        <v>709800000</v>
      </c>
      <c r="I169" s="22" t="s">
        <v>31</v>
      </c>
      <c r="J169" s="23" t="s">
        <v>105</v>
      </c>
      <c r="K169" s="24">
        <v>9203471</v>
      </c>
      <c r="L169" s="25">
        <v>9081887</v>
      </c>
      <c r="M169" s="25">
        <v>0</v>
      </c>
      <c r="N169" s="25">
        <v>0</v>
      </c>
      <c r="O169" s="25">
        <v>0</v>
      </c>
      <c r="P169" s="25">
        <f t="shared" si="44"/>
        <v>9081887</v>
      </c>
      <c r="Q169" s="25">
        <v>3726100.54</v>
      </c>
      <c r="R169" s="25">
        <v>0</v>
      </c>
      <c r="S169" s="25">
        <v>0</v>
      </c>
      <c r="T169" s="25">
        <v>0</v>
      </c>
      <c r="U169" s="25">
        <v>0</v>
      </c>
      <c r="V169" s="25">
        <v>5355786.46</v>
      </c>
      <c r="W169" s="25">
        <v>5355786.46</v>
      </c>
      <c r="X169" s="25">
        <v>0</v>
      </c>
      <c r="Y169" s="25">
        <f t="shared" si="45"/>
        <v>5355786.46</v>
      </c>
      <c r="Z169" s="26">
        <f t="shared" si="39"/>
        <v>0</v>
      </c>
      <c r="AA169" s="26">
        <f t="shared" si="40"/>
        <v>0</v>
      </c>
      <c r="AB169" s="26">
        <f t="shared" si="41"/>
        <v>0.41027823182561068</v>
      </c>
      <c r="AC169" s="27">
        <f t="shared" si="42"/>
        <v>0.41027823182561068</v>
      </c>
    </row>
    <row r="170" spans="1:29" hidden="1" outlineLevel="4" x14ac:dyDescent="0.35">
      <c r="A170" s="21" t="s">
        <v>187</v>
      </c>
      <c r="B170" s="22" t="s">
        <v>30</v>
      </c>
      <c r="C170" s="22" t="s">
        <v>99</v>
      </c>
      <c r="D170" s="22" t="s">
        <v>251</v>
      </c>
      <c r="E170" s="22"/>
      <c r="F170" s="22" t="s">
        <v>33</v>
      </c>
      <c r="G170" s="22">
        <v>1120</v>
      </c>
      <c r="H170" s="22">
        <v>709800000</v>
      </c>
      <c r="I170" s="22" t="s">
        <v>31</v>
      </c>
      <c r="J170" s="23" t="s">
        <v>252</v>
      </c>
      <c r="K170" s="25">
        <v>0</v>
      </c>
      <c r="L170" s="25">
        <v>2500000</v>
      </c>
      <c r="M170" s="25">
        <v>0</v>
      </c>
      <c r="N170" s="25">
        <v>0</v>
      </c>
      <c r="O170" s="25">
        <v>1000000</v>
      </c>
      <c r="P170" s="25">
        <f t="shared" si="44"/>
        <v>3500000</v>
      </c>
      <c r="Q170" s="25">
        <v>1822450</v>
      </c>
      <c r="R170" s="25">
        <v>0</v>
      </c>
      <c r="S170" s="25">
        <v>0</v>
      </c>
      <c r="T170" s="25">
        <v>0</v>
      </c>
      <c r="U170" s="25">
        <v>0</v>
      </c>
      <c r="V170" s="25">
        <v>677550</v>
      </c>
      <c r="W170" s="25">
        <v>677550</v>
      </c>
      <c r="X170" s="25">
        <v>0</v>
      </c>
      <c r="Y170" s="25">
        <f t="shared" si="45"/>
        <v>1677550</v>
      </c>
      <c r="Z170" s="26">
        <f t="shared" si="39"/>
        <v>0</v>
      </c>
      <c r="AA170" s="26">
        <f t="shared" si="40"/>
        <v>0</v>
      </c>
      <c r="AB170" s="26">
        <f t="shared" si="41"/>
        <v>0.52070000000000005</v>
      </c>
      <c r="AC170" s="27">
        <f t="shared" si="42"/>
        <v>0.52070000000000005</v>
      </c>
    </row>
    <row r="171" spans="1:29" hidden="1" outlineLevel="4" x14ac:dyDescent="0.35">
      <c r="A171" s="21" t="s">
        <v>187</v>
      </c>
      <c r="B171" s="22" t="s">
        <v>30</v>
      </c>
      <c r="C171" s="22" t="s">
        <v>99</v>
      </c>
      <c r="D171" s="22" t="s">
        <v>253</v>
      </c>
      <c r="E171" s="22"/>
      <c r="F171" s="22" t="s">
        <v>33</v>
      </c>
      <c r="G171" s="22">
        <v>1120</v>
      </c>
      <c r="H171" s="22">
        <v>709800000</v>
      </c>
      <c r="I171" s="22" t="s">
        <v>31</v>
      </c>
      <c r="J171" s="23" t="s">
        <v>254</v>
      </c>
      <c r="K171" s="24">
        <v>116391537</v>
      </c>
      <c r="L171" s="25">
        <v>113891537</v>
      </c>
      <c r="M171" s="25">
        <v>0</v>
      </c>
      <c r="N171" s="25">
        <v>0</v>
      </c>
      <c r="O171" s="25">
        <v>-19912689</v>
      </c>
      <c r="P171" s="25">
        <f t="shared" si="44"/>
        <v>93978848</v>
      </c>
      <c r="Q171" s="25">
        <v>18829552.140000001</v>
      </c>
      <c r="R171" s="25">
        <v>4930619.4000000004</v>
      </c>
      <c r="S171" s="25">
        <v>3775641.88</v>
      </c>
      <c r="T171" s="25">
        <v>20851716.539999999</v>
      </c>
      <c r="U171" s="25">
        <v>20851716.539999999</v>
      </c>
      <c r="V171" s="25">
        <v>45591318.039999999</v>
      </c>
      <c r="W171" s="25">
        <v>65504007.039999999</v>
      </c>
      <c r="X171" s="25">
        <v>0</v>
      </c>
      <c r="Y171" s="25">
        <f t="shared" si="45"/>
        <v>45591318.040000007</v>
      </c>
      <c r="Z171" s="26">
        <f t="shared" si="39"/>
        <v>0.18308398577499221</v>
      </c>
      <c r="AA171" s="26">
        <f t="shared" si="40"/>
        <v>0.22187669868011151</v>
      </c>
      <c r="AB171" s="26">
        <f t="shared" si="41"/>
        <v>0.29300011657942432</v>
      </c>
      <c r="AC171" s="27">
        <f t="shared" si="42"/>
        <v>0.51487681525953577</v>
      </c>
    </row>
    <row r="172" spans="1:29" ht="26.25" hidden="1" customHeight="1" outlineLevel="4" x14ac:dyDescent="0.35">
      <c r="A172" s="21" t="s">
        <v>187</v>
      </c>
      <c r="B172" s="22" t="s">
        <v>30</v>
      </c>
      <c r="C172" s="22" t="s">
        <v>99</v>
      </c>
      <c r="D172" s="22" t="s">
        <v>255</v>
      </c>
      <c r="E172" s="22"/>
      <c r="F172" s="22" t="s">
        <v>33</v>
      </c>
      <c r="G172" s="22">
        <v>1120</v>
      </c>
      <c r="H172" s="22">
        <v>709800000</v>
      </c>
      <c r="I172" s="22" t="s">
        <v>31</v>
      </c>
      <c r="J172" s="23" t="s">
        <v>256</v>
      </c>
      <c r="K172" s="24">
        <v>1495047</v>
      </c>
      <c r="L172" s="25">
        <v>1495047</v>
      </c>
      <c r="M172" s="25">
        <v>0</v>
      </c>
      <c r="N172" s="25">
        <v>0</v>
      </c>
      <c r="O172" s="25">
        <v>2862537</v>
      </c>
      <c r="P172" s="25">
        <f t="shared" si="44"/>
        <v>4357584</v>
      </c>
      <c r="Q172" s="25">
        <v>103672</v>
      </c>
      <c r="R172" s="25">
        <v>0</v>
      </c>
      <c r="S172" s="25">
        <v>0</v>
      </c>
      <c r="T172" s="25">
        <v>437762</v>
      </c>
      <c r="U172" s="25">
        <v>437762</v>
      </c>
      <c r="V172" s="25">
        <v>953613</v>
      </c>
      <c r="W172" s="25">
        <v>953613</v>
      </c>
      <c r="X172" s="25">
        <v>0</v>
      </c>
      <c r="Y172" s="25">
        <f t="shared" si="45"/>
        <v>3816150</v>
      </c>
      <c r="Z172" s="26">
        <f t="shared" si="39"/>
        <v>0.29280818596338443</v>
      </c>
      <c r="AA172" s="26">
        <f t="shared" si="40"/>
        <v>0.1004597960704831</v>
      </c>
      <c r="AB172" s="26">
        <f t="shared" si="41"/>
        <v>2.379116501253906E-2</v>
      </c>
      <c r="AC172" s="27">
        <f t="shared" si="42"/>
        <v>0.12425096108302215</v>
      </c>
    </row>
    <row r="173" spans="1:29" ht="27" hidden="1" outlineLevel="4" x14ac:dyDescent="0.35">
      <c r="A173" s="21" t="s">
        <v>187</v>
      </c>
      <c r="B173" s="22" t="s">
        <v>30</v>
      </c>
      <c r="C173" s="22" t="s">
        <v>99</v>
      </c>
      <c r="D173" s="22" t="s">
        <v>257</v>
      </c>
      <c r="E173" s="22"/>
      <c r="F173" s="22" t="s">
        <v>33</v>
      </c>
      <c r="G173" s="22">
        <v>1120</v>
      </c>
      <c r="H173" s="22">
        <v>709800000</v>
      </c>
      <c r="I173" s="22" t="s">
        <v>31</v>
      </c>
      <c r="J173" s="23" t="s">
        <v>258</v>
      </c>
      <c r="K173" s="24">
        <v>3191910</v>
      </c>
      <c r="L173" s="25">
        <v>3191910</v>
      </c>
      <c r="M173" s="25">
        <v>0</v>
      </c>
      <c r="N173" s="25">
        <v>0</v>
      </c>
      <c r="O173" s="25">
        <v>-393939</v>
      </c>
      <c r="P173" s="25">
        <f t="shared" si="44"/>
        <v>2797971</v>
      </c>
      <c r="Q173" s="25">
        <v>0</v>
      </c>
      <c r="R173" s="25">
        <v>2010366.09</v>
      </c>
      <c r="S173" s="25">
        <v>0</v>
      </c>
      <c r="T173" s="25">
        <v>105454.94</v>
      </c>
      <c r="U173" s="25">
        <v>105454.94</v>
      </c>
      <c r="V173" s="25">
        <v>682149.97</v>
      </c>
      <c r="W173" s="25">
        <v>1076088.97</v>
      </c>
      <c r="X173" s="25">
        <v>0</v>
      </c>
      <c r="Y173" s="25">
        <f t="shared" si="45"/>
        <v>682149.96999999974</v>
      </c>
      <c r="Z173" s="26">
        <f t="shared" si="39"/>
        <v>3.3038193432772228E-2</v>
      </c>
      <c r="AA173" s="26">
        <f t="shared" si="40"/>
        <v>3.768979020869051E-2</v>
      </c>
      <c r="AB173" s="26">
        <f t="shared" si="41"/>
        <v>0.71850855137526448</v>
      </c>
      <c r="AC173" s="27">
        <f t="shared" si="42"/>
        <v>0.75619834158395505</v>
      </c>
    </row>
    <row r="174" spans="1:29" hidden="1" outlineLevel="3" x14ac:dyDescent="0.35">
      <c r="A174" s="28"/>
      <c r="B174" s="29"/>
      <c r="C174" s="29" t="s">
        <v>106</v>
      </c>
      <c r="D174" s="29"/>
      <c r="E174" s="29"/>
      <c r="F174" s="29"/>
      <c r="G174" s="29"/>
      <c r="H174" s="29"/>
      <c r="I174" s="29"/>
      <c r="J174" s="30"/>
      <c r="K174" s="31">
        <f t="shared" ref="K174:Y174" si="46">SUBTOTAL(9,K158:K173)</f>
        <v>340843893</v>
      </c>
      <c r="L174" s="32">
        <f t="shared" si="46"/>
        <v>340843893</v>
      </c>
      <c r="M174" s="32">
        <f t="shared" si="46"/>
        <v>0</v>
      </c>
      <c r="N174" s="32">
        <f t="shared" si="46"/>
        <v>5500000</v>
      </c>
      <c r="O174" s="32">
        <f t="shared" si="46"/>
        <v>0</v>
      </c>
      <c r="P174" s="32">
        <f t="shared" si="46"/>
        <v>340843893</v>
      </c>
      <c r="Q174" s="32">
        <f t="shared" si="46"/>
        <v>29149804.440000001</v>
      </c>
      <c r="R174" s="32">
        <f t="shared" si="46"/>
        <v>97740478.670000002</v>
      </c>
      <c r="S174" s="32">
        <f t="shared" si="46"/>
        <v>3775641.88</v>
      </c>
      <c r="T174" s="32">
        <f t="shared" si="46"/>
        <v>130192145.78</v>
      </c>
      <c r="U174" s="32">
        <f t="shared" si="46"/>
        <v>130192145.78</v>
      </c>
      <c r="V174" s="32">
        <f t="shared" si="46"/>
        <v>59679194.229999997</v>
      </c>
      <c r="W174" s="32">
        <f t="shared" si="46"/>
        <v>79985822.229999989</v>
      </c>
      <c r="X174" s="32">
        <f t="shared" si="46"/>
        <v>0</v>
      </c>
      <c r="Y174" s="32">
        <f t="shared" si="46"/>
        <v>79985822.230000004</v>
      </c>
      <c r="Z174" s="33">
        <f t="shared" si="39"/>
        <v>0.38197001164987865</v>
      </c>
      <c r="AA174" s="33">
        <f t="shared" si="40"/>
        <v>0.38197001164987865</v>
      </c>
      <c r="AB174" s="33">
        <f t="shared" si="41"/>
        <v>0.38336002983629808</v>
      </c>
      <c r="AC174" s="34">
        <f t="shared" si="42"/>
        <v>0.76533004148617678</v>
      </c>
    </row>
    <row r="175" spans="1:29" hidden="1" outlineLevel="4" x14ac:dyDescent="0.35">
      <c r="A175" s="21" t="s">
        <v>187</v>
      </c>
      <c r="B175" s="22" t="s">
        <v>30</v>
      </c>
      <c r="C175" s="22" t="s">
        <v>107</v>
      </c>
      <c r="D175" s="22" t="s">
        <v>259</v>
      </c>
      <c r="E175" s="22"/>
      <c r="F175" s="22">
        <v>280</v>
      </c>
      <c r="G175" s="22">
        <v>2210</v>
      </c>
      <c r="H175" s="22">
        <v>709800000</v>
      </c>
      <c r="I175" s="22" t="s">
        <v>31</v>
      </c>
      <c r="J175" s="23" t="s">
        <v>260</v>
      </c>
      <c r="K175" s="24">
        <v>4120562</v>
      </c>
      <c r="L175" s="25">
        <v>4120562</v>
      </c>
      <c r="M175" s="25">
        <v>0</v>
      </c>
      <c r="N175" s="25">
        <v>0</v>
      </c>
      <c r="O175" s="25">
        <v>0</v>
      </c>
      <c r="P175" s="25">
        <f t="shared" ref="P175:P182" si="47">+L175+O175</f>
        <v>4120562</v>
      </c>
      <c r="Q175" s="25">
        <v>0</v>
      </c>
      <c r="R175" s="25">
        <v>0</v>
      </c>
      <c r="S175" s="25">
        <v>0</v>
      </c>
      <c r="T175" s="25">
        <v>0</v>
      </c>
      <c r="U175" s="25">
        <v>0</v>
      </c>
      <c r="V175" s="25">
        <v>4120562</v>
      </c>
      <c r="W175" s="25">
        <v>4120562</v>
      </c>
      <c r="X175" s="25">
        <v>0</v>
      </c>
      <c r="Y175" s="25">
        <f t="shared" ref="Y175:Y182" si="48">P175-(Q175+R175+S175+T175+X175)</f>
        <v>4120562</v>
      </c>
      <c r="Z175" s="26">
        <f t="shared" si="39"/>
        <v>0</v>
      </c>
      <c r="AA175" s="26">
        <f t="shared" si="40"/>
        <v>0</v>
      </c>
      <c r="AB175" s="26">
        <f t="shared" si="41"/>
        <v>0</v>
      </c>
      <c r="AC175" s="27">
        <f t="shared" si="42"/>
        <v>0</v>
      </c>
    </row>
    <row r="176" spans="1:29" hidden="1" outlineLevel="4" x14ac:dyDescent="0.35">
      <c r="A176" s="21" t="s">
        <v>187</v>
      </c>
      <c r="B176" s="22" t="s">
        <v>30</v>
      </c>
      <c r="C176" s="22" t="s">
        <v>107</v>
      </c>
      <c r="D176" s="22" t="s">
        <v>261</v>
      </c>
      <c r="E176" s="22"/>
      <c r="F176" s="22">
        <v>280</v>
      </c>
      <c r="G176" s="22">
        <v>2210</v>
      </c>
      <c r="H176" s="22">
        <v>709800000</v>
      </c>
      <c r="I176" s="22" t="s">
        <v>31</v>
      </c>
      <c r="J176" s="23" t="s">
        <v>262</v>
      </c>
      <c r="K176" s="24">
        <v>300000000</v>
      </c>
      <c r="L176" s="25">
        <v>317500000</v>
      </c>
      <c r="M176" s="25">
        <v>0</v>
      </c>
      <c r="N176" s="25">
        <v>0</v>
      </c>
      <c r="O176" s="25">
        <v>50500000</v>
      </c>
      <c r="P176" s="25">
        <f t="shared" si="47"/>
        <v>368000000</v>
      </c>
      <c r="Q176" s="25">
        <v>218696355</v>
      </c>
      <c r="R176" s="25">
        <v>9221338.8900000006</v>
      </c>
      <c r="S176" s="25">
        <v>0</v>
      </c>
      <c r="T176" s="25">
        <v>69791697.549999997</v>
      </c>
      <c r="U176" s="25">
        <v>69791697.549999997</v>
      </c>
      <c r="V176" s="25">
        <v>19790608.559999999</v>
      </c>
      <c r="W176" s="25">
        <v>19790608.559999999</v>
      </c>
      <c r="X176" s="25">
        <v>0</v>
      </c>
      <c r="Y176" s="25">
        <f t="shared" si="48"/>
        <v>70290608.560000002</v>
      </c>
      <c r="Z176" s="26">
        <f t="shared" si="39"/>
        <v>0.21981637023622047</v>
      </c>
      <c r="AA176" s="26">
        <f t="shared" si="40"/>
        <v>0.18965135203804348</v>
      </c>
      <c r="AB176" s="26">
        <f t="shared" si="41"/>
        <v>0.61934155948369563</v>
      </c>
      <c r="AC176" s="27">
        <f t="shared" si="42"/>
        <v>0.80899291152173913</v>
      </c>
    </row>
    <row r="177" spans="1:29" hidden="1" outlineLevel="4" x14ac:dyDescent="0.35">
      <c r="A177" s="21" t="s">
        <v>187</v>
      </c>
      <c r="B177" s="22" t="s">
        <v>30</v>
      </c>
      <c r="C177" s="22" t="s">
        <v>107</v>
      </c>
      <c r="D177" s="22" t="s">
        <v>110</v>
      </c>
      <c r="E177" s="22"/>
      <c r="F177" s="22">
        <v>280</v>
      </c>
      <c r="G177" s="22">
        <v>2210</v>
      </c>
      <c r="H177" s="22">
        <v>709800000</v>
      </c>
      <c r="I177" s="22" t="s">
        <v>31</v>
      </c>
      <c r="J177" s="23" t="s">
        <v>111</v>
      </c>
      <c r="K177" s="24">
        <v>15330634</v>
      </c>
      <c r="L177" s="25">
        <v>16602755</v>
      </c>
      <c r="M177" s="25">
        <v>0</v>
      </c>
      <c r="N177" s="25">
        <v>0</v>
      </c>
      <c r="O177" s="25">
        <v>16000000</v>
      </c>
      <c r="P177" s="25">
        <f t="shared" si="47"/>
        <v>32602755</v>
      </c>
      <c r="Q177" s="25">
        <v>0</v>
      </c>
      <c r="R177" s="25">
        <v>1439165.47</v>
      </c>
      <c r="S177" s="25">
        <v>327700</v>
      </c>
      <c r="T177" s="25">
        <v>8189986.2199999997</v>
      </c>
      <c r="U177" s="25">
        <v>8189986.2199999997</v>
      </c>
      <c r="V177" s="25">
        <v>6645903.3099999996</v>
      </c>
      <c r="W177" s="25">
        <v>6645903.3099999996</v>
      </c>
      <c r="X177" s="25">
        <v>0</v>
      </c>
      <c r="Y177" s="25">
        <f t="shared" si="48"/>
        <v>22645903.310000002</v>
      </c>
      <c r="Z177" s="26">
        <f t="shared" si="39"/>
        <v>0.49329079541317089</v>
      </c>
      <c r="AA177" s="26">
        <f t="shared" si="40"/>
        <v>0.25120534200253936</v>
      </c>
      <c r="AB177" s="26">
        <f t="shared" si="41"/>
        <v>5.419374743024017E-2</v>
      </c>
      <c r="AC177" s="27">
        <f t="shared" si="42"/>
        <v>0.30539908943277955</v>
      </c>
    </row>
    <row r="178" spans="1:29" hidden="1" outlineLevel="4" x14ac:dyDescent="0.35">
      <c r="A178" s="21" t="s">
        <v>187</v>
      </c>
      <c r="B178" s="22" t="s">
        <v>30</v>
      </c>
      <c r="C178" s="22" t="s">
        <v>107</v>
      </c>
      <c r="D178" s="22" t="s">
        <v>112</v>
      </c>
      <c r="E178" s="22"/>
      <c r="F178" s="22">
        <v>280</v>
      </c>
      <c r="G178" s="22">
        <v>2210</v>
      </c>
      <c r="H178" s="22">
        <v>709800000</v>
      </c>
      <c r="I178" s="22" t="s">
        <v>31</v>
      </c>
      <c r="J178" s="23" t="s">
        <v>113</v>
      </c>
      <c r="K178" s="24">
        <v>30000000</v>
      </c>
      <c r="L178" s="25">
        <v>26637972</v>
      </c>
      <c r="M178" s="25">
        <v>0</v>
      </c>
      <c r="N178" s="25">
        <v>-67146</v>
      </c>
      <c r="O178" s="25">
        <v>0</v>
      </c>
      <c r="P178" s="25">
        <f t="shared" si="47"/>
        <v>26637972</v>
      </c>
      <c r="Q178" s="25">
        <v>0</v>
      </c>
      <c r="R178" s="25">
        <v>26496775.620000001</v>
      </c>
      <c r="S178" s="25">
        <v>0</v>
      </c>
      <c r="T178" s="25">
        <v>0</v>
      </c>
      <c r="U178" s="25">
        <v>0</v>
      </c>
      <c r="V178" s="25">
        <v>74050.38</v>
      </c>
      <c r="W178" s="25">
        <v>141196.38</v>
      </c>
      <c r="X178" s="25">
        <v>0</v>
      </c>
      <c r="Y178" s="25">
        <f t="shared" si="48"/>
        <v>141196.37999999896</v>
      </c>
      <c r="Z178" s="26">
        <f t="shared" si="39"/>
        <v>0</v>
      </c>
      <c r="AA178" s="26">
        <f t="shared" si="40"/>
        <v>0</v>
      </c>
      <c r="AB178" s="26">
        <f t="shared" si="41"/>
        <v>0.99469943207388312</v>
      </c>
      <c r="AC178" s="27">
        <f t="shared" si="42"/>
        <v>0.99469943207388312</v>
      </c>
    </row>
    <row r="179" spans="1:29" ht="27" hidden="1" outlineLevel="4" x14ac:dyDescent="0.35">
      <c r="A179" s="21" t="s">
        <v>187</v>
      </c>
      <c r="B179" s="22" t="s">
        <v>30</v>
      </c>
      <c r="C179" s="22" t="s">
        <v>107</v>
      </c>
      <c r="D179" s="22" t="s">
        <v>263</v>
      </c>
      <c r="E179" s="22"/>
      <c r="F179" s="22">
        <v>280</v>
      </c>
      <c r="G179" s="22">
        <v>2210</v>
      </c>
      <c r="H179" s="22">
        <v>709800000</v>
      </c>
      <c r="I179" s="22" t="s">
        <v>31</v>
      </c>
      <c r="J179" s="23" t="s">
        <v>264</v>
      </c>
      <c r="K179" s="24">
        <v>1197025</v>
      </c>
      <c r="L179" s="25">
        <v>3955000</v>
      </c>
      <c r="M179" s="25">
        <v>0</v>
      </c>
      <c r="N179" s="25">
        <v>0</v>
      </c>
      <c r="O179" s="25">
        <v>0</v>
      </c>
      <c r="P179" s="25">
        <f t="shared" si="47"/>
        <v>3955000</v>
      </c>
      <c r="Q179" s="25">
        <v>3245214</v>
      </c>
      <c r="R179" s="25">
        <v>0</v>
      </c>
      <c r="S179" s="25">
        <v>0</v>
      </c>
      <c r="T179" s="25">
        <v>0</v>
      </c>
      <c r="U179" s="25">
        <v>0</v>
      </c>
      <c r="V179" s="25">
        <v>709786</v>
      </c>
      <c r="W179" s="25">
        <v>709786</v>
      </c>
      <c r="X179" s="25">
        <v>0</v>
      </c>
      <c r="Y179" s="25">
        <f t="shared" si="48"/>
        <v>709786</v>
      </c>
      <c r="Z179" s="26">
        <f t="shared" si="39"/>
        <v>0</v>
      </c>
      <c r="AA179" s="26">
        <f t="shared" si="40"/>
        <v>0</v>
      </c>
      <c r="AB179" s="26">
        <f t="shared" si="41"/>
        <v>0.82053451327433624</v>
      </c>
      <c r="AC179" s="27">
        <f t="shared" si="42"/>
        <v>0.82053451327433624</v>
      </c>
    </row>
    <row r="180" spans="1:29" hidden="1" outlineLevel="4" x14ac:dyDescent="0.35">
      <c r="A180" s="21" t="s">
        <v>187</v>
      </c>
      <c r="B180" s="22" t="s">
        <v>30</v>
      </c>
      <c r="C180" s="22" t="s">
        <v>107</v>
      </c>
      <c r="D180" s="22" t="s">
        <v>114</v>
      </c>
      <c r="E180" s="22"/>
      <c r="F180" s="22">
        <v>280</v>
      </c>
      <c r="G180" s="22">
        <v>2210</v>
      </c>
      <c r="H180" s="22">
        <v>709800000</v>
      </c>
      <c r="I180" s="22" t="s">
        <v>31</v>
      </c>
      <c r="J180" s="23" t="s">
        <v>115</v>
      </c>
      <c r="K180" s="24">
        <v>31600000</v>
      </c>
      <c r="L180" s="25">
        <v>13431932</v>
      </c>
      <c r="M180" s="25">
        <v>0</v>
      </c>
      <c r="N180" s="25">
        <v>0</v>
      </c>
      <c r="O180" s="25">
        <v>0</v>
      </c>
      <c r="P180" s="25">
        <f t="shared" si="47"/>
        <v>13431932</v>
      </c>
      <c r="Q180" s="25">
        <v>2457246</v>
      </c>
      <c r="R180" s="25">
        <v>0</v>
      </c>
      <c r="S180" s="25">
        <v>0</v>
      </c>
      <c r="T180" s="25">
        <v>2097637.08</v>
      </c>
      <c r="U180" s="25">
        <v>2097637.08</v>
      </c>
      <c r="V180" s="25">
        <v>8877048.9199999999</v>
      </c>
      <c r="W180" s="25">
        <v>8877048.9199999999</v>
      </c>
      <c r="X180" s="25">
        <v>0</v>
      </c>
      <c r="Y180" s="25">
        <f t="shared" si="48"/>
        <v>8877048.9199999999</v>
      </c>
      <c r="Z180" s="26">
        <f t="shared" si="39"/>
        <v>0.15616793473939564</v>
      </c>
      <c r="AA180" s="26">
        <f t="shared" si="40"/>
        <v>0.15616793473939564</v>
      </c>
      <c r="AB180" s="26">
        <f t="shared" si="41"/>
        <v>0.18294062239147726</v>
      </c>
      <c r="AC180" s="27">
        <f t="shared" si="42"/>
        <v>0.3391085571308729</v>
      </c>
    </row>
    <row r="181" spans="1:29" ht="121.5" hidden="1" outlineLevel="4" x14ac:dyDescent="0.35">
      <c r="A181" s="21" t="s">
        <v>187</v>
      </c>
      <c r="B181" s="22" t="s">
        <v>30</v>
      </c>
      <c r="C181" s="22" t="s">
        <v>107</v>
      </c>
      <c r="D181" s="22" t="s">
        <v>265</v>
      </c>
      <c r="E181" s="22"/>
      <c r="F181" s="22">
        <v>280</v>
      </c>
      <c r="G181" s="22">
        <v>2110</v>
      </c>
      <c r="H181" s="22">
        <v>709800000</v>
      </c>
      <c r="I181" s="22" t="s">
        <v>31</v>
      </c>
      <c r="J181" s="23" t="s">
        <v>266</v>
      </c>
      <c r="K181" s="24">
        <v>162000000</v>
      </c>
      <c r="L181" s="25">
        <v>162000000</v>
      </c>
      <c r="M181" s="25">
        <v>0</v>
      </c>
      <c r="N181" s="25">
        <v>0</v>
      </c>
      <c r="O181" s="25">
        <v>-66500000</v>
      </c>
      <c r="P181" s="25">
        <f t="shared" si="47"/>
        <v>95500000</v>
      </c>
      <c r="Q181" s="25">
        <v>0</v>
      </c>
      <c r="R181" s="25">
        <v>36068200</v>
      </c>
      <c r="S181" s="25">
        <v>0</v>
      </c>
      <c r="T181" s="25">
        <v>0</v>
      </c>
      <c r="U181" s="25">
        <v>0</v>
      </c>
      <c r="V181" s="25">
        <v>59431800</v>
      </c>
      <c r="W181" s="25">
        <v>125931800</v>
      </c>
      <c r="X181" s="25">
        <v>0</v>
      </c>
      <c r="Y181" s="25">
        <f t="shared" si="48"/>
        <v>59431800</v>
      </c>
      <c r="Z181" s="26">
        <f t="shared" si="39"/>
        <v>0</v>
      </c>
      <c r="AA181" s="26">
        <f t="shared" si="40"/>
        <v>0</v>
      </c>
      <c r="AB181" s="26">
        <f t="shared" si="41"/>
        <v>0.37767748691099479</v>
      </c>
      <c r="AC181" s="27">
        <f t="shared" si="42"/>
        <v>0.37767748691099479</v>
      </c>
    </row>
    <row r="182" spans="1:29" hidden="1" outlineLevel="4" x14ac:dyDescent="0.35">
      <c r="A182" s="21" t="s">
        <v>187</v>
      </c>
      <c r="B182" s="22" t="s">
        <v>30</v>
      </c>
      <c r="C182" s="22" t="s">
        <v>107</v>
      </c>
      <c r="D182" s="22" t="s">
        <v>116</v>
      </c>
      <c r="E182" s="22"/>
      <c r="F182" s="22">
        <v>280</v>
      </c>
      <c r="G182" s="22">
        <v>2240</v>
      </c>
      <c r="H182" s="22">
        <v>709800000</v>
      </c>
      <c r="I182" s="22" t="s">
        <v>31</v>
      </c>
      <c r="J182" s="23" t="s">
        <v>117</v>
      </c>
      <c r="K182" s="24">
        <v>6000000</v>
      </c>
      <c r="L182" s="25">
        <v>6000000</v>
      </c>
      <c r="M182" s="25">
        <v>0</v>
      </c>
      <c r="N182" s="25">
        <v>0</v>
      </c>
      <c r="O182" s="25">
        <v>0</v>
      </c>
      <c r="P182" s="25">
        <f t="shared" si="47"/>
        <v>6000000</v>
      </c>
      <c r="Q182" s="25">
        <v>0</v>
      </c>
      <c r="R182" s="25">
        <v>3124450</v>
      </c>
      <c r="S182" s="25">
        <v>0</v>
      </c>
      <c r="T182" s="25">
        <v>0</v>
      </c>
      <c r="U182" s="25">
        <v>0</v>
      </c>
      <c r="V182" s="25">
        <v>2875550</v>
      </c>
      <c r="W182" s="25">
        <v>2875550</v>
      </c>
      <c r="X182" s="25">
        <v>0</v>
      </c>
      <c r="Y182" s="25">
        <f t="shared" si="48"/>
        <v>2875550</v>
      </c>
      <c r="Z182" s="26">
        <f t="shared" si="39"/>
        <v>0</v>
      </c>
      <c r="AA182" s="26">
        <f t="shared" si="40"/>
        <v>0</v>
      </c>
      <c r="AB182" s="26">
        <f t="shared" si="41"/>
        <v>0.52074166666666666</v>
      </c>
      <c r="AC182" s="27">
        <f t="shared" si="42"/>
        <v>0.52074166666666666</v>
      </c>
    </row>
    <row r="183" spans="1:29" hidden="1" outlineLevel="3" x14ac:dyDescent="0.35">
      <c r="A183" s="28"/>
      <c r="B183" s="29"/>
      <c r="C183" s="29" t="s">
        <v>118</v>
      </c>
      <c r="D183" s="29"/>
      <c r="E183" s="29"/>
      <c r="F183" s="29"/>
      <c r="G183" s="29"/>
      <c r="H183" s="29"/>
      <c r="I183" s="29"/>
      <c r="J183" s="30"/>
      <c r="K183" s="31">
        <f t="shared" ref="K183:Y183" si="49">SUBTOTAL(9,K175:K182)</f>
        <v>550248221</v>
      </c>
      <c r="L183" s="32">
        <f t="shared" si="49"/>
        <v>550248221</v>
      </c>
      <c r="M183" s="32">
        <f t="shared" si="49"/>
        <v>0</v>
      </c>
      <c r="N183" s="32">
        <f t="shared" si="49"/>
        <v>-67146</v>
      </c>
      <c r="O183" s="32">
        <f t="shared" si="49"/>
        <v>0</v>
      </c>
      <c r="P183" s="32">
        <f t="shared" si="49"/>
        <v>550248221</v>
      </c>
      <c r="Q183" s="32">
        <f t="shared" si="49"/>
        <v>224398815</v>
      </c>
      <c r="R183" s="32">
        <f t="shared" si="49"/>
        <v>76349929.980000004</v>
      </c>
      <c r="S183" s="32">
        <f t="shared" si="49"/>
        <v>327700</v>
      </c>
      <c r="T183" s="32">
        <f t="shared" si="49"/>
        <v>80079320.849999994</v>
      </c>
      <c r="U183" s="32">
        <f t="shared" si="49"/>
        <v>80079320.849999994</v>
      </c>
      <c r="V183" s="32">
        <f t="shared" si="49"/>
        <v>102525309.16999999</v>
      </c>
      <c r="W183" s="32">
        <f t="shared" si="49"/>
        <v>169092455.16999999</v>
      </c>
      <c r="X183" s="32">
        <f t="shared" si="49"/>
        <v>0</v>
      </c>
      <c r="Y183" s="32">
        <f t="shared" si="49"/>
        <v>169092455.17000002</v>
      </c>
      <c r="Z183" s="33">
        <f t="shared" si="39"/>
        <v>0.14553308451314373</v>
      </c>
      <c r="AA183" s="33">
        <f t="shared" si="40"/>
        <v>0.14553308451314373</v>
      </c>
      <c r="AB183" s="33">
        <f t="shared" si="41"/>
        <v>0.54716477671265384</v>
      </c>
      <c r="AC183" s="34">
        <f t="shared" si="42"/>
        <v>0.69269786122579757</v>
      </c>
    </row>
    <row r="184" spans="1:29" ht="81" hidden="1" outlineLevel="4" x14ac:dyDescent="0.35">
      <c r="A184" s="21" t="s">
        <v>187</v>
      </c>
      <c r="B184" s="22" t="s">
        <v>30</v>
      </c>
      <c r="C184" s="22" t="s">
        <v>119</v>
      </c>
      <c r="D184" s="22" t="s">
        <v>120</v>
      </c>
      <c r="E184" s="22" t="s">
        <v>52</v>
      </c>
      <c r="F184" s="22" t="s">
        <v>33</v>
      </c>
      <c r="G184" s="22">
        <v>1310</v>
      </c>
      <c r="H184" s="22">
        <v>709800000</v>
      </c>
      <c r="I184" s="22" t="s">
        <v>31</v>
      </c>
      <c r="J184" s="23" t="s">
        <v>121</v>
      </c>
      <c r="K184" s="24">
        <v>54407779</v>
      </c>
      <c r="L184" s="25">
        <v>54407779</v>
      </c>
      <c r="M184" s="25">
        <v>0</v>
      </c>
      <c r="N184" s="25">
        <v>-444489</v>
      </c>
      <c r="O184" s="25">
        <v>-2000000</v>
      </c>
      <c r="P184" s="25">
        <f t="shared" ref="P184:P196" si="50">+L184+O184</f>
        <v>52407779</v>
      </c>
      <c r="Q184" s="25">
        <v>0</v>
      </c>
      <c r="R184" s="25">
        <v>21321174.41</v>
      </c>
      <c r="S184" s="25">
        <v>0</v>
      </c>
      <c r="T184" s="25">
        <v>28142115.59</v>
      </c>
      <c r="U184" s="25">
        <v>28142115.59</v>
      </c>
      <c r="V184" s="25">
        <v>0</v>
      </c>
      <c r="W184" s="25">
        <v>4944489</v>
      </c>
      <c r="X184" s="25">
        <v>0</v>
      </c>
      <c r="Y184" s="25">
        <f t="shared" ref="Y184:Y196" si="51">P184-(Q184+R184+S184+T184+X184)</f>
        <v>2944489</v>
      </c>
      <c r="Z184" s="26">
        <f t="shared" si="39"/>
        <v>0.51724433724817176</v>
      </c>
      <c r="AA184" s="26">
        <f t="shared" si="40"/>
        <v>0.53698355715474988</v>
      </c>
      <c r="AB184" s="26">
        <f t="shared" si="41"/>
        <v>0.40683224545730129</v>
      </c>
      <c r="AC184" s="27">
        <f t="shared" si="42"/>
        <v>0.94381580261205111</v>
      </c>
    </row>
    <row r="185" spans="1:29" ht="81" hidden="1" outlineLevel="4" x14ac:dyDescent="0.35">
      <c r="A185" s="21" t="s">
        <v>187</v>
      </c>
      <c r="B185" s="22" t="s">
        <v>30</v>
      </c>
      <c r="C185" s="22" t="s">
        <v>119</v>
      </c>
      <c r="D185" s="22" t="s">
        <v>120</v>
      </c>
      <c r="E185" s="22" t="s">
        <v>52</v>
      </c>
      <c r="F185" s="22"/>
      <c r="G185" s="22">
        <v>1310</v>
      </c>
      <c r="H185" s="22">
        <v>709800000</v>
      </c>
      <c r="I185" s="22" t="s">
        <v>31</v>
      </c>
      <c r="J185" s="23" t="s">
        <v>122</v>
      </c>
      <c r="K185" s="25">
        <v>0</v>
      </c>
      <c r="L185" s="25">
        <v>0</v>
      </c>
      <c r="M185" s="25">
        <v>157090</v>
      </c>
      <c r="N185" s="25">
        <v>0</v>
      </c>
      <c r="O185" s="25">
        <v>0</v>
      </c>
      <c r="P185" s="25">
        <f t="shared" si="50"/>
        <v>0</v>
      </c>
      <c r="Q185" s="25">
        <v>0</v>
      </c>
      <c r="R185" s="25">
        <v>0</v>
      </c>
      <c r="S185" s="25">
        <v>0</v>
      </c>
      <c r="T185" s="25">
        <v>0</v>
      </c>
      <c r="U185" s="25">
        <v>0</v>
      </c>
      <c r="V185" s="25">
        <v>0</v>
      </c>
      <c r="W185" s="25">
        <v>0</v>
      </c>
      <c r="X185" s="25">
        <v>0</v>
      </c>
      <c r="Y185" s="25">
        <f t="shared" si="51"/>
        <v>0</v>
      </c>
      <c r="Z185" s="26">
        <v>0</v>
      </c>
      <c r="AA185" s="26">
        <v>0</v>
      </c>
      <c r="AB185" s="26">
        <v>0</v>
      </c>
      <c r="AC185" s="27">
        <v>0</v>
      </c>
    </row>
    <row r="186" spans="1:29" ht="81" hidden="1" outlineLevel="4" x14ac:dyDescent="0.35">
      <c r="A186" s="21" t="s">
        <v>187</v>
      </c>
      <c r="B186" s="22" t="s">
        <v>30</v>
      </c>
      <c r="C186" s="22" t="s">
        <v>119</v>
      </c>
      <c r="D186" s="22" t="s">
        <v>120</v>
      </c>
      <c r="E186" s="22" t="s">
        <v>123</v>
      </c>
      <c r="F186" s="22" t="s">
        <v>33</v>
      </c>
      <c r="G186" s="22">
        <v>1310</v>
      </c>
      <c r="H186" s="22">
        <v>709800000</v>
      </c>
      <c r="I186" s="22" t="s">
        <v>31</v>
      </c>
      <c r="J186" s="23" t="s">
        <v>124</v>
      </c>
      <c r="K186" s="24">
        <v>24074899</v>
      </c>
      <c r="L186" s="25">
        <v>24074899</v>
      </c>
      <c r="M186" s="25">
        <v>0</v>
      </c>
      <c r="N186" s="25">
        <v>-231744</v>
      </c>
      <c r="O186" s="25">
        <v>0</v>
      </c>
      <c r="P186" s="25">
        <f t="shared" si="50"/>
        <v>24074899</v>
      </c>
      <c r="Q186" s="25">
        <v>0</v>
      </c>
      <c r="R186" s="25">
        <v>8433301.3399999999</v>
      </c>
      <c r="S186" s="25">
        <v>0</v>
      </c>
      <c r="T186" s="25">
        <v>15409853.66</v>
      </c>
      <c r="U186" s="25">
        <v>15409853.66</v>
      </c>
      <c r="V186" s="25">
        <v>0</v>
      </c>
      <c r="W186" s="25">
        <v>231744</v>
      </c>
      <c r="X186" s="25">
        <v>0</v>
      </c>
      <c r="Y186" s="25">
        <f t="shared" si="51"/>
        <v>231744</v>
      </c>
      <c r="Z186" s="26">
        <f>T186/L186</f>
        <v>0.64007968050042496</v>
      </c>
      <c r="AA186" s="26">
        <f>T186/P186</f>
        <v>0.64007968050042496</v>
      </c>
      <c r="AB186" s="26">
        <f>(Q186+R186+S186)/P186</f>
        <v>0.35029436011341109</v>
      </c>
      <c r="AC186" s="27">
        <f>AA186+AB186</f>
        <v>0.99037404061383605</v>
      </c>
    </row>
    <row r="187" spans="1:29" ht="81" hidden="1" outlineLevel="4" x14ac:dyDescent="0.35">
      <c r="A187" s="21" t="s">
        <v>187</v>
      </c>
      <c r="B187" s="22" t="s">
        <v>30</v>
      </c>
      <c r="C187" s="22" t="s">
        <v>119</v>
      </c>
      <c r="D187" s="22" t="s">
        <v>120</v>
      </c>
      <c r="E187" s="22" t="s">
        <v>123</v>
      </c>
      <c r="F187" s="22"/>
      <c r="G187" s="22">
        <v>1310</v>
      </c>
      <c r="H187" s="22">
        <v>709800000</v>
      </c>
      <c r="I187" s="22" t="s">
        <v>31</v>
      </c>
      <c r="J187" s="23" t="s">
        <v>125</v>
      </c>
      <c r="K187" s="25">
        <v>0</v>
      </c>
      <c r="L187" s="25">
        <v>0</v>
      </c>
      <c r="M187" s="25">
        <v>2782066</v>
      </c>
      <c r="N187" s="25">
        <v>0</v>
      </c>
      <c r="O187" s="25">
        <v>0</v>
      </c>
      <c r="P187" s="25">
        <f t="shared" si="50"/>
        <v>0</v>
      </c>
      <c r="Q187" s="25">
        <v>0</v>
      </c>
      <c r="R187" s="25">
        <v>0</v>
      </c>
      <c r="S187" s="25">
        <v>0</v>
      </c>
      <c r="T187" s="25">
        <v>0</v>
      </c>
      <c r="U187" s="25">
        <v>0</v>
      </c>
      <c r="V187" s="25">
        <v>0</v>
      </c>
      <c r="W187" s="25">
        <v>0</v>
      </c>
      <c r="X187" s="25">
        <v>0</v>
      </c>
      <c r="Y187" s="25">
        <f t="shared" si="51"/>
        <v>0</v>
      </c>
      <c r="Z187" s="26">
        <v>0</v>
      </c>
      <c r="AA187" s="26">
        <v>0</v>
      </c>
      <c r="AB187" s="26">
        <v>0</v>
      </c>
      <c r="AC187" s="27">
        <v>0</v>
      </c>
    </row>
    <row r="188" spans="1:29" ht="54" hidden="1" outlineLevel="4" x14ac:dyDescent="0.35">
      <c r="A188" s="21" t="s">
        <v>187</v>
      </c>
      <c r="B188" s="22" t="s">
        <v>30</v>
      </c>
      <c r="C188" s="22" t="s">
        <v>119</v>
      </c>
      <c r="D188" s="22" t="s">
        <v>120</v>
      </c>
      <c r="E188" s="22" t="s">
        <v>126</v>
      </c>
      <c r="F188" s="22" t="s">
        <v>33</v>
      </c>
      <c r="G188" s="22">
        <v>1310</v>
      </c>
      <c r="H188" s="22">
        <v>709800000</v>
      </c>
      <c r="I188" s="22" t="s">
        <v>31</v>
      </c>
      <c r="J188" s="23" t="s">
        <v>127</v>
      </c>
      <c r="K188" s="24">
        <v>5366040268</v>
      </c>
      <c r="L188" s="25">
        <v>5366040268</v>
      </c>
      <c r="M188" s="25">
        <v>0</v>
      </c>
      <c r="N188" s="25">
        <v>413081754.45999998</v>
      </c>
      <c r="O188" s="25">
        <v>0</v>
      </c>
      <c r="P188" s="25">
        <f t="shared" si="50"/>
        <v>5366040268</v>
      </c>
      <c r="Q188" s="25">
        <v>0</v>
      </c>
      <c r="R188" s="25">
        <v>1753746851.9000001</v>
      </c>
      <c r="S188" s="25">
        <v>0</v>
      </c>
      <c r="T188" s="25">
        <v>3611287756.0999999</v>
      </c>
      <c r="U188" s="25">
        <v>3611287756.0999999</v>
      </c>
      <c r="V188" s="25">
        <v>0</v>
      </c>
      <c r="W188" s="25">
        <v>1005660</v>
      </c>
      <c r="X188" s="25">
        <v>0</v>
      </c>
      <c r="Y188" s="25">
        <f t="shared" si="51"/>
        <v>1005660</v>
      </c>
      <c r="Z188" s="26">
        <f>T188/L188</f>
        <v>0.6729893134860836</v>
      </c>
      <c r="AA188" s="26">
        <f>T188/P188</f>
        <v>0.6729893134860836</v>
      </c>
      <c r="AB188" s="26">
        <f>(Q188+R188+S188)/P188</f>
        <v>0.3268232745770368</v>
      </c>
      <c r="AC188" s="27">
        <f>AA188+AB188</f>
        <v>0.99981258806312034</v>
      </c>
    </row>
    <row r="189" spans="1:29" ht="67.5" hidden="1" outlineLevel="4" x14ac:dyDescent="0.35">
      <c r="A189" s="21" t="s">
        <v>187</v>
      </c>
      <c r="B189" s="22" t="s">
        <v>30</v>
      </c>
      <c r="C189" s="22" t="s">
        <v>119</v>
      </c>
      <c r="D189" s="22" t="s">
        <v>120</v>
      </c>
      <c r="E189" s="22" t="s">
        <v>126</v>
      </c>
      <c r="F189" s="22"/>
      <c r="G189" s="22">
        <v>1310</v>
      </c>
      <c r="H189" s="22">
        <v>709800000</v>
      </c>
      <c r="I189" s="22" t="s">
        <v>31</v>
      </c>
      <c r="J189" s="23" t="s">
        <v>267</v>
      </c>
      <c r="K189" s="25">
        <v>0</v>
      </c>
      <c r="L189" s="25">
        <v>0</v>
      </c>
      <c r="M189" s="25">
        <v>357384</v>
      </c>
      <c r="N189" s="25">
        <v>0</v>
      </c>
      <c r="O189" s="25">
        <v>0</v>
      </c>
      <c r="P189" s="25">
        <f t="shared" si="50"/>
        <v>0</v>
      </c>
      <c r="Q189" s="25">
        <v>0</v>
      </c>
      <c r="R189" s="25">
        <v>0</v>
      </c>
      <c r="S189" s="25">
        <v>0</v>
      </c>
      <c r="T189" s="25">
        <v>0</v>
      </c>
      <c r="U189" s="25">
        <v>0</v>
      </c>
      <c r="V189" s="25">
        <v>0</v>
      </c>
      <c r="W189" s="25">
        <v>0</v>
      </c>
      <c r="X189" s="25">
        <v>0</v>
      </c>
      <c r="Y189" s="25">
        <f t="shared" si="51"/>
        <v>0</v>
      </c>
      <c r="Z189" s="26">
        <v>0</v>
      </c>
      <c r="AA189" s="26">
        <v>0</v>
      </c>
      <c r="AB189" s="26">
        <v>0</v>
      </c>
      <c r="AC189" s="27">
        <v>0</v>
      </c>
    </row>
    <row r="190" spans="1:29" hidden="1" outlineLevel="4" x14ac:dyDescent="0.35">
      <c r="A190" s="21" t="s">
        <v>187</v>
      </c>
      <c r="B190" s="22" t="s">
        <v>30</v>
      </c>
      <c r="C190" s="22" t="s">
        <v>119</v>
      </c>
      <c r="D190" s="22" t="s">
        <v>268</v>
      </c>
      <c r="E190" s="22"/>
      <c r="F190" s="22" t="s">
        <v>33</v>
      </c>
      <c r="G190" s="22">
        <v>1320</v>
      </c>
      <c r="H190" s="22">
        <v>709800000</v>
      </c>
      <c r="I190" s="22" t="s">
        <v>31</v>
      </c>
      <c r="J190" s="23" t="s">
        <v>269</v>
      </c>
      <c r="K190" s="24">
        <v>15000000001</v>
      </c>
      <c r="L190" s="25">
        <v>15000000001</v>
      </c>
      <c r="M190" s="25">
        <v>0</v>
      </c>
      <c r="N190" s="25">
        <v>0</v>
      </c>
      <c r="O190" s="25">
        <v>0</v>
      </c>
      <c r="P190" s="25">
        <f t="shared" si="50"/>
        <v>15000000001</v>
      </c>
      <c r="Q190" s="25">
        <v>0</v>
      </c>
      <c r="R190" s="25">
        <v>352371052.39999998</v>
      </c>
      <c r="S190" s="25">
        <v>0</v>
      </c>
      <c r="T190" s="25">
        <v>14647628948.6</v>
      </c>
      <c r="U190" s="25">
        <v>14508516781.299999</v>
      </c>
      <c r="V190" s="25">
        <v>0</v>
      </c>
      <c r="W190" s="25">
        <v>0</v>
      </c>
      <c r="X190" s="25">
        <v>0</v>
      </c>
      <c r="Y190" s="25">
        <f t="shared" si="51"/>
        <v>0</v>
      </c>
      <c r="Z190" s="26">
        <f>T190/L190</f>
        <v>0.97650859650823274</v>
      </c>
      <c r="AA190" s="26">
        <f>T190/P190</f>
        <v>0.97650859650823274</v>
      </c>
      <c r="AB190" s="26">
        <f>(Q190+R190+S190)/P190</f>
        <v>2.3491403491767239E-2</v>
      </c>
      <c r="AC190" s="27">
        <f>AA190+AB190</f>
        <v>1</v>
      </c>
    </row>
    <row r="191" spans="1:29" hidden="1" outlineLevel="4" x14ac:dyDescent="0.35">
      <c r="A191" s="21" t="s">
        <v>187</v>
      </c>
      <c r="B191" s="22" t="s">
        <v>30</v>
      </c>
      <c r="C191" s="22" t="s">
        <v>119</v>
      </c>
      <c r="D191" s="22" t="s">
        <v>268</v>
      </c>
      <c r="E191" s="22"/>
      <c r="F191" s="22"/>
      <c r="G191" s="22">
        <v>1320</v>
      </c>
      <c r="H191" s="22">
        <v>709800000</v>
      </c>
      <c r="I191" s="22" t="s">
        <v>31</v>
      </c>
      <c r="J191" s="23" t="s">
        <v>269</v>
      </c>
      <c r="K191" s="25">
        <v>0</v>
      </c>
      <c r="L191" s="25">
        <v>0</v>
      </c>
      <c r="M191" s="25">
        <v>7000000000</v>
      </c>
      <c r="N191" s="25">
        <v>0</v>
      </c>
      <c r="O191" s="25">
        <v>0</v>
      </c>
      <c r="P191" s="25">
        <f t="shared" si="50"/>
        <v>0</v>
      </c>
      <c r="Q191" s="25">
        <v>0</v>
      </c>
      <c r="R191" s="25">
        <v>0</v>
      </c>
      <c r="S191" s="25">
        <v>0</v>
      </c>
      <c r="T191" s="25">
        <v>0</v>
      </c>
      <c r="U191" s="25">
        <v>0</v>
      </c>
      <c r="V191" s="25">
        <v>0</v>
      </c>
      <c r="W191" s="25">
        <v>0</v>
      </c>
      <c r="X191" s="25">
        <v>0</v>
      </c>
      <c r="Y191" s="25">
        <f t="shared" si="51"/>
        <v>0</v>
      </c>
      <c r="Z191" s="26">
        <v>0</v>
      </c>
      <c r="AA191" s="26">
        <v>0</v>
      </c>
      <c r="AB191" s="26">
        <v>0</v>
      </c>
      <c r="AC191" s="27">
        <v>0</v>
      </c>
    </row>
    <row r="192" spans="1:29" ht="27" hidden="1" outlineLevel="4" x14ac:dyDescent="0.35">
      <c r="A192" s="21" t="s">
        <v>187</v>
      </c>
      <c r="B192" s="22" t="s">
        <v>30</v>
      </c>
      <c r="C192" s="22" t="s">
        <v>119</v>
      </c>
      <c r="D192" s="22" t="s">
        <v>159</v>
      </c>
      <c r="E192" s="22"/>
      <c r="F192" s="22" t="s">
        <v>33</v>
      </c>
      <c r="G192" s="22">
        <v>1320</v>
      </c>
      <c r="H192" s="22">
        <v>709800000</v>
      </c>
      <c r="I192" s="22" t="s">
        <v>31</v>
      </c>
      <c r="J192" s="23" t="s">
        <v>160</v>
      </c>
      <c r="K192" s="24">
        <v>41987796</v>
      </c>
      <c r="L192" s="25">
        <v>41987796</v>
      </c>
      <c r="M192" s="25">
        <v>0</v>
      </c>
      <c r="N192" s="25">
        <v>0</v>
      </c>
      <c r="O192" s="25">
        <v>7500000</v>
      </c>
      <c r="P192" s="25">
        <f t="shared" si="50"/>
        <v>49487796</v>
      </c>
      <c r="Q192" s="25">
        <v>0</v>
      </c>
      <c r="R192" s="25">
        <v>0</v>
      </c>
      <c r="S192" s="25">
        <v>0</v>
      </c>
      <c r="T192" s="25">
        <v>31651709.670000002</v>
      </c>
      <c r="U192" s="25">
        <v>31651709.670000002</v>
      </c>
      <c r="V192" s="25">
        <v>10336086.33</v>
      </c>
      <c r="W192" s="25">
        <v>10336086.33</v>
      </c>
      <c r="X192" s="25">
        <v>0</v>
      </c>
      <c r="Y192" s="25">
        <f t="shared" si="51"/>
        <v>17836086.329999998</v>
      </c>
      <c r="Z192" s="26">
        <f>T192/L192</f>
        <v>0.75383117680194511</v>
      </c>
      <c r="AA192" s="26">
        <f>T192/P192</f>
        <v>0.6395861652436492</v>
      </c>
      <c r="AB192" s="26">
        <f>(Q192+R192+S192)/P192</f>
        <v>0</v>
      </c>
      <c r="AC192" s="27">
        <f>AA192+AB192</f>
        <v>0.6395861652436492</v>
      </c>
    </row>
    <row r="193" spans="1:29" ht="27" hidden="1" outlineLevel="4" x14ac:dyDescent="0.35">
      <c r="A193" s="21" t="s">
        <v>187</v>
      </c>
      <c r="B193" s="22" t="s">
        <v>30</v>
      </c>
      <c r="C193" s="22" t="s">
        <v>119</v>
      </c>
      <c r="D193" s="22" t="s">
        <v>159</v>
      </c>
      <c r="E193" s="22"/>
      <c r="F193" s="22"/>
      <c r="G193" s="22">
        <v>1320</v>
      </c>
      <c r="H193" s="22">
        <v>709800000</v>
      </c>
      <c r="I193" s="22" t="s">
        <v>31</v>
      </c>
      <c r="J193" s="23" t="s">
        <v>161</v>
      </c>
      <c r="K193" s="25">
        <v>0</v>
      </c>
      <c r="L193" s="25">
        <v>0</v>
      </c>
      <c r="M193" s="25">
        <v>577317</v>
      </c>
      <c r="N193" s="25">
        <v>0</v>
      </c>
      <c r="O193" s="25">
        <v>0</v>
      </c>
      <c r="P193" s="25">
        <f t="shared" si="50"/>
        <v>0</v>
      </c>
      <c r="Q193" s="25">
        <v>0</v>
      </c>
      <c r="R193" s="25">
        <v>0</v>
      </c>
      <c r="S193" s="25">
        <v>0</v>
      </c>
      <c r="T193" s="25">
        <v>0</v>
      </c>
      <c r="U193" s="25">
        <v>0</v>
      </c>
      <c r="V193" s="25">
        <v>0</v>
      </c>
      <c r="W193" s="25">
        <v>0</v>
      </c>
      <c r="X193" s="25">
        <v>0</v>
      </c>
      <c r="Y193" s="25">
        <f t="shared" si="51"/>
        <v>0</v>
      </c>
      <c r="Z193" s="26">
        <v>0</v>
      </c>
      <c r="AA193" s="26">
        <v>0</v>
      </c>
      <c r="AB193" s="26">
        <v>0</v>
      </c>
      <c r="AC193" s="27">
        <v>0</v>
      </c>
    </row>
    <row r="194" spans="1:29" ht="81" hidden="1" outlineLevel="4" x14ac:dyDescent="0.35">
      <c r="A194" s="21" t="s">
        <v>187</v>
      </c>
      <c r="B194" s="22" t="s">
        <v>30</v>
      </c>
      <c r="C194" s="22" t="s">
        <v>119</v>
      </c>
      <c r="D194" s="22" t="s">
        <v>270</v>
      </c>
      <c r="E194" s="22"/>
      <c r="F194" s="22" t="s">
        <v>33</v>
      </c>
      <c r="G194" s="22">
        <v>1320</v>
      </c>
      <c r="H194" s="22">
        <v>709800000</v>
      </c>
      <c r="I194" s="22" t="s">
        <v>31</v>
      </c>
      <c r="J194" s="23" t="s">
        <v>271</v>
      </c>
      <c r="K194" s="24">
        <v>1105179996</v>
      </c>
      <c r="L194" s="25">
        <v>1105179996</v>
      </c>
      <c r="M194" s="25">
        <v>0</v>
      </c>
      <c r="N194" s="25">
        <v>0</v>
      </c>
      <c r="O194" s="25">
        <v>100000000</v>
      </c>
      <c r="P194" s="25">
        <f t="shared" si="50"/>
        <v>1205179996</v>
      </c>
      <c r="Q194" s="25">
        <v>0</v>
      </c>
      <c r="R194" s="25">
        <v>196643568.46000001</v>
      </c>
      <c r="S194" s="25">
        <v>0</v>
      </c>
      <c r="T194" s="25">
        <v>809619222.53999996</v>
      </c>
      <c r="U194" s="25">
        <v>809469222.53999996</v>
      </c>
      <c r="V194" s="25">
        <v>0</v>
      </c>
      <c r="W194" s="25">
        <v>98917205</v>
      </c>
      <c r="X194" s="25">
        <v>0</v>
      </c>
      <c r="Y194" s="25">
        <f t="shared" si="51"/>
        <v>198917205</v>
      </c>
      <c r="Z194" s="26">
        <f>T194/L194</f>
        <v>0.7325677495704509</v>
      </c>
      <c r="AA194" s="26">
        <f>T194/P194</f>
        <v>0.6717828251606659</v>
      </c>
      <c r="AB194" s="26">
        <f>(Q194+R194+S194)/P194</f>
        <v>0.16316531066949438</v>
      </c>
      <c r="AC194" s="27">
        <f>AA194+AB194</f>
        <v>0.83494813583016025</v>
      </c>
    </row>
    <row r="195" spans="1:29" ht="81" hidden="1" outlineLevel="4" x14ac:dyDescent="0.35">
      <c r="A195" s="21" t="s">
        <v>187</v>
      </c>
      <c r="B195" s="22" t="s">
        <v>30</v>
      </c>
      <c r="C195" s="22" t="s">
        <v>119</v>
      </c>
      <c r="D195" s="22" t="s">
        <v>270</v>
      </c>
      <c r="E195" s="22"/>
      <c r="F195" s="22"/>
      <c r="G195" s="22">
        <v>1320</v>
      </c>
      <c r="H195" s="22">
        <v>709800000</v>
      </c>
      <c r="I195" s="22" t="s">
        <v>31</v>
      </c>
      <c r="J195" s="23" t="s">
        <v>271</v>
      </c>
      <c r="K195" s="25">
        <v>0</v>
      </c>
      <c r="L195" s="25">
        <v>0</v>
      </c>
      <c r="M195" s="25">
        <v>530245968</v>
      </c>
      <c r="N195" s="25">
        <v>0</v>
      </c>
      <c r="O195" s="25">
        <v>0</v>
      </c>
      <c r="P195" s="25">
        <f t="shared" si="50"/>
        <v>0</v>
      </c>
      <c r="Q195" s="25">
        <v>0</v>
      </c>
      <c r="R195" s="25">
        <v>0</v>
      </c>
      <c r="S195" s="25">
        <v>0</v>
      </c>
      <c r="T195" s="25">
        <v>0</v>
      </c>
      <c r="U195" s="25">
        <v>0</v>
      </c>
      <c r="V195" s="25">
        <v>0</v>
      </c>
      <c r="W195" s="25">
        <v>0</v>
      </c>
      <c r="X195" s="25">
        <v>0</v>
      </c>
      <c r="Y195" s="25">
        <f t="shared" si="51"/>
        <v>0</v>
      </c>
      <c r="Z195" s="26">
        <v>0</v>
      </c>
      <c r="AA195" s="26">
        <v>0</v>
      </c>
      <c r="AB195" s="26">
        <v>0</v>
      </c>
      <c r="AC195" s="27">
        <v>0</v>
      </c>
    </row>
    <row r="196" spans="1:29" ht="81" hidden="1" outlineLevel="4" x14ac:dyDescent="0.35">
      <c r="A196" s="21" t="s">
        <v>187</v>
      </c>
      <c r="B196" s="22" t="s">
        <v>30</v>
      </c>
      <c r="C196" s="22" t="s">
        <v>119</v>
      </c>
      <c r="D196" s="22" t="s">
        <v>272</v>
      </c>
      <c r="E196" s="22"/>
      <c r="F196" s="22" t="s">
        <v>33</v>
      </c>
      <c r="G196" s="22">
        <v>1320</v>
      </c>
      <c r="H196" s="22">
        <v>709800000</v>
      </c>
      <c r="I196" s="22" t="s">
        <v>31</v>
      </c>
      <c r="J196" s="23" t="s">
        <v>273</v>
      </c>
      <c r="K196" s="25">
        <v>0</v>
      </c>
      <c r="L196" s="25">
        <v>0</v>
      </c>
      <c r="M196" s="25">
        <v>0</v>
      </c>
      <c r="N196" s="25">
        <v>0</v>
      </c>
      <c r="O196" s="25">
        <v>144565</v>
      </c>
      <c r="P196" s="25">
        <f t="shared" si="50"/>
        <v>144565</v>
      </c>
      <c r="Q196" s="25">
        <v>0</v>
      </c>
      <c r="R196" s="25">
        <v>0</v>
      </c>
      <c r="S196" s="25">
        <v>0</v>
      </c>
      <c r="T196" s="25">
        <v>0</v>
      </c>
      <c r="U196" s="25">
        <v>0</v>
      </c>
      <c r="V196" s="25">
        <v>0</v>
      </c>
      <c r="W196" s="25">
        <v>0</v>
      </c>
      <c r="X196" s="25">
        <v>0</v>
      </c>
      <c r="Y196" s="25">
        <f t="shared" si="51"/>
        <v>144565</v>
      </c>
      <c r="Z196" s="26">
        <v>0</v>
      </c>
      <c r="AA196" s="26">
        <f>T196/P196</f>
        <v>0</v>
      </c>
      <c r="AB196" s="26">
        <f>(Q196+R196+S196)/P196</f>
        <v>0</v>
      </c>
      <c r="AC196" s="27">
        <f>AA196+AB196</f>
        <v>0</v>
      </c>
    </row>
    <row r="197" spans="1:29" hidden="1" outlineLevel="3" x14ac:dyDescent="0.35">
      <c r="A197" s="28"/>
      <c r="B197" s="29"/>
      <c r="C197" s="29" t="s">
        <v>181</v>
      </c>
      <c r="D197" s="29"/>
      <c r="E197" s="29"/>
      <c r="F197" s="29"/>
      <c r="G197" s="29"/>
      <c r="H197" s="29"/>
      <c r="I197" s="29"/>
      <c r="J197" s="30"/>
      <c r="K197" s="31">
        <f t="shared" ref="K197:Y197" si="52">SUBTOTAL(9,K184:K196)</f>
        <v>21591690739</v>
      </c>
      <c r="L197" s="32">
        <f t="shared" si="52"/>
        <v>21591690739</v>
      </c>
      <c r="M197" s="32">
        <f t="shared" si="52"/>
        <v>7534119825</v>
      </c>
      <c r="N197" s="32">
        <f t="shared" si="52"/>
        <v>412405521.45999998</v>
      </c>
      <c r="O197" s="32">
        <f t="shared" si="52"/>
        <v>105644565</v>
      </c>
      <c r="P197" s="32">
        <f t="shared" si="52"/>
        <v>21697335304</v>
      </c>
      <c r="Q197" s="32">
        <f t="shared" si="52"/>
        <v>0</v>
      </c>
      <c r="R197" s="32">
        <f t="shared" si="52"/>
        <v>2332515948.5100002</v>
      </c>
      <c r="S197" s="32">
        <f t="shared" si="52"/>
        <v>0</v>
      </c>
      <c r="T197" s="32">
        <f t="shared" si="52"/>
        <v>19143739606.16</v>
      </c>
      <c r="U197" s="32">
        <f t="shared" si="52"/>
        <v>19004477438.859997</v>
      </c>
      <c r="V197" s="32">
        <f t="shared" si="52"/>
        <v>10336086.33</v>
      </c>
      <c r="W197" s="32">
        <f t="shared" si="52"/>
        <v>115435184.33</v>
      </c>
      <c r="X197" s="32">
        <f t="shared" si="52"/>
        <v>0</v>
      </c>
      <c r="Y197" s="32">
        <f t="shared" si="52"/>
        <v>221079749.32999998</v>
      </c>
      <c r="Z197" s="33">
        <f>T197/L197</f>
        <v>0.88662531515337117</v>
      </c>
      <c r="AA197" s="33">
        <f>T197/P197</f>
        <v>0.88230832671101167</v>
      </c>
      <c r="AB197" s="33">
        <f>(Q197+R197+S197)/P197</f>
        <v>0.10750241519657902</v>
      </c>
      <c r="AC197" s="34">
        <f>AA197+AB197</f>
        <v>0.98981074190759066</v>
      </c>
    </row>
    <row r="198" spans="1:29" outlineLevel="1" collapsed="1" x14ac:dyDescent="0.35">
      <c r="A198" s="28" t="s">
        <v>274</v>
      </c>
      <c r="B198" s="29"/>
      <c r="C198" s="29"/>
      <c r="D198" s="29"/>
      <c r="E198" s="29"/>
      <c r="F198" s="29"/>
      <c r="G198" s="29"/>
      <c r="H198" s="29"/>
      <c r="I198" s="29"/>
      <c r="J198" s="30"/>
      <c r="K198" s="31">
        <f t="shared" ref="K198:Y198" si="53">SUBTOTAL(9,K100:K196)</f>
        <v>50017674918</v>
      </c>
      <c r="L198" s="32">
        <f t="shared" si="53"/>
        <v>50017674918</v>
      </c>
      <c r="M198" s="32">
        <f t="shared" si="53"/>
        <v>9066164366.6300011</v>
      </c>
      <c r="N198" s="32">
        <f t="shared" si="53"/>
        <v>822762616.96000004</v>
      </c>
      <c r="O198" s="32">
        <f t="shared" si="53"/>
        <v>0</v>
      </c>
      <c r="P198" s="32">
        <f t="shared" si="53"/>
        <v>50017674918</v>
      </c>
      <c r="Q198" s="32">
        <f t="shared" si="53"/>
        <v>1644927659.1500001</v>
      </c>
      <c r="R198" s="32">
        <f t="shared" si="53"/>
        <v>5060405096.8599997</v>
      </c>
      <c r="S198" s="32">
        <f t="shared" si="53"/>
        <v>134187355.93999998</v>
      </c>
      <c r="T198" s="32">
        <f t="shared" si="53"/>
        <v>32164662785.810001</v>
      </c>
      <c r="U198" s="32">
        <f t="shared" si="53"/>
        <v>31906507269.879997</v>
      </c>
      <c r="V198" s="32">
        <f t="shared" si="53"/>
        <v>6843036652.1600008</v>
      </c>
      <c r="W198" s="32">
        <f t="shared" si="53"/>
        <v>11013492020.239996</v>
      </c>
      <c r="X198" s="32">
        <f t="shared" si="53"/>
        <v>0</v>
      </c>
      <c r="Y198" s="32">
        <f t="shared" si="53"/>
        <v>11013492020.239996</v>
      </c>
      <c r="Z198" s="33">
        <f>T198/L198</f>
        <v>0.64306593296352554</v>
      </c>
      <c r="AA198" s="33">
        <f>T198/P198</f>
        <v>0.64306593296352554</v>
      </c>
      <c r="AB198" s="33">
        <f>(Q198+R198+S198)/P198</f>
        <v>0.13674206414358223</v>
      </c>
      <c r="AC198" s="34">
        <f>AA198+AB198</f>
        <v>0.7798079971071078</v>
      </c>
    </row>
    <row r="199" spans="1:29" hidden="1" outlineLevel="4" x14ac:dyDescent="0.35">
      <c r="A199" s="21" t="s">
        <v>275</v>
      </c>
      <c r="B199" s="22" t="s">
        <v>276</v>
      </c>
      <c r="C199" s="22" t="s">
        <v>31</v>
      </c>
      <c r="D199" s="22" t="s">
        <v>32</v>
      </c>
      <c r="E199" s="22"/>
      <c r="F199" s="22" t="s">
        <v>33</v>
      </c>
      <c r="G199" s="22">
        <v>1111</v>
      </c>
      <c r="H199" s="22">
        <v>709800000</v>
      </c>
      <c r="I199" s="22" t="s">
        <v>31</v>
      </c>
      <c r="J199" s="23" t="s">
        <v>34</v>
      </c>
      <c r="K199" s="24">
        <v>138019200</v>
      </c>
      <c r="L199" s="25">
        <v>138019200</v>
      </c>
      <c r="M199" s="25">
        <v>0</v>
      </c>
      <c r="N199" s="25">
        <v>0</v>
      </c>
      <c r="O199" s="25">
        <v>18000000</v>
      </c>
      <c r="P199" s="25">
        <f t="shared" ref="P199:P221" si="54">+L199+O199</f>
        <v>156019200</v>
      </c>
      <c r="Q199" s="25">
        <v>0</v>
      </c>
      <c r="R199" s="25">
        <v>0</v>
      </c>
      <c r="S199" s="25">
        <v>0</v>
      </c>
      <c r="T199" s="25">
        <v>74329685.819999993</v>
      </c>
      <c r="U199" s="25">
        <v>74329685.819999993</v>
      </c>
      <c r="V199" s="25">
        <v>63689514.18</v>
      </c>
      <c r="W199" s="25">
        <v>63689514.18</v>
      </c>
      <c r="X199" s="25">
        <v>0</v>
      </c>
      <c r="Y199" s="25">
        <f t="shared" ref="Y199:Y221" si="55">P199-(Q199+R199+S199+T199+X199)</f>
        <v>81689514.180000007</v>
      </c>
      <c r="Z199" s="26">
        <f>T199/L199</f>
        <v>0.53854598360228134</v>
      </c>
      <c r="AA199" s="26">
        <f>T199/P199</f>
        <v>0.47641370946652717</v>
      </c>
      <c r="AB199" s="26">
        <f>(Q199+R199+S199)/P199</f>
        <v>0</v>
      </c>
      <c r="AC199" s="27">
        <f>AA199+AB199</f>
        <v>0.47641370946652717</v>
      </c>
    </row>
    <row r="200" spans="1:29" hidden="1" outlineLevel="4" x14ac:dyDescent="0.35">
      <c r="A200" s="21" t="s">
        <v>275</v>
      </c>
      <c r="B200" s="22" t="s">
        <v>276</v>
      </c>
      <c r="C200" s="22" t="s">
        <v>31</v>
      </c>
      <c r="D200" s="22" t="s">
        <v>32</v>
      </c>
      <c r="E200" s="22"/>
      <c r="F200" s="22"/>
      <c r="G200" s="22">
        <v>1111</v>
      </c>
      <c r="H200" s="22">
        <v>709800000</v>
      </c>
      <c r="I200" s="22" t="s">
        <v>31</v>
      </c>
      <c r="J200" s="23" t="s">
        <v>34</v>
      </c>
      <c r="K200" s="25">
        <v>0</v>
      </c>
      <c r="L200" s="25">
        <v>0</v>
      </c>
      <c r="M200" s="25">
        <v>282464</v>
      </c>
      <c r="N200" s="25">
        <v>0</v>
      </c>
      <c r="O200" s="25">
        <v>0</v>
      </c>
      <c r="P200" s="25">
        <f t="shared" si="54"/>
        <v>0</v>
      </c>
      <c r="Q200" s="25">
        <v>0</v>
      </c>
      <c r="R200" s="25">
        <v>0</v>
      </c>
      <c r="S200" s="25">
        <v>0</v>
      </c>
      <c r="T200" s="25">
        <v>0</v>
      </c>
      <c r="U200" s="25">
        <v>0</v>
      </c>
      <c r="V200" s="25">
        <v>0</v>
      </c>
      <c r="W200" s="25">
        <v>0</v>
      </c>
      <c r="X200" s="25">
        <v>0</v>
      </c>
      <c r="Y200" s="25">
        <f t="shared" si="55"/>
        <v>0</v>
      </c>
      <c r="Z200" s="26">
        <v>0</v>
      </c>
      <c r="AA200" s="26">
        <v>0</v>
      </c>
      <c r="AB200" s="26">
        <v>0</v>
      </c>
      <c r="AC200" s="27">
        <v>0</v>
      </c>
    </row>
    <row r="201" spans="1:29" hidden="1" outlineLevel="4" x14ac:dyDescent="0.35">
      <c r="A201" s="21" t="s">
        <v>275</v>
      </c>
      <c r="B201" s="22" t="s">
        <v>276</v>
      </c>
      <c r="C201" s="22" t="s">
        <v>31</v>
      </c>
      <c r="D201" s="22" t="s">
        <v>37</v>
      </c>
      <c r="E201" s="22"/>
      <c r="F201" s="22" t="s">
        <v>33</v>
      </c>
      <c r="G201" s="22">
        <v>1111</v>
      </c>
      <c r="H201" s="22">
        <v>709800000</v>
      </c>
      <c r="I201" s="22" t="s">
        <v>31</v>
      </c>
      <c r="J201" s="23" t="s">
        <v>38</v>
      </c>
      <c r="K201" s="24">
        <v>1748950</v>
      </c>
      <c r="L201" s="25">
        <v>1748950</v>
      </c>
      <c r="M201" s="25">
        <v>0</v>
      </c>
      <c r="N201" s="25">
        <v>0</v>
      </c>
      <c r="O201" s="25">
        <v>0</v>
      </c>
      <c r="P201" s="25">
        <f t="shared" si="54"/>
        <v>1748950</v>
      </c>
      <c r="Q201" s="25">
        <v>0</v>
      </c>
      <c r="R201" s="25">
        <v>0</v>
      </c>
      <c r="S201" s="25">
        <v>0</v>
      </c>
      <c r="T201" s="25">
        <v>1307342.97</v>
      </c>
      <c r="U201" s="25">
        <v>1307342.97</v>
      </c>
      <c r="V201" s="25">
        <v>441607.03</v>
      </c>
      <c r="W201" s="25">
        <v>441607.03</v>
      </c>
      <c r="X201" s="25">
        <v>0</v>
      </c>
      <c r="Y201" s="25">
        <f t="shared" si="55"/>
        <v>441607.03</v>
      </c>
      <c r="Z201" s="26">
        <f>T201/L201</f>
        <v>0.74750162669029985</v>
      </c>
      <c r="AA201" s="26">
        <f>T201/P201</f>
        <v>0.74750162669029985</v>
      </c>
      <c r="AB201" s="26">
        <f>(Q201+R201+S201)/P201</f>
        <v>0</v>
      </c>
      <c r="AC201" s="27">
        <f>AA201+AB201</f>
        <v>0.74750162669029985</v>
      </c>
    </row>
    <row r="202" spans="1:29" hidden="1" outlineLevel="4" x14ac:dyDescent="0.35">
      <c r="A202" s="21" t="s">
        <v>275</v>
      </c>
      <c r="B202" s="22" t="s">
        <v>276</v>
      </c>
      <c r="C202" s="22" t="s">
        <v>31</v>
      </c>
      <c r="D202" s="22" t="s">
        <v>39</v>
      </c>
      <c r="E202" s="22"/>
      <c r="F202" s="22" t="s">
        <v>33</v>
      </c>
      <c r="G202" s="22">
        <v>1111</v>
      </c>
      <c r="H202" s="22">
        <v>709800000</v>
      </c>
      <c r="I202" s="22" t="s">
        <v>31</v>
      </c>
      <c r="J202" s="23" t="s">
        <v>40</v>
      </c>
      <c r="K202" s="24">
        <v>105645960</v>
      </c>
      <c r="L202" s="25">
        <v>105645960</v>
      </c>
      <c r="M202" s="25">
        <v>0</v>
      </c>
      <c r="N202" s="25">
        <v>0</v>
      </c>
      <c r="O202" s="25">
        <v>0</v>
      </c>
      <c r="P202" s="25">
        <f t="shared" si="54"/>
        <v>105645960</v>
      </c>
      <c r="Q202" s="25">
        <v>0</v>
      </c>
      <c r="R202" s="25">
        <v>0</v>
      </c>
      <c r="S202" s="25">
        <v>0</v>
      </c>
      <c r="T202" s="25">
        <v>46513568.75</v>
      </c>
      <c r="U202" s="25">
        <v>46513568.75</v>
      </c>
      <c r="V202" s="25">
        <v>59132391.25</v>
      </c>
      <c r="W202" s="25">
        <v>59132391.25</v>
      </c>
      <c r="X202" s="25">
        <v>0</v>
      </c>
      <c r="Y202" s="25">
        <f t="shared" si="55"/>
        <v>59132391.25</v>
      </c>
      <c r="Z202" s="26">
        <f>T202/L202</f>
        <v>0.44027778014417213</v>
      </c>
      <c r="AA202" s="26">
        <f>T202/P202</f>
        <v>0.44027778014417213</v>
      </c>
      <c r="AB202" s="26">
        <f>(Q202+R202+S202)/P202</f>
        <v>0</v>
      </c>
      <c r="AC202" s="27">
        <f>AA202+AB202</f>
        <v>0.44027778014417213</v>
      </c>
    </row>
    <row r="203" spans="1:29" hidden="1" outlineLevel="4" x14ac:dyDescent="0.35">
      <c r="A203" s="21" t="s">
        <v>275</v>
      </c>
      <c r="B203" s="22" t="s">
        <v>276</v>
      </c>
      <c r="C203" s="22" t="s">
        <v>31</v>
      </c>
      <c r="D203" s="22" t="s">
        <v>41</v>
      </c>
      <c r="E203" s="22"/>
      <c r="F203" s="22" t="s">
        <v>33</v>
      </c>
      <c r="G203" s="22">
        <v>1111</v>
      </c>
      <c r="H203" s="22">
        <v>709800000</v>
      </c>
      <c r="I203" s="22" t="s">
        <v>31</v>
      </c>
      <c r="J203" s="23" t="s">
        <v>42</v>
      </c>
      <c r="K203" s="24">
        <v>47840028</v>
      </c>
      <c r="L203" s="25">
        <v>47840028</v>
      </c>
      <c r="M203" s="25">
        <v>0</v>
      </c>
      <c r="N203" s="25">
        <v>10000000</v>
      </c>
      <c r="O203" s="25">
        <v>0</v>
      </c>
      <c r="P203" s="25">
        <f t="shared" si="54"/>
        <v>47840028</v>
      </c>
      <c r="Q203" s="25">
        <v>0</v>
      </c>
      <c r="R203" s="25">
        <v>0</v>
      </c>
      <c r="S203" s="25">
        <v>0</v>
      </c>
      <c r="T203" s="25">
        <v>30041777.800000001</v>
      </c>
      <c r="U203" s="25">
        <v>30041777.800000001</v>
      </c>
      <c r="V203" s="25">
        <v>17798250.199999999</v>
      </c>
      <c r="W203" s="25">
        <v>17798250.199999999</v>
      </c>
      <c r="X203" s="25">
        <v>0</v>
      </c>
      <c r="Y203" s="25">
        <f t="shared" si="55"/>
        <v>17798250.199999999</v>
      </c>
      <c r="Z203" s="26">
        <f>T203/L203</f>
        <v>0.62796321523892085</v>
      </c>
      <c r="AA203" s="26">
        <f>T203/P203</f>
        <v>0.62796321523892085</v>
      </c>
      <c r="AB203" s="26">
        <f>(Q203+R203+S203)/P203</f>
        <v>0</v>
      </c>
      <c r="AC203" s="27">
        <f>AA203+AB203</f>
        <v>0.62796321523892085</v>
      </c>
    </row>
    <row r="204" spans="1:29" hidden="1" outlineLevel="4" x14ac:dyDescent="0.35">
      <c r="A204" s="21" t="s">
        <v>275</v>
      </c>
      <c r="B204" s="22" t="s">
        <v>276</v>
      </c>
      <c r="C204" s="22" t="s">
        <v>31</v>
      </c>
      <c r="D204" s="22" t="s">
        <v>43</v>
      </c>
      <c r="E204" s="22"/>
      <c r="F204" s="22" t="s">
        <v>33</v>
      </c>
      <c r="G204" s="22">
        <v>1111</v>
      </c>
      <c r="H204" s="22">
        <v>709800000</v>
      </c>
      <c r="I204" s="22" t="s">
        <v>31</v>
      </c>
      <c r="J204" s="23" t="s">
        <v>44</v>
      </c>
      <c r="K204" s="24">
        <v>74033861</v>
      </c>
      <c r="L204" s="25">
        <v>74033861</v>
      </c>
      <c r="M204" s="25">
        <v>0</v>
      </c>
      <c r="N204" s="25">
        <v>0</v>
      </c>
      <c r="O204" s="25">
        <v>0</v>
      </c>
      <c r="P204" s="25">
        <f t="shared" si="54"/>
        <v>74033861</v>
      </c>
      <c r="Q204" s="25">
        <v>0</v>
      </c>
      <c r="R204" s="25">
        <v>0</v>
      </c>
      <c r="S204" s="25">
        <v>0</v>
      </c>
      <c r="T204" s="25">
        <v>38103583.420000002</v>
      </c>
      <c r="U204" s="25">
        <v>38103583.420000002</v>
      </c>
      <c r="V204" s="25">
        <v>32930277.579999998</v>
      </c>
      <c r="W204" s="25">
        <v>35930277.579999998</v>
      </c>
      <c r="X204" s="25">
        <v>0</v>
      </c>
      <c r="Y204" s="25">
        <f t="shared" si="55"/>
        <v>35930277.579999998</v>
      </c>
      <c r="Z204" s="26">
        <f>T204/L204</f>
        <v>0.51467778264326913</v>
      </c>
      <c r="AA204" s="26">
        <f>T204/P204</f>
        <v>0.51467778264326913</v>
      </c>
      <c r="AB204" s="26">
        <f>(Q204+R204+S204)/P204</f>
        <v>0</v>
      </c>
      <c r="AC204" s="27">
        <f>AA204+AB204</f>
        <v>0.51467778264326913</v>
      </c>
    </row>
    <row r="205" spans="1:29" hidden="1" outlineLevel="4" x14ac:dyDescent="0.35">
      <c r="A205" s="21" t="s">
        <v>275</v>
      </c>
      <c r="B205" s="22" t="s">
        <v>276</v>
      </c>
      <c r="C205" s="22" t="s">
        <v>31</v>
      </c>
      <c r="D205" s="22" t="s">
        <v>45</v>
      </c>
      <c r="E205" s="22"/>
      <c r="F205" s="22" t="s">
        <v>33</v>
      </c>
      <c r="G205" s="22">
        <v>1111</v>
      </c>
      <c r="H205" s="22">
        <v>709800000</v>
      </c>
      <c r="I205" s="22" t="s">
        <v>31</v>
      </c>
      <c r="J205" s="23" t="s">
        <v>46</v>
      </c>
      <c r="K205" s="24">
        <v>25642993</v>
      </c>
      <c r="L205" s="25">
        <v>23498329</v>
      </c>
      <c r="M205" s="25">
        <v>0</v>
      </c>
      <c r="N205" s="25">
        <v>0</v>
      </c>
      <c r="O205" s="25">
        <v>0</v>
      </c>
      <c r="P205" s="25">
        <f t="shared" si="54"/>
        <v>23498329</v>
      </c>
      <c r="Q205" s="25">
        <v>0</v>
      </c>
      <c r="R205" s="25">
        <v>0</v>
      </c>
      <c r="S205" s="25">
        <v>0</v>
      </c>
      <c r="T205" s="25">
        <v>0</v>
      </c>
      <c r="U205" s="25">
        <v>0</v>
      </c>
      <c r="V205" s="25">
        <v>23215865</v>
      </c>
      <c r="W205" s="25">
        <v>23498329</v>
      </c>
      <c r="X205" s="25">
        <v>0</v>
      </c>
      <c r="Y205" s="25">
        <f t="shared" si="55"/>
        <v>23498329</v>
      </c>
      <c r="Z205" s="26">
        <f>T205/L205</f>
        <v>0</v>
      </c>
      <c r="AA205" s="26">
        <f>T205/P205</f>
        <v>0</v>
      </c>
      <c r="AB205" s="26">
        <f>(Q205+R205+S205)/P205</f>
        <v>0</v>
      </c>
      <c r="AC205" s="27">
        <f>AA205+AB205</f>
        <v>0</v>
      </c>
    </row>
    <row r="206" spans="1:29" hidden="1" outlineLevel="4" x14ac:dyDescent="0.35">
      <c r="A206" s="21" t="s">
        <v>275</v>
      </c>
      <c r="B206" s="22" t="s">
        <v>276</v>
      </c>
      <c r="C206" s="22" t="s">
        <v>31</v>
      </c>
      <c r="D206" s="22" t="s">
        <v>45</v>
      </c>
      <c r="E206" s="22"/>
      <c r="F206" s="22"/>
      <c r="G206" s="22">
        <v>1111</v>
      </c>
      <c r="H206" s="22">
        <v>709800000</v>
      </c>
      <c r="I206" s="22" t="s">
        <v>31</v>
      </c>
      <c r="J206" s="23" t="s">
        <v>46</v>
      </c>
      <c r="K206" s="25">
        <v>0</v>
      </c>
      <c r="L206" s="25">
        <v>0</v>
      </c>
      <c r="M206" s="25">
        <v>7025602</v>
      </c>
      <c r="N206" s="25">
        <v>0</v>
      </c>
      <c r="O206" s="25">
        <v>0</v>
      </c>
      <c r="P206" s="25">
        <f t="shared" si="54"/>
        <v>0</v>
      </c>
      <c r="Q206" s="25">
        <v>0</v>
      </c>
      <c r="R206" s="25">
        <v>0</v>
      </c>
      <c r="S206" s="25">
        <v>0</v>
      </c>
      <c r="T206" s="25">
        <v>0</v>
      </c>
      <c r="U206" s="25">
        <v>0</v>
      </c>
      <c r="V206" s="25">
        <v>0</v>
      </c>
      <c r="W206" s="25">
        <v>0</v>
      </c>
      <c r="X206" s="25">
        <v>0</v>
      </c>
      <c r="Y206" s="25">
        <f t="shared" si="55"/>
        <v>0</v>
      </c>
      <c r="Z206" s="26">
        <v>0</v>
      </c>
      <c r="AA206" s="26">
        <v>0</v>
      </c>
      <c r="AB206" s="26">
        <v>0</v>
      </c>
      <c r="AC206" s="27">
        <v>0</v>
      </c>
    </row>
    <row r="207" spans="1:29" hidden="1" outlineLevel="4" x14ac:dyDescent="0.35">
      <c r="A207" s="21" t="s">
        <v>275</v>
      </c>
      <c r="B207" s="22" t="s">
        <v>276</v>
      </c>
      <c r="C207" s="22" t="s">
        <v>31</v>
      </c>
      <c r="D207" s="22" t="s">
        <v>47</v>
      </c>
      <c r="E207" s="22"/>
      <c r="F207" s="22" t="s">
        <v>33</v>
      </c>
      <c r="G207" s="22">
        <v>1111</v>
      </c>
      <c r="H207" s="22">
        <v>709800000</v>
      </c>
      <c r="I207" s="22" t="s">
        <v>31</v>
      </c>
      <c r="J207" s="23" t="s">
        <v>48</v>
      </c>
      <c r="K207" s="24">
        <v>23038178</v>
      </c>
      <c r="L207" s="25">
        <v>25182842</v>
      </c>
      <c r="M207" s="25">
        <v>0</v>
      </c>
      <c r="N207" s="25">
        <v>0</v>
      </c>
      <c r="O207" s="25">
        <v>0</v>
      </c>
      <c r="P207" s="25">
        <f t="shared" si="54"/>
        <v>25182842</v>
      </c>
      <c r="Q207" s="25">
        <v>0</v>
      </c>
      <c r="R207" s="25">
        <v>0</v>
      </c>
      <c r="S207" s="25">
        <v>0</v>
      </c>
      <c r="T207" s="25">
        <v>23996223.050000001</v>
      </c>
      <c r="U207" s="25">
        <v>23996223.050000001</v>
      </c>
      <c r="V207" s="25">
        <v>1186618.95</v>
      </c>
      <c r="W207" s="25">
        <v>1186618.95</v>
      </c>
      <c r="X207" s="25">
        <v>0</v>
      </c>
      <c r="Y207" s="25">
        <f t="shared" si="55"/>
        <v>1186618.9499999993</v>
      </c>
      <c r="Z207" s="26">
        <f>T207/L207</f>
        <v>0.95287986359919186</v>
      </c>
      <c r="AA207" s="26">
        <f>T207/P207</f>
        <v>0.95287986359919186</v>
      </c>
      <c r="AB207" s="26">
        <f>(Q207+R207+S207)/P207</f>
        <v>0</v>
      </c>
      <c r="AC207" s="27">
        <f>AA207+AB207</f>
        <v>0.95287986359919186</v>
      </c>
    </row>
    <row r="208" spans="1:29" hidden="1" outlineLevel="4" x14ac:dyDescent="0.35">
      <c r="A208" s="21" t="s">
        <v>275</v>
      </c>
      <c r="B208" s="22" t="s">
        <v>276</v>
      </c>
      <c r="C208" s="22" t="s">
        <v>31</v>
      </c>
      <c r="D208" s="22" t="s">
        <v>47</v>
      </c>
      <c r="E208" s="22"/>
      <c r="F208" s="22"/>
      <c r="G208" s="22">
        <v>1111</v>
      </c>
      <c r="H208" s="22">
        <v>709800000</v>
      </c>
      <c r="I208" s="22" t="s">
        <v>31</v>
      </c>
      <c r="J208" s="23" t="s">
        <v>48</v>
      </c>
      <c r="K208" s="25">
        <v>0</v>
      </c>
      <c r="L208" s="25">
        <v>0</v>
      </c>
      <c r="M208" s="25">
        <v>23624</v>
      </c>
      <c r="N208" s="25">
        <v>0</v>
      </c>
      <c r="O208" s="25">
        <v>0</v>
      </c>
      <c r="P208" s="25">
        <f t="shared" si="54"/>
        <v>0</v>
      </c>
      <c r="Q208" s="25">
        <v>0</v>
      </c>
      <c r="R208" s="25">
        <v>0</v>
      </c>
      <c r="S208" s="25">
        <v>0</v>
      </c>
      <c r="T208" s="25">
        <v>0</v>
      </c>
      <c r="U208" s="25">
        <v>0</v>
      </c>
      <c r="V208" s="25">
        <v>0</v>
      </c>
      <c r="W208" s="25">
        <v>0</v>
      </c>
      <c r="X208" s="25">
        <v>0</v>
      </c>
      <c r="Y208" s="25">
        <f t="shared" si="55"/>
        <v>0</v>
      </c>
      <c r="Z208" s="26">
        <v>0</v>
      </c>
      <c r="AA208" s="26">
        <v>0</v>
      </c>
      <c r="AB208" s="26">
        <v>0</v>
      </c>
      <c r="AC208" s="27">
        <v>0</v>
      </c>
    </row>
    <row r="209" spans="1:29" hidden="1" outlineLevel="4" x14ac:dyDescent="0.35">
      <c r="A209" s="21" t="s">
        <v>275</v>
      </c>
      <c r="B209" s="22" t="s">
        <v>276</v>
      </c>
      <c r="C209" s="22" t="s">
        <v>31</v>
      </c>
      <c r="D209" s="22" t="s">
        <v>49</v>
      </c>
      <c r="E209" s="22"/>
      <c r="F209" s="22" t="s">
        <v>33</v>
      </c>
      <c r="G209" s="22">
        <v>1111</v>
      </c>
      <c r="H209" s="22">
        <v>709800000</v>
      </c>
      <c r="I209" s="22" t="s">
        <v>31</v>
      </c>
      <c r="J209" s="23" t="s">
        <v>50</v>
      </c>
      <c r="K209" s="24">
        <v>26994563</v>
      </c>
      <c r="L209" s="25">
        <v>26994563</v>
      </c>
      <c r="M209" s="25">
        <v>0</v>
      </c>
      <c r="N209" s="25">
        <v>0</v>
      </c>
      <c r="O209" s="25">
        <v>0</v>
      </c>
      <c r="P209" s="25">
        <f t="shared" si="54"/>
        <v>26994563</v>
      </c>
      <c r="Q209" s="25">
        <v>0</v>
      </c>
      <c r="R209" s="25">
        <v>0</v>
      </c>
      <c r="S209" s="25">
        <v>0</v>
      </c>
      <c r="T209" s="25">
        <v>13735491.68</v>
      </c>
      <c r="U209" s="25">
        <v>13735491.68</v>
      </c>
      <c r="V209" s="25">
        <v>13259071.32</v>
      </c>
      <c r="W209" s="25">
        <v>13259071.32</v>
      </c>
      <c r="X209" s="25">
        <v>0</v>
      </c>
      <c r="Y209" s="25">
        <f t="shared" si="55"/>
        <v>13259071.32</v>
      </c>
      <c r="Z209" s="26">
        <f>T209/L209</f>
        <v>0.50882437622716836</v>
      </c>
      <c r="AA209" s="26">
        <f>T209/P209</f>
        <v>0.50882437622716836</v>
      </c>
      <c r="AB209" s="26">
        <f>(Q209+R209+S209)/P209</f>
        <v>0</v>
      </c>
      <c r="AC209" s="27">
        <f>AA209+AB209</f>
        <v>0.50882437622716836</v>
      </c>
    </row>
    <row r="210" spans="1:29" ht="81" hidden="1" outlineLevel="4" x14ac:dyDescent="0.35">
      <c r="A210" s="21" t="s">
        <v>275</v>
      </c>
      <c r="B210" s="22" t="s">
        <v>276</v>
      </c>
      <c r="C210" s="22" t="s">
        <v>31</v>
      </c>
      <c r="D210" s="22" t="s">
        <v>51</v>
      </c>
      <c r="E210" s="22" t="s">
        <v>52</v>
      </c>
      <c r="F210" s="22" t="s">
        <v>33</v>
      </c>
      <c r="G210" s="22">
        <v>1112</v>
      </c>
      <c r="H210" s="22">
        <v>709800000</v>
      </c>
      <c r="I210" s="22" t="s">
        <v>31</v>
      </c>
      <c r="J210" s="23" t="s">
        <v>53</v>
      </c>
      <c r="K210" s="24">
        <v>26689073</v>
      </c>
      <c r="L210" s="25">
        <v>26689073</v>
      </c>
      <c r="M210" s="25">
        <v>0</v>
      </c>
      <c r="N210" s="25">
        <v>200000</v>
      </c>
      <c r="O210" s="25">
        <v>3000000</v>
      </c>
      <c r="P210" s="25">
        <f t="shared" si="54"/>
        <v>29689073</v>
      </c>
      <c r="Q210" s="25">
        <v>0</v>
      </c>
      <c r="R210" s="25">
        <v>9583706</v>
      </c>
      <c r="S210" s="25">
        <v>0</v>
      </c>
      <c r="T210" s="25">
        <v>17105367</v>
      </c>
      <c r="U210" s="25">
        <v>17105367</v>
      </c>
      <c r="V210" s="25">
        <v>0</v>
      </c>
      <c r="W210" s="25">
        <v>0</v>
      </c>
      <c r="X210" s="25">
        <v>0</v>
      </c>
      <c r="Y210" s="25">
        <f t="shared" si="55"/>
        <v>3000000</v>
      </c>
      <c r="Z210" s="26">
        <f>T210/L210</f>
        <v>0.64091274357861738</v>
      </c>
      <c r="AA210" s="26">
        <f>T210/P210</f>
        <v>0.5761502556849788</v>
      </c>
      <c r="AB210" s="26">
        <f>(Q210+R210+S210)/P210</f>
        <v>0.32280246675266688</v>
      </c>
      <c r="AC210" s="27">
        <f>AA210+AB210</f>
        <v>0.89895272243764568</v>
      </c>
    </row>
    <row r="211" spans="1:29" ht="81" hidden="1" outlineLevel="4" x14ac:dyDescent="0.35">
      <c r="A211" s="21" t="s">
        <v>275</v>
      </c>
      <c r="B211" s="22" t="s">
        <v>276</v>
      </c>
      <c r="C211" s="22" t="s">
        <v>31</v>
      </c>
      <c r="D211" s="22" t="s">
        <v>51</v>
      </c>
      <c r="E211" s="22" t="s">
        <v>52</v>
      </c>
      <c r="F211" s="22"/>
      <c r="G211" s="22">
        <v>1112</v>
      </c>
      <c r="H211" s="22">
        <v>709800000</v>
      </c>
      <c r="I211" s="22" t="s">
        <v>31</v>
      </c>
      <c r="J211" s="23" t="s">
        <v>54</v>
      </c>
      <c r="K211" s="25">
        <v>0</v>
      </c>
      <c r="L211" s="25">
        <v>0</v>
      </c>
      <c r="M211" s="25">
        <v>2128314</v>
      </c>
      <c r="N211" s="25">
        <v>0</v>
      </c>
      <c r="O211" s="25">
        <v>0</v>
      </c>
      <c r="P211" s="25">
        <f t="shared" si="54"/>
        <v>0</v>
      </c>
      <c r="Q211" s="25">
        <v>0</v>
      </c>
      <c r="R211" s="25">
        <v>0</v>
      </c>
      <c r="S211" s="25">
        <v>0</v>
      </c>
      <c r="T211" s="25">
        <v>0</v>
      </c>
      <c r="U211" s="25">
        <v>0</v>
      </c>
      <c r="V211" s="25">
        <v>0</v>
      </c>
      <c r="W211" s="25">
        <v>0</v>
      </c>
      <c r="X211" s="25">
        <v>0</v>
      </c>
      <c r="Y211" s="25">
        <f t="shared" si="55"/>
        <v>0</v>
      </c>
      <c r="Z211" s="26">
        <v>0</v>
      </c>
      <c r="AA211" s="26">
        <v>0</v>
      </c>
      <c r="AB211" s="26">
        <v>0</v>
      </c>
      <c r="AC211" s="27">
        <v>0</v>
      </c>
    </row>
    <row r="212" spans="1:29" ht="54" hidden="1" outlineLevel="4" x14ac:dyDescent="0.35">
      <c r="A212" s="21" t="s">
        <v>275</v>
      </c>
      <c r="B212" s="22" t="s">
        <v>276</v>
      </c>
      <c r="C212" s="22" t="s">
        <v>31</v>
      </c>
      <c r="D212" s="22" t="s">
        <v>55</v>
      </c>
      <c r="E212" s="22" t="s">
        <v>52</v>
      </c>
      <c r="F212" s="22" t="s">
        <v>33</v>
      </c>
      <c r="G212" s="22">
        <v>1112</v>
      </c>
      <c r="H212" s="22">
        <v>709800000</v>
      </c>
      <c r="I212" s="22" t="s">
        <v>31</v>
      </c>
      <c r="J212" s="23" t="s">
        <v>56</v>
      </c>
      <c r="K212" s="24">
        <v>1442653</v>
      </c>
      <c r="L212" s="25">
        <v>1442653</v>
      </c>
      <c r="M212" s="25">
        <v>0</v>
      </c>
      <c r="N212" s="25">
        <v>0</v>
      </c>
      <c r="O212" s="25">
        <v>500000</v>
      </c>
      <c r="P212" s="25">
        <f t="shared" si="54"/>
        <v>1942653</v>
      </c>
      <c r="Q212" s="25">
        <v>0</v>
      </c>
      <c r="R212" s="25">
        <v>518035</v>
      </c>
      <c r="S212" s="25">
        <v>0</v>
      </c>
      <c r="T212" s="25">
        <v>924618</v>
      </c>
      <c r="U212" s="25">
        <v>924618</v>
      </c>
      <c r="V212" s="25">
        <v>0</v>
      </c>
      <c r="W212" s="25">
        <v>0</v>
      </c>
      <c r="X212" s="25">
        <v>0</v>
      </c>
      <c r="Y212" s="25">
        <f t="shared" si="55"/>
        <v>500000</v>
      </c>
      <c r="Z212" s="26">
        <f>T212/L212</f>
        <v>0.64091503639475322</v>
      </c>
      <c r="AA212" s="26">
        <f>T212/P212</f>
        <v>0.47595633394126485</v>
      </c>
      <c r="AB212" s="26">
        <f>(Q212+R212+S212)/P212</f>
        <v>0.26666368105884064</v>
      </c>
      <c r="AC212" s="27">
        <f>AA212+AB212</f>
        <v>0.74262001500010544</v>
      </c>
    </row>
    <row r="213" spans="1:29" ht="54" hidden="1" outlineLevel="4" x14ac:dyDescent="0.35">
      <c r="A213" s="21" t="s">
        <v>275</v>
      </c>
      <c r="B213" s="22" t="s">
        <v>276</v>
      </c>
      <c r="C213" s="22" t="s">
        <v>31</v>
      </c>
      <c r="D213" s="22" t="s">
        <v>55</v>
      </c>
      <c r="E213" s="22" t="s">
        <v>52</v>
      </c>
      <c r="F213" s="22"/>
      <c r="G213" s="22">
        <v>1112</v>
      </c>
      <c r="H213" s="22">
        <v>709800000</v>
      </c>
      <c r="I213" s="22" t="s">
        <v>31</v>
      </c>
      <c r="J213" s="23" t="s">
        <v>57</v>
      </c>
      <c r="K213" s="25">
        <v>0</v>
      </c>
      <c r="L213" s="25">
        <v>0</v>
      </c>
      <c r="M213" s="25">
        <v>1531</v>
      </c>
      <c r="N213" s="25">
        <v>0</v>
      </c>
      <c r="O213" s="25">
        <v>0</v>
      </c>
      <c r="P213" s="25">
        <f t="shared" si="54"/>
        <v>0</v>
      </c>
      <c r="Q213" s="25">
        <v>0</v>
      </c>
      <c r="R213" s="25">
        <v>0</v>
      </c>
      <c r="S213" s="25">
        <v>0</v>
      </c>
      <c r="T213" s="25">
        <v>0</v>
      </c>
      <c r="U213" s="25">
        <v>0</v>
      </c>
      <c r="V213" s="25">
        <v>0</v>
      </c>
      <c r="W213" s="25">
        <v>0</v>
      </c>
      <c r="X213" s="25">
        <v>0</v>
      </c>
      <c r="Y213" s="25">
        <f t="shared" si="55"/>
        <v>0</v>
      </c>
      <c r="Z213" s="26">
        <v>0</v>
      </c>
      <c r="AA213" s="26">
        <v>0</v>
      </c>
      <c r="AB213" s="26">
        <v>0</v>
      </c>
      <c r="AC213" s="27">
        <v>0</v>
      </c>
    </row>
    <row r="214" spans="1:29" ht="81" hidden="1" outlineLevel="4" x14ac:dyDescent="0.35">
      <c r="A214" s="21" t="s">
        <v>275</v>
      </c>
      <c r="B214" s="22" t="s">
        <v>276</v>
      </c>
      <c r="C214" s="22" t="s">
        <v>31</v>
      </c>
      <c r="D214" s="22" t="s">
        <v>58</v>
      </c>
      <c r="E214" s="22" t="s">
        <v>52</v>
      </c>
      <c r="F214" s="22" t="s">
        <v>33</v>
      </c>
      <c r="G214" s="22">
        <v>1112</v>
      </c>
      <c r="H214" s="22">
        <v>709800000</v>
      </c>
      <c r="I214" s="22" t="s">
        <v>31</v>
      </c>
      <c r="J214" s="23" t="s">
        <v>59</v>
      </c>
      <c r="K214" s="24">
        <v>4827090</v>
      </c>
      <c r="L214" s="25">
        <v>1827090</v>
      </c>
      <c r="M214" s="25">
        <v>0</v>
      </c>
      <c r="N214" s="25">
        <v>0</v>
      </c>
      <c r="O214" s="25">
        <v>3000000</v>
      </c>
      <c r="P214" s="25">
        <f t="shared" si="54"/>
        <v>4827090</v>
      </c>
      <c r="Q214" s="25">
        <v>0</v>
      </c>
      <c r="R214" s="25">
        <v>35837</v>
      </c>
      <c r="S214" s="25">
        <v>0</v>
      </c>
      <c r="T214" s="25">
        <v>1791253</v>
      </c>
      <c r="U214" s="25">
        <v>1791253</v>
      </c>
      <c r="V214" s="25">
        <v>0</v>
      </c>
      <c r="W214" s="25">
        <v>0</v>
      </c>
      <c r="X214" s="25">
        <v>0</v>
      </c>
      <c r="Y214" s="25">
        <f t="shared" si="55"/>
        <v>3000000</v>
      </c>
      <c r="Z214" s="26">
        <f>T214/L214</f>
        <v>0.98038575001778783</v>
      </c>
      <c r="AA214" s="26">
        <f>T214/P214</f>
        <v>0.37108340635869647</v>
      </c>
      <c r="AB214" s="26">
        <f>(Q214+R214+S214)/P214</f>
        <v>7.4241416671327861E-3</v>
      </c>
      <c r="AC214" s="27">
        <f>AA214+AB214</f>
        <v>0.37850754802582925</v>
      </c>
    </row>
    <row r="215" spans="1:29" ht="81" hidden="1" outlineLevel="4" x14ac:dyDescent="0.35">
      <c r="A215" s="21" t="s">
        <v>275</v>
      </c>
      <c r="B215" s="22" t="s">
        <v>276</v>
      </c>
      <c r="C215" s="22" t="s">
        <v>31</v>
      </c>
      <c r="D215" s="22" t="s">
        <v>58</v>
      </c>
      <c r="E215" s="22" t="s">
        <v>52</v>
      </c>
      <c r="F215" s="22"/>
      <c r="G215" s="22">
        <v>1112</v>
      </c>
      <c r="H215" s="22">
        <v>709800000</v>
      </c>
      <c r="I215" s="22" t="s">
        <v>31</v>
      </c>
      <c r="J215" s="23" t="s">
        <v>60</v>
      </c>
      <c r="K215" s="25">
        <v>0</v>
      </c>
      <c r="L215" s="25">
        <v>0</v>
      </c>
      <c r="M215" s="25">
        <v>4202</v>
      </c>
      <c r="N215" s="25">
        <v>0</v>
      </c>
      <c r="O215" s="25">
        <v>0</v>
      </c>
      <c r="P215" s="25">
        <f t="shared" si="54"/>
        <v>0</v>
      </c>
      <c r="Q215" s="25">
        <v>0</v>
      </c>
      <c r="R215" s="25">
        <v>0</v>
      </c>
      <c r="S215" s="25">
        <v>0</v>
      </c>
      <c r="T215" s="25">
        <v>0</v>
      </c>
      <c r="U215" s="25">
        <v>0</v>
      </c>
      <c r="V215" s="25">
        <v>0</v>
      </c>
      <c r="W215" s="25">
        <v>0</v>
      </c>
      <c r="X215" s="25">
        <v>0</v>
      </c>
      <c r="Y215" s="25">
        <f t="shared" si="55"/>
        <v>0</v>
      </c>
      <c r="Z215" s="26">
        <v>0</v>
      </c>
      <c r="AA215" s="26">
        <v>0</v>
      </c>
      <c r="AB215" s="26">
        <v>0</v>
      </c>
      <c r="AC215" s="27">
        <v>0</v>
      </c>
    </row>
    <row r="216" spans="1:29" ht="67.5" hidden="1" outlineLevel="4" x14ac:dyDescent="0.35">
      <c r="A216" s="21" t="s">
        <v>275</v>
      </c>
      <c r="B216" s="22" t="s">
        <v>276</v>
      </c>
      <c r="C216" s="22" t="s">
        <v>31</v>
      </c>
      <c r="D216" s="22" t="s">
        <v>61</v>
      </c>
      <c r="E216" s="22" t="s">
        <v>52</v>
      </c>
      <c r="F216" s="22" t="s">
        <v>33</v>
      </c>
      <c r="G216" s="22">
        <v>1112</v>
      </c>
      <c r="H216" s="22">
        <v>709800000</v>
      </c>
      <c r="I216" s="22" t="s">
        <v>31</v>
      </c>
      <c r="J216" s="23" t="s">
        <v>62</v>
      </c>
      <c r="K216" s="24">
        <v>8655915</v>
      </c>
      <c r="L216" s="25">
        <v>8655915</v>
      </c>
      <c r="M216" s="25">
        <v>0</v>
      </c>
      <c r="N216" s="25">
        <v>0</v>
      </c>
      <c r="O216" s="25">
        <v>1000000</v>
      </c>
      <c r="P216" s="25">
        <f t="shared" si="54"/>
        <v>9655915</v>
      </c>
      <c r="Q216" s="25">
        <v>0</v>
      </c>
      <c r="R216" s="25">
        <v>3108242</v>
      </c>
      <c r="S216" s="25">
        <v>0</v>
      </c>
      <c r="T216" s="25">
        <v>5547673</v>
      </c>
      <c r="U216" s="25">
        <v>5547673</v>
      </c>
      <c r="V216" s="25">
        <v>0</v>
      </c>
      <c r="W216" s="25">
        <v>0</v>
      </c>
      <c r="X216" s="25">
        <v>0</v>
      </c>
      <c r="Y216" s="25">
        <f t="shared" si="55"/>
        <v>1000000</v>
      </c>
      <c r="Z216" s="26">
        <f>T216/L216</f>
        <v>0.64091121504774484</v>
      </c>
      <c r="AA216" s="26">
        <f>T216/P216</f>
        <v>0.57453622986532094</v>
      </c>
      <c r="AB216" s="26">
        <f>(Q216+R216+S216)/P216</f>
        <v>0.32190030670319697</v>
      </c>
      <c r="AC216" s="27">
        <f>AA216+AB216</f>
        <v>0.89643653656851785</v>
      </c>
    </row>
    <row r="217" spans="1:29" ht="67.5" hidden="1" outlineLevel="4" x14ac:dyDescent="0.35">
      <c r="A217" s="21" t="s">
        <v>275</v>
      </c>
      <c r="B217" s="22" t="s">
        <v>276</v>
      </c>
      <c r="C217" s="22" t="s">
        <v>31</v>
      </c>
      <c r="D217" s="22" t="s">
        <v>61</v>
      </c>
      <c r="E217" s="22" t="s">
        <v>52</v>
      </c>
      <c r="F217" s="22"/>
      <c r="G217" s="22">
        <v>1112</v>
      </c>
      <c r="H217" s="22">
        <v>709800000</v>
      </c>
      <c r="I217" s="22" t="s">
        <v>31</v>
      </c>
      <c r="J217" s="23" t="s">
        <v>63</v>
      </c>
      <c r="K217" s="25">
        <v>0</v>
      </c>
      <c r="L217" s="25">
        <v>0</v>
      </c>
      <c r="M217" s="25">
        <v>709183</v>
      </c>
      <c r="N217" s="25">
        <v>0</v>
      </c>
      <c r="O217" s="25">
        <v>0</v>
      </c>
      <c r="P217" s="25">
        <f t="shared" si="54"/>
        <v>0</v>
      </c>
      <c r="Q217" s="25">
        <v>0</v>
      </c>
      <c r="R217" s="25">
        <v>0</v>
      </c>
      <c r="S217" s="25">
        <v>0</v>
      </c>
      <c r="T217" s="25">
        <v>0</v>
      </c>
      <c r="U217" s="25">
        <v>0</v>
      </c>
      <c r="V217" s="25">
        <v>0</v>
      </c>
      <c r="W217" s="25">
        <v>0</v>
      </c>
      <c r="X217" s="25">
        <v>0</v>
      </c>
      <c r="Y217" s="25">
        <f t="shared" si="55"/>
        <v>0</v>
      </c>
      <c r="Z217" s="26">
        <v>0</v>
      </c>
      <c r="AA217" s="26">
        <v>0</v>
      </c>
      <c r="AB217" s="26">
        <v>0</v>
      </c>
      <c r="AC217" s="27">
        <v>0</v>
      </c>
    </row>
    <row r="218" spans="1:29" ht="67.5" hidden="1" outlineLevel="4" x14ac:dyDescent="0.35">
      <c r="A218" s="21" t="s">
        <v>275</v>
      </c>
      <c r="B218" s="22" t="s">
        <v>276</v>
      </c>
      <c r="C218" s="22" t="s">
        <v>31</v>
      </c>
      <c r="D218" s="22" t="s">
        <v>64</v>
      </c>
      <c r="E218" s="22" t="s">
        <v>52</v>
      </c>
      <c r="F218" s="22" t="s">
        <v>33</v>
      </c>
      <c r="G218" s="22">
        <v>1112</v>
      </c>
      <c r="H218" s="22">
        <v>709800000</v>
      </c>
      <c r="I218" s="22" t="s">
        <v>31</v>
      </c>
      <c r="J218" s="23" t="s">
        <v>65</v>
      </c>
      <c r="K218" s="24">
        <v>4327958</v>
      </c>
      <c r="L218" s="25">
        <v>4327958</v>
      </c>
      <c r="M218" s="25">
        <v>0</v>
      </c>
      <c r="N218" s="25">
        <v>150000</v>
      </c>
      <c r="O218" s="25">
        <v>600000</v>
      </c>
      <c r="P218" s="25">
        <f t="shared" si="54"/>
        <v>4927958</v>
      </c>
      <c r="Q218" s="25">
        <v>0</v>
      </c>
      <c r="R218" s="25">
        <v>1554128</v>
      </c>
      <c r="S218" s="25">
        <v>0</v>
      </c>
      <c r="T218" s="25">
        <v>2773830</v>
      </c>
      <c r="U218" s="25">
        <v>2773830</v>
      </c>
      <c r="V218" s="25">
        <v>0</v>
      </c>
      <c r="W218" s="25">
        <v>0</v>
      </c>
      <c r="X218" s="25">
        <v>0</v>
      </c>
      <c r="Y218" s="25">
        <f t="shared" si="55"/>
        <v>600000</v>
      </c>
      <c r="Z218" s="26">
        <f>T218/L218</f>
        <v>0.64090963914159982</v>
      </c>
      <c r="AA218" s="26">
        <f>T218/P218</f>
        <v>0.56287614464246649</v>
      </c>
      <c r="AB218" s="26">
        <f>(Q218+R218+S218)/P218</f>
        <v>0.31536957092572626</v>
      </c>
      <c r="AC218" s="27">
        <f>AA218+AB218</f>
        <v>0.87824571556819275</v>
      </c>
    </row>
    <row r="219" spans="1:29" ht="67.5" hidden="1" outlineLevel="4" x14ac:dyDescent="0.35">
      <c r="A219" s="21" t="s">
        <v>275</v>
      </c>
      <c r="B219" s="22" t="s">
        <v>276</v>
      </c>
      <c r="C219" s="22" t="s">
        <v>31</v>
      </c>
      <c r="D219" s="22" t="s">
        <v>64</v>
      </c>
      <c r="E219" s="22" t="s">
        <v>52</v>
      </c>
      <c r="F219" s="22"/>
      <c r="G219" s="22">
        <v>1112</v>
      </c>
      <c r="H219" s="22">
        <v>709800000</v>
      </c>
      <c r="I219" s="22" t="s">
        <v>31</v>
      </c>
      <c r="J219" s="23" t="s">
        <v>66</v>
      </c>
      <c r="K219" s="25">
        <v>0</v>
      </c>
      <c r="L219" s="25">
        <v>0</v>
      </c>
      <c r="M219" s="25">
        <v>4592</v>
      </c>
      <c r="N219" s="25">
        <v>0</v>
      </c>
      <c r="O219" s="25">
        <v>0</v>
      </c>
      <c r="P219" s="25">
        <f t="shared" si="54"/>
        <v>0</v>
      </c>
      <c r="Q219" s="25">
        <v>0</v>
      </c>
      <c r="R219" s="25">
        <v>0</v>
      </c>
      <c r="S219" s="25">
        <v>0</v>
      </c>
      <c r="T219" s="25">
        <v>0</v>
      </c>
      <c r="U219" s="25">
        <v>0</v>
      </c>
      <c r="V219" s="25">
        <v>0</v>
      </c>
      <c r="W219" s="25">
        <v>0</v>
      </c>
      <c r="X219" s="25">
        <v>0</v>
      </c>
      <c r="Y219" s="25">
        <f t="shared" si="55"/>
        <v>0</v>
      </c>
      <c r="Z219" s="26">
        <v>0</v>
      </c>
      <c r="AA219" s="26">
        <v>0</v>
      </c>
      <c r="AB219" s="26">
        <v>0</v>
      </c>
      <c r="AC219" s="27">
        <v>0</v>
      </c>
    </row>
    <row r="220" spans="1:29" ht="54" hidden="1" outlineLevel="4" x14ac:dyDescent="0.35">
      <c r="A220" s="21" t="s">
        <v>275</v>
      </c>
      <c r="B220" s="22" t="s">
        <v>276</v>
      </c>
      <c r="C220" s="22" t="s">
        <v>31</v>
      </c>
      <c r="D220" s="22" t="s">
        <v>67</v>
      </c>
      <c r="E220" s="22" t="s">
        <v>52</v>
      </c>
      <c r="F220" s="22" t="s">
        <v>33</v>
      </c>
      <c r="G220" s="22">
        <v>1112</v>
      </c>
      <c r="H220" s="22">
        <v>709800000</v>
      </c>
      <c r="I220" s="22" t="s">
        <v>31</v>
      </c>
      <c r="J220" s="23" t="s">
        <v>68</v>
      </c>
      <c r="K220" s="24">
        <v>11244861</v>
      </c>
      <c r="L220" s="25">
        <v>11244861</v>
      </c>
      <c r="M220" s="25">
        <v>0</v>
      </c>
      <c r="N220" s="25">
        <v>629555.03</v>
      </c>
      <c r="O220" s="25">
        <v>0</v>
      </c>
      <c r="P220" s="25">
        <f t="shared" si="54"/>
        <v>11244861</v>
      </c>
      <c r="Q220" s="25">
        <v>0</v>
      </c>
      <c r="R220" s="25">
        <v>2941103.84</v>
      </c>
      <c r="S220" s="25">
        <v>0</v>
      </c>
      <c r="T220" s="25">
        <v>8303757.1600000001</v>
      </c>
      <c r="U220" s="25">
        <v>8303757.1600000001</v>
      </c>
      <c r="V220" s="25">
        <v>0</v>
      </c>
      <c r="W220" s="25">
        <v>0</v>
      </c>
      <c r="X220" s="25">
        <v>0</v>
      </c>
      <c r="Y220" s="25">
        <f t="shared" si="55"/>
        <v>0</v>
      </c>
      <c r="Z220" s="26">
        <f>T220/L220</f>
        <v>0.73844907109123004</v>
      </c>
      <c r="AA220" s="26">
        <f>T220/P220</f>
        <v>0.73844907109123004</v>
      </c>
      <c r="AB220" s="26">
        <f>(Q220+R220+S220)/P220</f>
        <v>0.26155092890876996</v>
      </c>
      <c r="AC220" s="27">
        <f>AA220+AB220</f>
        <v>1</v>
      </c>
    </row>
    <row r="221" spans="1:29" ht="54" hidden="1" outlineLevel="4" x14ac:dyDescent="0.35">
      <c r="A221" s="21" t="s">
        <v>275</v>
      </c>
      <c r="B221" s="22" t="s">
        <v>276</v>
      </c>
      <c r="C221" s="22" t="s">
        <v>31</v>
      </c>
      <c r="D221" s="22" t="s">
        <v>67</v>
      </c>
      <c r="E221" s="22" t="s">
        <v>52</v>
      </c>
      <c r="F221" s="22"/>
      <c r="G221" s="22">
        <v>1112</v>
      </c>
      <c r="H221" s="22">
        <v>709800000</v>
      </c>
      <c r="I221" s="22" t="s">
        <v>31</v>
      </c>
      <c r="J221" s="23" t="s">
        <v>69</v>
      </c>
      <c r="K221" s="25">
        <v>0</v>
      </c>
      <c r="L221" s="25">
        <v>0</v>
      </c>
      <c r="M221" s="25">
        <v>57311.14</v>
      </c>
      <c r="N221" s="25">
        <v>0</v>
      </c>
      <c r="O221" s="25">
        <v>0</v>
      </c>
      <c r="P221" s="25">
        <f t="shared" si="54"/>
        <v>0</v>
      </c>
      <c r="Q221" s="25">
        <v>0</v>
      </c>
      <c r="R221" s="25">
        <v>0</v>
      </c>
      <c r="S221" s="25">
        <v>0</v>
      </c>
      <c r="T221" s="25">
        <v>0</v>
      </c>
      <c r="U221" s="25">
        <v>0</v>
      </c>
      <c r="V221" s="25">
        <v>0</v>
      </c>
      <c r="W221" s="25">
        <v>0</v>
      </c>
      <c r="X221" s="25">
        <v>0</v>
      </c>
      <c r="Y221" s="25">
        <f t="shared" si="55"/>
        <v>0</v>
      </c>
      <c r="Z221" s="26">
        <v>0</v>
      </c>
      <c r="AA221" s="26">
        <v>0</v>
      </c>
      <c r="AB221" s="26">
        <v>0</v>
      </c>
      <c r="AC221" s="27">
        <v>0</v>
      </c>
    </row>
    <row r="222" spans="1:29" hidden="1" outlineLevel="3" x14ac:dyDescent="0.35">
      <c r="A222" s="28"/>
      <c r="B222" s="29"/>
      <c r="C222" s="29" t="s">
        <v>70</v>
      </c>
      <c r="D222" s="29"/>
      <c r="E222" s="29"/>
      <c r="F222" s="29"/>
      <c r="G222" s="29"/>
      <c r="H222" s="29"/>
      <c r="I222" s="29"/>
      <c r="J222" s="30"/>
      <c r="K222" s="31">
        <f t="shared" ref="K222:Y222" si="56">SUBTOTAL(9,K199:K221)</f>
        <v>500151283</v>
      </c>
      <c r="L222" s="32">
        <f t="shared" si="56"/>
        <v>497151283</v>
      </c>
      <c r="M222" s="32">
        <f t="shared" si="56"/>
        <v>10236823.140000001</v>
      </c>
      <c r="N222" s="32">
        <f t="shared" si="56"/>
        <v>10979555.029999999</v>
      </c>
      <c r="O222" s="32">
        <f t="shared" si="56"/>
        <v>26100000</v>
      </c>
      <c r="P222" s="32">
        <f t="shared" si="56"/>
        <v>523251283</v>
      </c>
      <c r="Q222" s="32">
        <f t="shared" si="56"/>
        <v>0</v>
      </c>
      <c r="R222" s="32">
        <f t="shared" si="56"/>
        <v>17741051.84</v>
      </c>
      <c r="S222" s="32">
        <f t="shared" si="56"/>
        <v>0</v>
      </c>
      <c r="T222" s="32">
        <f t="shared" si="56"/>
        <v>264474171.65000001</v>
      </c>
      <c r="U222" s="32">
        <f t="shared" si="56"/>
        <v>264474171.65000001</v>
      </c>
      <c r="V222" s="32">
        <f t="shared" si="56"/>
        <v>211653595.50999999</v>
      </c>
      <c r="W222" s="32">
        <f t="shared" si="56"/>
        <v>214936059.50999999</v>
      </c>
      <c r="X222" s="32">
        <f t="shared" si="56"/>
        <v>0</v>
      </c>
      <c r="Y222" s="32">
        <f t="shared" si="56"/>
        <v>241036059.50999999</v>
      </c>
      <c r="Z222" s="33">
        <f t="shared" ref="Z222:Z228" si="57">T222/L222</f>
        <v>0.53197926002335194</v>
      </c>
      <c r="AA222" s="33">
        <f t="shared" ref="AA222:AA240" si="58">T222/P222</f>
        <v>0.5054439047596182</v>
      </c>
      <c r="AB222" s="33">
        <f t="shared" ref="AB222:AB240" si="59">(Q222+R222+S222)/P222</f>
        <v>3.3905414886483902E-2</v>
      </c>
      <c r="AC222" s="34">
        <f t="shared" ref="AC222:AC240" si="60">AA222+AB222</f>
        <v>0.53934931964610211</v>
      </c>
    </row>
    <row r="223" spans="1:29" hidden="1" outlineLevel="4" x14ac:dyDescent="0.35">
      <c r="A223" s="21" t="s">
        <v>275</v>
      </c>
      <c r="B223" s="22" t="s">
        <v>276</v>
      </c>
      <c r="C223" s="22" t="s">
        <v>71</v>
      </c>
      <c r="D223" s="22" t="s">
        <v>76</v>
      </c>
      <c r="E223" s="22"/>
      <c r="F223" s="22" t="s">
        <v>33</v>
      </c>
      <c r="G223" s="22">
        <v>1120</v>
      </c>
      <c r="H223" s="22">
        <v>709800000</v>
      </c>
      <c r="I223" s="22" t="s">
        <v>31</v>
      </c>
      <c r="J223" s="23" t="s">
        <v>77</v>
      </c>
      <c r="K223" s="24">
        <v>300000</v>
      </c>
      <c r="L223" s="25">
        <v>300000</v>
      </c>
      <c r="M223" s="25">
        <v>0</v>
      </c>
      <c r="N223" s="25">
        <v>0</v>
      </c>
      <c r="O223" s="25">
        <v>0</v>
      </c>
      <c r="P223" s="25">
        <f t="shared" ref="P223:P229" si="61">+L223+O223</f>
        <v>300000</v>
      </c>
      <c r="Q223" s="25">
        <v>0</v>
      </c>
      <c r="R223" s="25">
        <v>0</v>
      </c>
      <c r="S223" s="25">
        <v>0</v>
      </c>
      <c r="T223" s="25">
        <v>36160</v>
      </c>
      <c r="U223" s="25">
        <v>36160</v>
      </c>
      <c r="V223" s="25">
        <v>188840</v>
      </c>
      <c r="W223" s="25">
        <v>263840</v>
      </c>
      <c r="X223" s="25">
        <v>0</v>
      </c>
      <c r="Y223" s="25">
        <f t="shared" ref="Y223:Y229" si="62">P223-(Q223+R223+S223+T223+X223)</f>
        <v>263840</v>
      </c>
      <c r="Z223" s="26">
        <f t="shared" si="57"/>
        <v>0.12053333333333334</v>
      </c>
      <c r="AA223" s="26">
        <f t="shared" si="58"/>
        <v>0.12053333333333334</v>
      </c>
      <c r="AB223" s="26">
        <f t="shared" si="59"/>
        <v>0</v>
      </c>
      <c r="AC223" s="27">
        <f t="shared" si="60"/>
        <v>0.12053333333333334</v>
      </c>
    </row>
    <row r="224" spans="1:29" ht="27" hidden="1" outlineLevel="4" x14ac:dyDescent="0.35">
      <c r="A224" s="21" t="s">
        <v>275</v>
      </c>
      <c r="B224" s="22" t="s">
        <v>276</v>
      </c>
      <c r="C224" s="22" t="s">
        <v>71</v>
      </c>
      <c r="D224" s="22" t="s">
        <v>204</v>
      </c>
      <c r="E224" s="22"/>
      <c r="F224" s="22" t="s">
        <v>33</v>
      </c>
      <c r="G224" s="22">
        <v>1120</v>
      </c>
      <c r="H224" s="22">
        <v>709800000</v>
      </c>
      <c r="I224" s="22" t="s">
        <v>31</v>
      </c>
      <c r="J224" s="23" t="s">
        <v>205</v>
      </c>
      <c r="K224" s="24">
        <v>600000</v>
      </c>
      <c r="L224" s="25">
        <v>600000</v>
      </c>
      <c r="M224" s="25">
        <v>0</v>
      </c>
      <c r="N224" s="25">
        <v>0</v>
      </c>
      <c r="O224" s="25">
        <v>0</v>
      </c>
      <c r="P224" s="25">
        <f t="shared" si="61"/>
        <v>600000</v>
      </c>
      <c r="Q224" s="25">
        <v>0</v>
      </c>
      <c r="R224" s="25">
        <v>0</v>
      </c>
      <c r="S224" s="25">
        <v>0</v>
      </c>
      <c r="T224" s="25">
        <v>153338.44</v>
      </c>
      <c r="U224" s="25">
        <v>153338.44</v>
      </c>
      <c r="V224" s="25">
        <v>246661.56</v>
      </c>
      <c r="W224" s="25">
        <v>446661.56</v>
      </c>
      <c r="X224" s="25">
        <v>0</v>
      </c>
      <c r="Y224" s="25">
        <f t="shared" si="62"/>
        <v>446661.56</v>
      </c>
      <c r="Z224" s="26">
        <f t="shared" si="57"/>
        <v>0.25556406666666664</v>
      </c>
      <c r="AA224" s="26">
        <f t="shared" si="58"/>
        <v>0.25556406666666664</v>
      </c>
      <c r="AB224" s="26">
        <f t="shared" si="59"/>
        <v>0</v>
      </c>
      <c r="AC224" s="27">
        <f t="shared" si="60"/>
        <v>0.25556406666666664</v>
      </c>
    </row>
    <row r="225" spans="1:29" hidden="1" outlineLevel="4" x14ac:dyDescent="0.35">
      <c r="A225" s="21" t="s">
        <v>275</v>
      </c>
      <c r="B225" s="22" t="s">
        <v>276</v>
      </c>
      <c r="C225" s="22" t="s">
        <v>71</v>
      </c>
      <c r="D225" s="22" t="s">
        <v>84</v>
      </c>
      <c r="E225" s="22"/>
      <c r="F225" s="22" t="s">
        <v>33</v>
      </c>
      <c r="G225" s="22">
        <v>1120</v>
      </c>
      <c r="H225" s="22">
        <v>709800000</v>
      </c>
      <c r="I225" s="22" t="s">
        <v>31</v>
      </c>
      <c r="J225" s="23" t="s">
        <v>85</v>
      </c>
      <c r="K225" s="24">
        <v>866400</v>
      </c>
      <c r="L225" s="25">
        <v>866400</v>
      </c>
      <c r="M225" s="25">
        <v>0</v>
      </c>
      <c r="N225" s="25">
        <v>0</v>
      </c>
      <c r="O225" s="25">
        <v>0</v>
      </c>
      <c r="P225" s="25">
        <f t="shared" si="61"/>
        <v>866400</v>
      </c>
      <c r="Q225" s="25">
        <v>0</v>
      </c>
      <c r="R225" s="25">
        <v>0</v>
      </c>
      <c r="S225" s="25">
        <v>0</v>
      </c>
      <c r="T225" s="25">
        <v>285800</v>
      </c>
      <c r="U225" s="25">
        <v>285800</v>
      </c>
      <c r="V225" s="25">
        <v>364000</v>
      </c>
      <c r="W225" s="25">
        <v>580600</v>
      </c>
      <c r="X225" s="25">
        <v>0</v>
      </c>
      <c r="Y225" s="25">
        <f t="shared" si="62"/>
        <v>580600</v>
      </c>
      <c r="Z225" s="26">
        <f t="shared" si="57"/>
        <v>0.329870729455217</v>
      </c>
      <c r="AA225" s="26">
        <f t="shared" si="58"/>
        <v>0.329870729455217</v>
      </c>
      <c r="AB225" s="26">
        <f t="shared" si="59"/>
        <v>0</v>
      </c>
      <c r="AC225" s="27">
        <f t="shared" si="60"/>
        <v>0.329870729455217</v>
      </c>
    </row>
    <row r="226" spans="1:29" ht="27" hidden="1" outlineLevel="4" x14ac:dyDescent="0.35">
      <c r="A226" s="21" t="s">
        <v>275</v>
      </c>
      <c r="B226" s="22" t="s">
        <v>276</v>
      </c>
      <c r="C226" s="22" t="s">
        <v>71</v>
      </c>
      <c r="D226" s="22" t="s">
        <v>218</v>
      </c>
      <c r="E226" s="22"/>
      <c r="F226" s="22" t="s">
        <v>33</v>
      </c>
      <c r="G226" s="22">
        <v>1120</v>
      </c>
      <c r="H226" s="22">
        <v>709800000</v>
      </c>
      <c r="I226" s="22" t="s">
        <v>31</v>
      </c>
      <c r="J226" s="23" t="s">
        <v>219</v>
      </c>
      <c r="K226" s="24">
        <v>200000</v>
      </c>
      <c r="L226" s="25">
        <v>200000</v>
      </c>
      <c r="M226" s="25">
        <v>0</v>
      </c>
      <c r="N226" s="25">
        <v>0</v>
      </c>
      <c r="O226" s="25">
        <v>0</v>
      </c>
      <c r="P226" s="25">
        <f t="shared" si="61"/>
        <v>200000</v>
      </c>
      <c r="Q226" s="25">
        <v>0</v>
      </c>
      <c r="R226" s="25">
        <v>0</v>
      </c>
      <c r="S226" s="25">
        <v>0</v>
      </c>
      <c r="T226" s="25">
        <v>0</v>
      </c>
      <c r="U226" s="25">
        <v>0</v>
      </c>
      <c r="V226" s="25">
        <v>150000</v>
      </c>
      <c r="W226" s="25">
        <v>200000</v>
      </c>
      <c r="X226" s="25">
        <v>0</v>
      </c>
      <c r="Y226" s="25">
        <f t="shared" si="62"/>
        <v>200000</v>
      </c>
      <c r="Z226" s="26">
        <f t="shared" si="57"/>
        <v>0</v>
      </c>
      <c r="AA226" s="26">
        <f t="shared" si="58"/>
        <v>0</v>
      </c>
      <c r="AB226" s="26">
        <f t="shared" si="59"/>
        <v>0</v>
      </c>
      <c r="AC226" s="27">
        <f t="shared" si="60"/>
        <v>0</v>
      </c>
    </row>
    <row r="227" spans="1:29" ht="27" hidden="1" outlineLevel="4" x14ac:dyDescent="0.35">
      <c r="A227" s="21" t="s">
        <v>275</v>
      </c>
      <c r="B227" s="22" t="s">
        <v>276</v>
      </c>
      <c r="C227" s="22" t="s">
        <v>71</v>
      </c>
      <c r="D227" s="22" t="s">
        <v>220</v>
      </c>
      <c r="E227" s="22"/>
      <c r="F227" s="22" t="s">
        <v>33</v>
      </c>
      <c r="G227" s="22">
        <v>1120</v>
      </c>
      <c r="H227" s="22">
        <v>709800000</v>
      </c>
      <c r="I227" s="22" t="s">
        <v>31</v>
      </c>
      <c r="J227" s="23" t="s">
        <v>221</v>
      </c>
      <c r="K227" s="24">
        <v>800000</v>
      </c>
      <c r="L227" s="25">
        <v>800000</v>
      </c>
      <c r="M227" s="25">
        <v>0</v>
      </c>
      <c r="N227" s="25">
        <v>0</v>
      </c>
      <c r="O227" s="25">
        <v>0</v>
      </c>
      <c r="P227" s="25">
        <f t="shared" si="61"/>
        <v>800000</v>
      </c>
      <c r="Q227" s="25">
        <v>0</v>
      </c>
      <c r="R227" s="25">
        <v>0</v>
      </c>
      <c r="S227" s="25">
        <v>0</v>
      </c>
      <c r="T227" s="25">
        <v>0</v>
      </c>
      <c r="U227" s="25">
        <v>0</v>
      </c>
      <c r="V227" s="25">
        <v>600000</v>
      </c>
      <c r="W227" s="25">
        <v>800000</v>
      </c>
      <c r="X227" s="25">
        <v>0</v>
      </c>
      <c r="Y227" s="25">
        <f t="shared" si="62"/>
        <v>800000</v>
      </c>
      <c r="Z227" s="26">
        <f t="shared" si="57"/>
        <v>0</v>
      </c>
      <c r="AA227" s="26">
        <f t="shared" si="58"/>
        <v>0</v>
      </c>
      <c r="AB227" s="26">
        <f t="shared" si="59"/>
        <v>0</v>
      </c>
      <c r="AC227" s="27">
        <f t="shared" si="60"/>
        <v>0</v>
      </c>
    </row>
    <row r="228" spans="1:29" ht="27" hidden="1" outlineLevel="4" x14ac:dyDescent="0.35">
      <c r="A228" s="21" t="s">
        <v>275</v>
      </c>
      <c r="B228" s="22" t="s">
        <v>276</v>
      </c>
      <c r="C228" s="22" t="s">
        <v>71</v>
      </c>
      <c r="D228" s="22" t="s">
        <v>94</v>
      </c>
      <c r="E228" s="22"/>
      <c r="F228" s="22" t="s">
        <v>33</v>
      </c>
      <c r="G228" s="22">
        <v>1120</v>
      </c>
      <c r="H228" s="22">
        <v>709800000</v>
      </c>
      <c r="I228" s="22" t="s">
        <v>31</v>
      </c>
      <c r="J228" s="23" t="s">
        <v>95</v>
      </c>
      <c r="K228" s="24">
        <v>1000000</v>
      </c>
      <c r="L228" s="25">
        <v>1000000</v>
      </c>
      <c r="M228" s="25">
        <v>0</v>
      </c>
      <c r="N228" s="25">
        <v>0</v>
      </c>
      <c r="O228" s="25">
        <v>0</v>
      </c>
      <c r="P228" s="25">
        <f t="shared" si="61"/>
        <v>1000000</v>
      </c>
      <c r="Q228" s="25">
        <v>0</v>
      </c>
      <c r="R228" s="25">
        <v>0</v>
      </c>
      <c r="S228" s="25">
        <v>0</v>
      </c>
      <c r="T228" s="25">
        <v>0</v>
      </c>
      <c r="U228" s="25">
        <v>0</v>
      </c>
      <c r="V228" s="25">
        <v>750000</v>
      </c>
      <c r="W228" s="25">
        <v>1000000</v>
      </c>
      <c r="X228" s="25">
        <v>0</v>
      </c>
      <c r="Y228" s="25">
        <f t="shared" si="62"/>
        <v>1000000</v>
      </c>
      <c r="Z228" s="26">
        <f t="shared" si="57"/>
        <v>0</v>
      </c>
      <c r="AA228" s="26">
        <f t="shared" si="58"/>
        <v>0</v>
      </c>
      <c r="AB228" s="26">
        <f t="shared" si="59"/>
        <v>0</v>
      </c>
      <c r="AC228" s="27">
        <f t="shared" si="60"/>
        <v>0</v>
      </c>
    </row>
    <row r="229" spans="1:29" ht="108" hidden="1" outlineLevel="4" x14ac:dyDescent="0.35">
      <c r="A229" s="21" t="s">
        <v>275</v>
      </c>
      <c r="B229" s="22" t="s">
        <v>276</v>
      </c>
      <c r="C229" s="22" t="s">
        <v>71</v>
      </c>
      <c r="D229" s="22" t="s">
        <v>96</v>
      </c>
      <c r="E229" s="22"/>
      <c r="F229" s="22" t="s">
        <v>33</v>
      </c>
      <c r="G229" s="22">
        <v>1120</v>
      </c>
      <c r="H229" s="22">
        <v>709800000</v>
      </c>
      <c r="I229" s="22" t="s">
        <v>31</v>
      </c>
      <c r="J229" s="23" t="s">
        <v>97</v>
      </c>
      <c r="K229" s="25">
        <v>0</v>
      </c>
      <c r="L229" s="25">
        <v>0</v>
      </c>
      <c r="M229" s="25">
        <v>0</v>
      </c>
      <c r="N229" s="25">
        <v>1740518.93</v>
      </c>
      <c r="O229" s="25">
        <v>0</v>
      </c>
      <c r="P229" s="25">
        <f t="shared" si="61"/>
        <v>0</v>
      </c>
      <c r="Q229" s="25">
        <v>0</v>
      </c>
      <c r="R229" s="25">
        <v>0</v>
      </c>
      <c r="S229" s="25">
        <v>0</v>
      </c>
      <c r="T229" s="25">
        <v>0</v>
      </c>
      <c r="U229" s="25">
        <v>0</v>
      </c>
      <c r="V229" s="25">
        <v>0</v>
      </c>
      <c r="W229" s="25">
        <v>0</v>
      </c>
      <c r="X229" s="25">
        <v>0</v>
      </c>
      <c r="Y229" s="25">
        <f t="shared" si="62"/>
        <v>0</v>
      </c>
      <c r="Z229" s="26">
        <v>0</v>
      </c>
      <c r="AA229" s="26">
        <v>0</v>
      </c>
      <c r="AB229" s="26">
        <v>0</v>
      </c>
      <c r="AC229" s="26">
        <v>0</v>
      </c>
    </row>
    <row r="230" spans="1:29" hidden="1" outlineLevel="3" x14ac:dyDescent="0.35">
      <c r="A230" s="28"/>
      <c r="B230" s="29"/>
      <c r="C230" s="29" t="s">
        <v>98</v>
      </c>
      <c r="D230" s="29"/>
      <c r="E230" s="29"/>
      <c r="F230" s="29"/>
      <c r="G230" s="29"/>
      <c r="H230" s="29"/>
      <c r="I230" s="29"/>
      <c r="J230" s="30"/>
      <c r="K230" s="31">
        <f t="shared" ref="K230:Y230" si="63">SUBTOTAL(9,K223:K229)</f>
        <v>3766400</v>
      </c>
      <c r="L230" s="32">
        <f t="shared" si="63"/>
        <v>3766400</v>
      </c>
      <c r="M230" s="32">
        <f t="shared" si="63"/>
        <v>0</v>
      </c>
      <c r="N230" s="32">
        <f t="shared" si="63"/>
        <v>1740518.93</v>
      </c>
      <c r="O230" s="32">
        <f t="shared" si="63"/>
        <v>0</v>
      </c>
      <c r="P230" s="32">
        <f t="shared" si="63"/>
        <v>3766400</v>
      </c>
      <c r="Q230" s="32">
        <f t="shared" si="63"/>
        <v>0</v>
      </c>
      <c r="R230" s="32">
        <f t="shared" si="63"/>
        <v>0</v>
      </c>
      <c r="S230" s="32">
        <f t="shared" si="63"/>
        <v>0</v>
      </c>
      <c r="T230" s="32">
        <f t="shared" si="63"/>
        <v>475298.44</v>
      </c>
      <c r="U230" s="32">
        <f t="shared" si="63"/>
        <v>475298.44</v>
      </c>
      <c r="V230" s="32">
        <f t="shared" si="63"/>
        <v>2299501.56</v>
      </c>
      <c r="W230" s="32">
        <f t="shared" si="63"/>
        <v>3291101.56</v>
      </c>
      <c r="X230" s="32">
        <f t="shared" si="63"/>
        <v>0</v>
      </c>
      <c r="Y230" s="32">
        <f t="shared" si="63"/>
        <v>3291101.56</v>
      </c>
      <c r="Z230" s="33">
        <f t="shared" ref="Z230:Z240" si="64">T230/L230</f>
        <v>0.12619436066270179</v>
      </c>
      <c r="AA230" s="33">
        <f t="shared" si="58"/>
        <v>0.12619436066270179</v>
      </c>
      <c r="AB230" s="33">
        <f t="shared" si="59"/>
        <v>0</v>
      </c>
      <c r="AC230" s="34">
        <f t="shared" si="60"/>
        <v>0.12619436066270179</v>
      </c>
    </row>
    <row r="231" spans="1:29" hidden="1" outlineLevel="4" x14ac:dyDescent="0.35">
      <c r="A231" s="21" t="s">
        <v>275</v>
      </c>
      <c r="B231" s="22" t="s">
        <v>276</v>
      </c>
      <c r="C231" s="22" t="s">
        <v>99</v>
      </c>
      <c r="D231" s="22" t="s">
        <v>247</v>
      </c>
      <c r="E231" s="22"/>
      <c r="F231" s="22" t="s">
        <v>33</v>
      </c>
      <c r="G231" s="22">
        <v>1120</v>
      </c>
      <c r="H231" s="22">
        <v>709800000</v>
      </c>
      <c r="I231" s="22" t="s">
        <v>31</v>
      </c>
      <c r="J231" s="23" t="s">
        <v>248</v>
      </c>
      <c r="K231" s="25">
        <v>0</v>
      </c>
      <c r="L231" s="25">
        <v>50000</v>
      </c>
      <c r="M231" s="25">
        <v>0</v>
      </c>
      <c r="N231" s="25">
        <v>0</v>
      </c>
      <c r="O231" s="25">
        <v>0</v>
      </c>
      <c r="P231" s="25">
        <f t="shared" ref="P231:P232" si="65">+L231+O231</f>
        <v>50000</v>
      </c>
      <c r="Q231" s="25">
        <v>0</v>
      </c>
      <c r="R231" s="25">
        <v>0</v>
      </c>
      <c r="S231" s="25">
        <v>0</v>
      </c>
      <c r="T231" s="25">
        <v>0</v>
      </c>
      <c r="U231" s="25">
        <v>0</v>
      </c>
      <c r="V231" s="25">
        <v>50000</v>
      </c>
      <c r="W231" s="25">
        <v>50000</v>
      </c>
      <c r="X231" s="25">
        <v>0</v>
      </c>
      <c r="Y231" s="25">
        <f t="shared" ref="Y231:Y232" si="66">P231-(Q231+R231+S231+T231+X231)</f>
        <v>50000</v>
      </c>
      <c r="Z231" s="26">
        <f t="shared" si="64"/>
        <v>0</v>
      </c>
      <c r="AA231" s="26">
        <f t="shared" si="58"/>
        <v>0</v>
      </c>
      <c r="AB231" s="26">
        <f t="shared" si="59"/>
        <v>0</v>
      </c>
      <c r="AC231" s="27">
        <f t="shared" si="60"/>
        <v>0</v>
      </c>
    </row>
    <row r="232" spans="1:29" hidden="1" outlineLevel="4" x14ac:dyDescent="0.35">
      <c r="A232" s="21" t="s">
        <v>275</v>
      </c>
      <c r="B232" s="22" t="s">
        <v>276</v>
      </c>
      <c r="C232" s="22" t="s">
        <v>99</v>
      </c>
      <c r="D232" s="22" t="s">
        <v>104</v>
      </c>
      <c r="E232" s="22"/>
      <c r="F232" s="22" t="s">
        <v>33</v>
      </c>
      <c r="G232" s="22">
        <v>1120</v>
      </c>
      <c r="H232" s="22">
        <v>709800000</v>
      </c>
      <c r="I232" s="22" t="s">
        <v>31</v>
      </c>
      <c r="J232" s="23" t="s">
        <v>105</v>
      </c>
      <c r="K232" s="24">
        <v>600000</v>
      </c>
      <c r="L232" s="25">
        <v>550000</v>
      </c>
      <c r="M232" s="25">
        <v>0</v>
      </c>
      <c r="N232" s="25">
        <v>0</v>
      </c>
      <c r="O232" s="25">
        <v>0</v>
      </c>
      <c r="P232" s="25">
        <f t="shared" si="65"/>
        <v>550000</v>
      </c>
      <c r="Q232" s="25">
        <v>0</v>
      </c>
      <c r="R232" s="25">
        <v>0</v>
      </c>
      <c r="S232" s="25">
        <v>0</v>
      </c>
      <c r="T232" s="25">
        <v>131080</v>
      </c>
      <c r="U232" s="25">
        <v>131080</v>
      </c>
      <c r="V232" s="25">
        <v>268920</v>
      </c>
      <c r="W232" s="25">
        <v>418920</v>
      </c>
      <c r="X232" s="25">
        <v>0</v>
      </c>
      <c r="Y232" s="25">
        <f t="shared" si="66"/>
        <v>418920</v>
      </c>
      <c r="Z232" s="26">
        <f t="shared" si="64"/>
        <v>0.23832727272727272</v>
      </c>
      <c r="AA232" s="26">
        <f t="shared" si="58"/>
        <v>0.23832727272727272</v>
      </c>
      <c r="AB232" s="26">
        <f t="shared" si="59"/>
        <v>0</v>
      </c>
      <c r="AC232" s="27">
        <f t="shared" si="60"/>
        <v>0.23832727272727272</v>
      </c>
    </row>
    <row r="233" spans="1:29" hidden="1" outlineLevel="3" x14ac:dyDescent="0.35">
      <c r="A233" s="28"/>
      <c r="B233" s="29"/>
      <c r="C233" s="29" t="s">
        <v>106</v>
      </c>
      <c r="D233" s="29"/>
      <c r="E233" s="29"/>
      <c r="F233" s="29"/>
      <c r="G233" s="29"/>
      <c r="H233" s="29"/>
      <c r="I233" s="29"/>
      <c r="J233" s="30"/>
      <c r="K233" s="31">
        <f t="shared" ref="K233:Y233" si="67">SUBTOTAL(9,K231:K232)</f>
        <v>600000</v>
      </c>
      <c r="L233" s="32">
        <f t="shared" si="67"/>
        <v>600000</v>
      </c>
      <c r="M233" s="32">
        <f t="shared" si="67"/>
        <v>0</v>
      </c>
      <c r="N233" s="32">
        <f t="shared" si="67"/>
        <v>0</v>
      </c>
      <c r="O233" s="32">
        <f t="shared" si="67"/>
        <v>0</v>
      </c>
      <c r="P233" s="32">
        <f t="shared" si="67"/>
        <v>600000</v>
      </c>
      <c r="Q233" s="32">
        <f t="shared" si="67"/>
        <v>0</v>
      </c>
      <c r="R233" s="32">
        <f t="shared" si="67"/>
        <v>0</v>
      </c>
      <c r="S233" s="32">
        <f t="shared" si="67"/>
        <v>0</v>
      </c>
      <c r="T233" s="32">
        <f t="shared" si="67"/>
        <v>131080</v>
      </c>
      <c r="U233" s="32">
        <f t="shared" si="67"/>
        <v>131080</v>
      </c>
      <c r="V233" s="32">
        <f t="shared" si="67"/>
        <v>318920</v>
      </c>
      <c r="W233" s="32">
        <f t="shared" si="67"/>
        <v>468920</v>
      </c>
      <c r="X233" s="32">
        <f t="shared" si="67"/>
        <v>0</v>
      </c>
      <c r="Y233" s="32">
        <f t="shared" si="67"/>
        <v>468920</v>
      </c>
      <c r="Z233" s="33">
        <f t="shared" si="64"/>
        <v>0.21846666666666667</v>
      </c>
      <c r="AA233" s="33">
        <f t="shared" si="58"/>
        <v>0.21846666666666667</v>
      </c>
      <c r="AB233" s="33">
        <f t="shared" si="59"/>
        <v>0</v>
      </c>
      <c r="AC233" s="34">
        <f t="shared" si="60"/>
        <v>0.21846666666666667</v>
      </c>
    </row>
    <row r="234" spans="1:29" hidden="1" outlineLevel="4" x14ac:dyDescent="0.35">
      <c r="A234" s="21" t="s">
        <v>275</v>
      </c>
      <c r="B234" s="22" t="s">
        <v>276</v>
      </c>
      <c r="C234" s="22" t="s">
        <v>107</v>
      </c>
      <c r="D234" s="22" t="s">
        <v>108</v>
      </c>
      <c r="E234" s="22"/>
      <c r="F234" s="22">
        <v>280</v>
      </c>
      <c r="G234" s="22">
        <v>2210</v>
      </c>
      <c r="H234" s="22">
        <v>709800000</v>
      </c>
      <c r="I234" s="22" t="s">
        <v>31</v>
      </c>
      <c r="J234" s="23" t="s">
        <v>109</v>
      </c>
      <c r="K234" s="24">
        <v>15000000</v>
      </c>
      <c r="L234" s="25">
        <v>15000000</v>
      </c>
      <c r="M234" s="25">
        <v>0</v>
      </c>
      <c r="N234" s="25">
        <v>0</v>
      </c>
      <c r="O234" s="25">
        <v>0</v>
      </c>
      <c r="P234" s="25">
        <f t="shared" ref="P234:P238" si="68">+L234+O234</f>
        <v>15000000</v>
      </c>
      <c r="Q234" s="25">
        <v>0</v>
      </c>
      <c r="R234" s="25">
        <v>0</v>
      </c>
      <c r="S234" s="25">
        <v>0</v>
      </c>
      <c r="T234" s="25">
        <v>0</v>
      </c>
      <c r="U234" s="25">
        <v>0</v>
      </c>
      <c r="V234" s="25">
        <v>15000000</v>
      </c>
      <c r="W234" s="25">
        <v>15000000</v>
      </c>
      <c r="X234" s="25">
        <v>0</v>
      </c>
      <c r="Y234" s="25">
        <f t="shared" ref="Y234:Y238" si="69">P234-(Q234+R234+S234+T234+X234)</f>
        <v>15000000</v>
      </c>
      <c r="Z234" s="26">
        <f t="shared" si="64"/>
        <v>0</v>
      </c>
      <c r="AA234" s="26">
        <f t="shared" si="58"/>
        <v>0</v>
      </c>
      <c r="AB234" s="26">
        <f t="shared" si="59"/>
        <v>0</v>
      </c>
      <c r="AC234" s="27">
        <f t="shared" si="60"/>
        <v>0</v>
      </c>
    </row>
    <row r="235" spans="1:29" hidden="1" outlineLevel="4" x14ac:dyDescent="0.35">
      <c r="A235" s="21" t="s">
        <v>275</v>
      </c>
      <c r="B235" s="22" t="s">
        <v>276</v>
      </c>
      <c r="C235" s="22" t="s">
        <v>107</v>
      </c>
      <c r="D235" s="22" t="s">
        <v>110</v>
      </c>
      <c r="E235" s="22"/>
      <c r="F235" s="22">
        <v>280</v>
      </c>
      <c r="G235" s="22">
        <v>2210</v>
      </c>
      <c r="H235" s="22">
        <v>709800000</v>
      </c>
      <c r="I235" s="22" t="s">
        <v>31</v>
      </c>
      <c r="J235" s="23" t="s">
        <v>111</v>
      </c>
      <c r="K235" s="25">
        <v>0</v>
      </c>
      <c r="L235" s="25">
        <v>365000</v>
      </c>
      <c r="M235" s="25">
        <v>0</v>
      </c>
      <c r="N235" s="25">
        <v>0</v>
      </c>
      <c r="O235" s="25">
        <v>0</v>
      </c>
      <c r="P235" s="25">
        <f t="shared" si="68"/>
        <v>365000</v>
      </c>
      <c r="Q235" s="25">
        <v>0</v>
      </c>
      <c r="R235" s="25">
        <v>0</v>
      </c>
      <c r="S235" s="25">
        <v>0</v>
      </c>
      <c r="T235" s="25">
        <v>0</v>
      </c>
      <c r="U235" s="25">
        <v>0</v>
      </c>
      <c r="V235" s="25">
        <v>365000</v>
      </c>
      <c r="W235" s="25">
        <v>365000</v>
      </c>
      <c r="X235" s="25">
        <v>0</v>
      </c>
      <c r="Y235" s="25">
        <f t="shared" si="69"/>
        <v>365000</v>
      </c>
      <c r="Z235" s="26">
        <f t="shared" si="64"/>
        <v>0</v>
      </c>
      <c r="AA235" s="26">
        <f t="shared" si="58"/>
        <v>0</v>
      </c>
      <c r="AB235" s="26">
        <f t="shared" si="59"/>
        <v>0</v>
      </c>
      <c r="AC235" s="27">
        <f t="shared" si="60"/>
        <v>0</v>
      </c>
    </row>
    <row r="236" spans="1:29" hidden="1" outlineLevel="4" x14ac:dyDescent="0.35">
      <c r="A236" s="21" t="s">
        <v>275</v>
      </c>
      <c r="B236" s="22" t="s">
        <v>276</v>
      </c>
      <c r="C236" s="22" t="s">
        <v>107</v>
      </c>
      <c r="D236" s="22" t="s">
        <v>112</v>
      </c>
      <c r="E236" s="22"/>
      <c r="F236" s="22">
        <v>280</v>
      </c>
      <c r="G236" s="22">
        <v>2210</v>
      </c>
      <c r="H236" s="22">
        <v>709800000</v>
      </c>
      <c r="I236" s="22" t="s">
        <v>31</v>
      </c>
      <c r="J236" s="23" t="s">
        <v>113</v>
      </c>
      <c r="K236" s="24">
        <v>500000</v>
      </c>
      <c r="L236" s="25">
        <v>135000</v>
      </c>
      <c r="M236" s="25">
        <v>0</v>
      </c>
      <c r="N236" s="25">
        <v>0</v>
      </c>
      <c r="O236" s="25">
        <v>0</v>
      </c>
      <c r="P236" s="25">
        <f t="shared" si="68"/>
        <v>135000</v>
      </c>
      <c r="Q236" s="25">
        <v>0</v>
      </c>
      <c r="R236" s="25">
        <v>0</v>
      </c>
      <c r="S236" s="25">
        <v>0</v>
      </c>
      <c r="T236" s="25">
        <v>0</v>
      </c>
      <c r="U236" s="25">
        <v>0</v>
      </c>
      <c r="V236" s="25">
        <v>135000</v>
      </c>
      <c r="W236" s="25">
        <v>135000</v>
      </c>
      <c r="X236" s="25">
        <v>0</v>
      </c>
      <c r="Y236" s="25">
        <f t="shared" si="69"/>
        <v>135000</v>
      </c>
      <c r="Z236" s="26">
        <f t="shared" si="64"/>
        <v>0</v>
      </c>
      <c r="AA236" s="26">
        <f t="shared" si="58"/>
        <v>0</v>
      </c>
      <c r="AB236" s="26">
        <f t="shared" si="59"/>
        <v>0</v>
      </c>
      <c r="AC236" s="27">
        <f t="shared" si="60"/>
        <v>0</v>
      </c>
    </row>
    <row r="237" spans="1:29" hidden="1" outlineLevel="4" x14ac:dyDescent="0.35">
      <c r="A237" s="21" t="s">
        <v>275</v>
      </c>
      <c r="B237" s="22" t="s">
        <v>276</v>
      </c>
      <c r="C237" s="22" t="s">
        <v>107</v>
      </c>
      <c r="D237" s="22" t="s">
        <v>114</v>
      </c>
      <c r="E237" s="22"/>
      <c r="F237" s="22">
        <v>280</v>
      </c>
      <c r="G237" s="22">
        <v>2210</v>
      </c>
      <c r="H237" s="22">
        <v>709800000</v>
      </c>
      <c r="I237" s="22" t="s">
        <v>31</v>
      </c>
      <c r="J237" s="23" t="s">
        <v>115</v>
      </c>
      <c r="K237" s="24">
        <v>500000</v>
      </c>
      <c r="L237" s="25">
        <v>975000</v>
      </c>
      <c r="M237" s="25">
        <v>0</v>
      </c>
      <c r="N237" s="25">
        <v>0</v>
      </c>
      <c r="O237" s="25">
        <v>0</v>
      </c>
      <c r="P237" s="25">
        <f t="shared" si="68"/>
        <v>975000</v>
      </c>
      <c r="Q237" s="25">
        <v>0</v>
      </c>
      <c r="R237" s="25">
        <v>0</v>
      </c>
      <c r="S237" s="25">
        <v>0</v>
      </c>
      <c r="T237" s="25">
        <v>442960</v>
      </c>
      <c r="U237" s="25">
        <v>442960</v>
      </c>
      <c r="V237" s="25">
        <v>532040</v>
      </c>
      <c r="W237" s="25">
        <v>532040</v>
      </c>
      <c r="X237" s="25">
        <v>0</v>
      </c>
      <c r="Y237" s="25">
        <f t="shared" si="69"/>
        <v>532040</v>
      </c>
      <c r="Z237" s="26">
        <f t="shared" si="64"/>
        <v>0.45431794871794873</v>
      </c>
      <c r="AA237" s="26">
        <f t="shared" si="58"/>
        <v>0.45431794871794873</v>
      </c>
      <c r="AB237" s="26">
        <f t="shared" si="59"/>
        <v>0</v>
      </c>
      <c r="AC237" s="27">
        <f t="shared" si="60"/>
        <v>0.45431794871794873</v>
      </c>
    </row>
    <row r="238" spans="1:29" hidden="1" outlineLevel="4" x14ac:dyDescent="0.35">
      <c r="A238" s="21" t="s">
        <v>275</v>
      </c>
      <c r="B238" s="22" t="s">
        <v>276</v>
      </c>
      <c r="C238" s="22" t="s">
        <v>107</v>
      </c>
      <c r="D238" s="22" t="s">
        <v>116</v>
      </c>
      <c r="E238" s="22"/>
      <c r="F238" s="22">
        <v>280</v>
      </c>
      <c r="G238" s="22">
        <v>2240</v>
      </c>
      <c r="H238" s="22">
        <v>709800000</v>
      </c>
      <c r="I238" s="22" t="s">
        <v>31</v>
      </c>
      <c r="J238" s="23" t="s">
        <v>117</v>
      </c>
      <c r="K238" s="24">
        <v>600000</v>
      </c>
      <c r="L238" s="25">
        <v>125000</v>
      </c>
      <c r="M238" s="25">
        <v>0</v>
      </c>
      <c r="N238" s="25">
        <v>0</v>
      </c>
      <c r="O238" s="25">
        <v>0</v>
      </c>
      <c r="P238" s="25">
        <f t="shared" si="68"/>
        <v>125000</v>
      </c>
      <c r="Q238" s="25">
        <v>0</v>
      </c>
      <c r="R238" s="25">
        <v>0</v>
      </c>
      <c r="S238" s="25">
        <v>0</v>
      </c>
      <c r="T238" s="25">
        <v>0</v>
      </c>
      <c r="U238" s="25">
        <v>0</v>
      </c>
      <c r="V238" s="25">
        <v>125000</v>
      </c>
      <c r="W238" s="25">
        <v>125000</v>
      </c>
      <c r="X238" s="25">
        <v>0</v>
      </c>
      <c r="Y238" s="25">
        <f t="shared" si="69"/>
        <v>125000</v>
      </c>
      <c r="Z238" s="26">
        <f t="shared" si="64"/>
        <v>0</v>
      </c>
      <c r="AA238" s="26">
        <f t="shared" si="58"/>
        <v>0</v>
      </c>
      <c r="AB238" s="26">
        <f t="shared" si="59"/>
        <v>0</v>
      </c>
      <c r="AC238" s="27">
        <f t="shared" si="60"/>
        <v>0</v>
      </c>
    </row>
    <row r="239" spans="1:29" hidden="1" outlineLevel="3" x14ac:dyDescent="0.35">
      <c r="A239" s="28"/>
      <c r="B239" s="29"/>
      <c r="C239" s="29" t="s">
        <v>118</v>
      </c>
      <c r="D239" s="29"/>
      <c r="E239" s="29"/>
      <c r="F239" s="29"/>
      <c r="G239" s="29"/>
      <c r="H239" s="29"/>
      <c r="I239" s="29"/>
      <c r="J239" s="30"/>
      <c r="K239" s="31">
        <f t="shared" ref="K239:Y239" si="70">SUBTOTAL(9,K234:K238)</f>
        <v>16600000</v>
      </c>
      <c r="L239" s="32">
        <f t="shared" si="70"/>
        <v>16600000</v>
      </c>
      <c r="M239" s="32">
        <f t="shared" si="70"/>
        <v>0</v>
      </c>
      <c r="N239" s="32">
        <f t="shared" si="70"/>
        <v>0</v>
      </c>
      <c r="O239" s="32">
        <f t="shared" si="70"/>
        <v>0</v>
      </c>
      <c r="P239" s="32">
        <f t="shared" si="70"/>
        <v>16600000</v>
      </c>
      <c r="Q239" s="32">
        <f t="shared" si="70"/>
        <v>0</v>
      </c>
      <c r="R239" s="32">
        <f t="shared" si="70"/>
        <v>0</v>
      </c>
      <c r="S239" s="32">
        <f t="shared" si="70"/>
        <v>0</v>
      </c>
      <c r="T239" s="32">
        <f t="shared" si="70"/>
        <v>442960</v>
      </c>
      <c r="U239" s="32">
        <f t="shared" si="70"/>
        <v>442960</v>
      </c>
      <c r="V239" s="32">
        <f t="shared" si="70"/>
        <v>16157040</v>
      </c>
      <c r="W239" s="32">
        <f t="shared" si="70"/>
        <v>16157040</v>
      </c>
      <c r="X239" s="32">
        <f t="shared" si="70"/>
        <v>0</v>
      </c>
      <c r="Y239" s="32">
        <f t="shared" si="70"/>
        <v>16157040</v>
      </c>
      <c r="Z239" s="33">
        <f t="shared" si="64"/>
        <v>2.668433734939759E-2</v>
      </c>
      <c r="AA239" s="33">
        <f t="shared" si="58"/>
        <v>2.668433734939759E-2</v>
      </c>
      <c r="AB239" s="33">
        <f t="shared" si="59"/>
        <v>0</v>
      </c>
      <c r="AC239" s="34">
        <f t="shared" si="60"/>
        <v>2.668433734939759E-2</v>
      </c>
    </row>
    <row r="240" spans="1:29" ht="81" hidden="1" outlineLevel="4" x14ac:dyDescent="0.35">
      <c r="A240" s="21" t="s">
        <v>275</v>
      </c>
      <c r="B240" s="22" t="s">
        <v>276</v>
      </c>
      <c r="C240" s="22" t="s">
        <v>119</v>
      </c>
      <c r="D240" s="22" t="s">
        <v>120</v>
      </c>
      <c r="E240" s="22" t="s">
        <v>52</v>
      </c>
      <c r="F240" s="22" t="s">
        <v>33</v>
      </c>
      <c r="G240" s="22">
        <v>1310</v>
      </c>
      <c r="H240" s="22">
        <v>709800000</v>
      </c>
      <c r="I240" s="22" t="s">
        <v>31</v>
      </c>
      <c r="J240" s="23" t="s">
        <v>121</v>
      </c>
      <c r="K240" s="24">
        <v>1398253</v>
      </c>
      <c r="L240" s="25">
        <v>1398253</v>
      </c>
      <c r="M240" s="25">
        <v>0</v>
      </c>
      <c r="N240" s="25">
        <v>0</v>
      </c>
      <c r="O240" s="25">
        <v>0</v>
      </c>
      <c r="P240" s="25">
        <f t="shared" ref="P240:P247" si="71">+L240+O240</f>
        <v>1398253</v>
      </c>
      <c r="Q240" s="25">
        <v>0</v>
      </c>
      <c r="R240" s="25">
        <v>896442.22</v>
      </c>
      <c r="S240" s="25">
        <v>0</v>
      </c>
      <c r="T240" s="25">
        <v>501810.78</v>
      </c>
      <c r="U240" s="25">
        <v>501810.78</v>
      </c>
      <c r="V240" s="25">
        <v>0</v>
      </c>
      <c r="W240" s="25">
        <v>0</v>
      </c>
      <c r="X240" s="25">
        <v>0</v>
      </c>
      <c r="Y240" s="25">
        <f t="shared" ref="Y240:Y247" si="72">P240-(Q240+R240+S240+T240+X240)</f>
        <v>0</v>
      </c>
      <c r="Z240" s="26">
        <f t="shared" si="64"/>
        <v>0.35888410752560518</v>
      </c>
      <c r="AA240" s="26">
        <f t="shared" si="58"/>
        <v>0.35888410752560518</v>
      </c>
      <c r="AB240" s="26">
        <f t="shared" si="59"/>
        <v>0.64111589247439482</v>
      </c>
      <c r="AC240" s="27">
        <f t="shared" si="60"/>
        <v>1</v>
      </c>
    </row>
    <row r="241" spans="1:29" ht="81" hidden="1" outlineLevel="4" x14ac:dyDescent="0.35">
      <c r="A241" s="21" t="s">
        <v>275</v>
      </c>
      <c r="B241" s="22" t="s">
        <v>276</v>
      </c>
      <c r="C241" s="22" t="s">
        <v>119</v>
      </c>
      <c r="D241" s="22" t="s">
        <v>120</v>
      </c>
      <c r="E241" s="22" t="s">
        <v>52</v>
      </c>
      <c r="F241" s="22"/>
      <c r="G241" s="22">
        <v>1310</v>
      </c>
      <c r="H241" s="22">
        <v>709800000</v>
      </c>
      <c r="I241" s="22" t="s">
        <v>31</v>
      </c>
      <c r="J241" s="23" t="s">
        <v>122</v>
      </c>
      <c r="K241" s="25">
        <v>0</v>
      </c>
      <c r="L241" s="25">
        <v>0</v>
      </c>
      <c r="M241" s="25">
        <v>1107</v>
      </c>
      <c r="N241" s="25">
        <v>0</v>
      </c>
      <c r="O241" s="25">
        <v>0</v>
      </c>
      <c r="P241" s="25">
        <f t="shared" si="71"/>
        <v>0</v>
      </c>
      <c r="Q241" s="25">
        <v>0</v>
      </c>
      <c r="R241" s="25">
        <v>0</v>
      </c>
      <c r="S241" s="25">
        <v>0</v>
      </c>
      <c r="T241" s="25">
        <v>0</v>
      </c>
      <c r="U241" s="25">
        <v>0</v>
      </c>
      <c r="V241" s="25">
        <v>0</v>
      </c>
      <c r="W241" s="25">
        <v>0</v>
      </c>
      <c r="X241" s="25">
        <v>0</v>
      </c>
      <c r="Y241" s="25">
        <f t="shared" si="72"/>
        <v>0</v>
      </c>
      <c r="Z241" s="26">
        <v>0</v>
      </c>
      <c r="AA241" s="26">
        <v>0</v>
      </c>
      <c r="AB241" s="26">
        <v>0</v>
      </c>
      <c r="AC241" s="27">
        <v>0</v>
      </c>
    </row>
    <row r="242" spans="1:29" ht="81" hidden="1" outlineLevel="4" x14ac:dyDescent="0.35">
      <c r="A242" s="21" t="s">
        <v>275</v>
      </c>
      <c r="B242" s="22" t="s">
        <v>276</v>
      </c>
      <c r="C242" s="22" t="s">
        <v>119</v>
      </c>
      <c r="D242" s="22" t="s">
        <v>120</v>
      </c>
      <c r="E242" s="22" t="s">
        <v>123</v>
      </c>
      <c r="F242" s="22" t="s">
        <v>33</v>
      </c>
      <c r="G242" s="22">
        <v>1310</v>
      </c>
      <c r="H242" s="22">
        <v>709800000</v>
      </c>
      <c r="I242" s="22" t="s">
        <v>31</v>
      </c>
      <c r="J242" s="23" t="s">
        <v>124</v>
      </c>
      <c r="K242" s="24">
        <v>721326</v>
      </c>
      <c r="L242" s="25">
        <v>721326</v>
      </c>
      <c r="M242" s="25">
        <v>0</v>
      </c>
      <c r="N242" s="25">
        <v>0</v>
      </c>
      <c r="O242" s="25">
        <v>0</v>
      </c>
      <c r="P242" s="25">
        <f t="shared" si="71"/>
        <v>721326</v>
      </c>
      <c r="Q242" s="25">
        <v>0</v>
      </c>
      <c r="R242" s="25">
        <v>259018.82</v>
      </c>
      <c r="S242" s="25">
        <v>0</v>
      </c>
      <c r="T242" s="25">
        <v>462307.18</v>
      </c>
      <c r="U242" s="25">
        <v>462307.18</v>
      </c>
      <c r="V242" s="25">
        <v>0</v>
      </c>
      <c r="W242" s="25">
        <v>0</v>
      </c>
      <c r="X242" s="25">
        <v>0</v>
      </c>
      <c r="Y242" s="25">
        <f t="shared" si="72"/>
        <v>0</v>
      </c>
      <c r="Z242" s="26">
        <f>T242/L242</f>
        <v>0.64091295752544619</v>
      </c>
      <c r="AA242" s="26">
        <f>T242/P242</f>
        <v>0.64091295752544619</v>
      </c>
      <c r="AB242" s="26">
        <f>(Q242+R242+S242)/P242</f>
        <v>0.35908704247455381</v>
      </c>
      <c r="AC242" s="27">
        <f>AA242+AB242</f>
        <v>1</v>
      </c>
    </row>
    <row r="243" spans="1:29" ht="81" hidden="1" outlineLevel="4" x14ac:dyDescent="0.35">
      <c r="A243" s="21" t="s">
        <v>275</v>
      </c>
      <c r="B243" s="22" t="s">
        <v>276</v>
      </c>
      <c r="C243" s="22" t="s">
        <v>119</v>
      </c>
      <c r="D243" s="22" t="s">
        <v>120</v>
      </c>
      <c r="E243" s="22" t="s">
        <v>123</v>
      </c>
      <c r="F243" s="22"/>
      <c r="G243" s="22">
        <v>1310</v>
      </c>
      <c r="H243" s="22">
        <v>709800000</v>
      </c>
      <c r="I243" s="22" t="s">
        <v>31</v>
      </c>
      <c r="J243" s="23" t="s">
        <v>125</v>
      </c>
      <c r="K243" s="25">
        <v>0</v>
      </c>
      <c r="L243" s="25">
        <v>0</v>
      </c>
      <c r="M243" s="25">
        <v>200766</v>
      </c>
      <c r="N243" s="25">
        <v>0</v>
      </c>
      <c r="O243" s="25">
        <v>0</v>
      </c>
      <c r="P243" s="25">
        <f t="shared" si="71"/>
        <v>0</v>
      </c>
      <c r="Q243" s="25">
        <v>0</v>
      </c>
      <c r="R243" s="25">
        <v>0</v>
      </c>
      <c r="S243" s="25">
        <v>0</v>
      </c>
      <c r="T243" s="25">
        <v>0</v>
      </c>
      <c r="U243" s="25">
        <v>0</v>
      </c>
      <c r="V243" s="25">
        <v>0</v>
      </c>
      <c r="W243" s="25">
        <v>0</v>
      </c>
      <c r="X243" s="25">
        <v>0</v>
      </c>
      <c r="Y243" s="25">
        <f t="shared" si="72"/>
        <v>0</v>
      </c>
      <c r="Z243" s="26">
        <v>0</v>
      </c>
      <c r="AA243" s="26">
        <v>0</v>
      </c>
      <c r="AB243" s="26">
        <v>0</v>
      </c>
      <c r="AC243" s="27">
        <v>0</v>
      </c>
    </row>
    <row r="244" spans="1:29" ht="54" hidden="1" outlineLevel="4" x14ac:dyDescent="0.35">
      <c r="A244" s="21" t="s">
        <v>275</v>
      </c>
      <c r="B244" s="22" t="s">
        <v>276</v>
      </c>
      <c r="C244" s="22" t="s">
        <v>119</v>
      </c>
      <c r="D244" s="22" t="s">
        <v>120</v>
      </c>
      <c r="E244" s="22" t="s">
        <v>126</v>
      </c>
      <c r="F244" s="22" t="s">
        <v>33</v>
      </c>
      <c r="G244" s="22">
        <v>1310</v>
      </c>
      <c r="H244" s="22">
        <v>709800000</v>
      </c>
      <c r="I244" s="22" t="s">
        <v>31</v>
      </c>
      <c r="J244" s="23" t="s">
        <v>127</v>
      </c>
      <c r="K244" s="24">
        <v>2607745</v>
      </c>
      <c r="L244" s="25">
        <v>2607745</v>
      </c>
      <c r="M244" s="25">
        <v>0</v>
      </c>
      <c r="N244" s="25">
        <v>0</v>
      </c>
      <c r="O244" s="25">
        <v>0</v>
      </c>
      <c r="P244" s="25">
        <f t="shared" si="71"/>
        <v>2607745</v>
      </c>
      <c r="Q244" s="25">
        <v>0</v>
      </c>
      <c r="R244" s="25">
        <v>676352.59</v>
      </c>
      <c r="S244" s="25">
        <v>0</v>
      </c>
      <c r="T244" s="25">
        <v>1931392.41</v>
      </c>
      <c r="U244" s="25">
        <v>1931392.41</v>
      </c>
      <c r="V244" s="25">
        <v>0</v>
      </c>
      <c r="W244" s="25">
        <v>0</v>
      </c>
      <c r="X244" s="25">
        <v>0</v>
      </c>
      <c r="Y244" s="25">
        <f t="shared" si="72"/>
        <v>0</v>
      </c>
      <c r="Z244" s="26">
        <f>T244/L244</f>
        <v>0.74063699096345692</v>
      </c>
      <c r="AA244" s="26">
        <f>T244/P244</f>
        <v>0.74063699096345692</v>
      </c>
      <c r="AB244" s="26">
        <f>(Q244+R244+S244)/P244</f>
        <v>0.25936300903654308</v>
      </c>
      <c r="AC244" s="27">
        <f>AA244+AB244</f>
        <v>1</v>
      </c>
    </row>
    <row r="245" spans="1:29" ht="81" hidden="1" outlineLevel="4" x14ac:dyDescent="0.35">
      <c r="A245" s="21" t="s">
        <v>275</v>
      </c>
      <c r="B245" s="22" t="s">
        <v>276</v>
      </c>
      <c r="C245" s="22" t="s">
        <v>119</v>
      </c>
      <c r="D245" s="22" t="s">
        <v>120</v>
      </c>
      <c r="E245" s="22" t="s">
        <v>126</v>
      </c>
      <c r="F245" s="22"/>
      <c r="G245" s="22">
        <v>1310</v>
      </c>
      <c r="H245" s="22">
        <v>709800000</v>
      </c>
      <c r="I245" s="22" t="s">
        <v>31</v>
      </c>
      <c r="J245" s="23" t="s">
        <v>128</v>
      </c>
      <c r="K245" s="25">
        <v>0</v>
      </c>
      <c r="L245" s="25">
        <v>0</v>
      </c>
      <c r="M245" s="25">
        <v>3806</v>
      </c>
      <c r="N245" s="25">
        <v>0</v>
      </c>
      <c r="O245" s="25">
        <v>0</v>
      </c>
      <c r="P245" s="25">
        <f t="shared" si="71"/>
        <v>0</v>
      </c>
      <c r="Q245" s="25">
        <v>0</v>
      </c>
      <c r="R245" s="25">
        <v>0</v>
      </c>
      <c r="S245" s="25">
        <v>0</v>
      </c>
      <c r="T245" s="25">
        <v>0</v>
      </c>
      <c r="U245" s="25">
        <v>0</v>
      </c>
      <c r="V245" s="25">
        <v>0</v>
      </c>
      <c r="W245" s="25">
        <v>0</v>
      </c>
      <c r="X245" s="25">
        <v>0</v>
      </c>
      <c r="Y245" s="25">
        <f t="shared" si="72"/>
        <v>0</v>
      </c>
      <c r="Z245" s="26">
        <v>0</v>
      </c>
      <c r="AA245" s="26">
        <v>0</v>
      </c>
      <c r="AB245" s="26">
        <v>0</v>
      </c>
      <c r="AC245" s="27">
        <v>0</v>
      </c>
    </row>
    <row r="246" spans="1:29" ht="27" hidden="1" outlineLevel="4" x14ac:dyDescent="0.35">
      <c r="A246" s="21" t="s">
        <v>275</v>
      </c>
      <c r="B246" s="22" t="s">
        <v>276</v>
      </c>
      <c r="C246" s="22" t="s">
        <v>119</v>
      </c>
      <c r="D246" s="22" t="s">
        <v>159</v>
      </c>
      <c r="E246" s="22"/>
      <c r="F246" s="22" t="s">
        <v>33</v>
      </c>
      <c r="G246" s="22">
        <v>1320</v>
      </c>
      <c r="H246" s="22">
        <v>709800000</v>
      </c>
      <c r="I246" s="22" t="s">
        <v>31</v>
      </c>
      <c r="J246" s="23" t="s">
        <v>160</v>
      </c>
      <c r="K246" s="24">
        <v>991400</v>
      </c>
      <c r="L246" s="25">
        <v>3991400</v>
      </c>
      <c r="M246" s="25">
        <v>0</v>
      </c>
      <c r="N246" s="25">
        <v>0</v>
      </c>
      <c r="O246" s="25">
        <v>5202904</v>
      </c>
      <c r="P246" s="25">
        <f t="shared" si="71"/>
        <v>9194304</v>
      </c>
      <c r="Q246" s="25">
        <v>0</v>
      </c>
      <c r="R246" s="25">
        <v>0</v>
      </c>
      <c r="S246" s="25">
        <v>0</v>
      </c>
      <c r="T246" s="25">
        <v>1485952.55</v>
      </c>
      <c r="U246" s="25">
        <v>1485952.55</v>
      </c>
      <c r="V246" s="25">
        <v>2505447.4500000002</v>
      </c>
      <c r="W246" s="25">
        <v>2505447.4500000002</v>
      </c>
      <c r="X246" s="25">
        <v>0</v>
      </c>
      <c r="Y246" s="25">
        <f t="shared" si="72"/>
        <v>7708351.4500000002</v>
      </c>
      <c r="Z246" s="26">
        <f>T246/L246</f>
        <v>0.3722885578994839</v>
      </c>
      <c r="AA246" s="26">
        <f>T246/P246</f>
        <v>0.16161664330437628</v>
      </c>
      <c r="AB246" s="26">
        <f>(Q246+R246+S246)/P246</f>
        <v>0</v>
      </c>
      <c r="AC246" s="27">
        <f>AA246+AB246</f>
        <v>0.16161664330437628</v>
      </c>
    </row>
    <row r="247" spans="1:29" ht="27" hidden="1" outlineLevel="4" x14ac:dyDescent="0.35">
      <c r="A247" s="21" t="s">
        <v>275</v>
      </c>
      <c r="B247" s="22" t="s">
        <v>276</v>
      </c>
      <c r="C247" s="22" t="s">
        <v>119</v>
      </c>
      <c r="D247" s="22" t="s">
        <v>159</v>
      </c>
      <c r="E247" s="22"/>
      <c r="F247" s="22"/>
      <c r="G247" s="22">
        <v>1320</v>
      </c>
      <c r="H247" s="22">
        <v>709800000</v>
      </c>
      <c r="I247" s="22" t="s">
        <v>31</v>
      </c>
      <c r="J247" s="23" t="s">
        <v>161</v>
      </c>
      <c r="K247" s="25">
        <v>0</v>
      </c>
      <c r="L247" s="25">
        <v>0</v>
      </c>
      <c r="M247" s="25">
        <v>1134</v>
      </c>
      <c r="N247" s="25">
        <v>0</v>
      </c>
      <c r="O247" s="25">
        <v>0</v>
      </c>
      <c r="P247" s="25">
        <f t="shared" si="71"/>
        <v>0</v>
      </c>
      <c r="Q247" s="25">
        <v>0</v>
      </c>
      <c r="R247" s="25">
        <v>0</v>
      </c>
      <c r="S247" s="25">
        <v>0</v>
      </c>
      <c r="T247" s="25">
        <v>0</v>
      </c>
      <c r="U247" s="25">
        <v>0</v>
      </c>
      <c r="V247" s="25">
        <v>0</v>
      </c>
      <c r="W247" s="25">
        <v>0</v>
      </c>
      <c r="X247" s="25">
        <v>0</v>
      </c>
      <c r="Y247" s="25">
        <f t="shared" si="72"/>
        <v>0</v>
      </c>
      <c r="Z247" s="26">
        <v>0</v>
      </c>
      <c r="AA247" s="26">
        <v>0</v>
      </c>
      <c r="AB247" s="26">
        <v>0</v>
      </c>
      <c r="AC247" s="27">
        <v>0</v>
      </c>
    </row>
    <row r="248" spans="1:29" hidden="1" outlineLevel="3" x14ac:dyDescent="0.35">
      <c r="A248" s="28"/>
      <c r="B248" s="29"/>
      <c r="C248" s="29" t="s">
        <v>181</v>
      </c>
      <c r="D248" s="29"/>
      <c r="E248" s="29"/>
      <c r="F248" s="29"/>
      <c r="G248" s="29"/>
      <c r="H248" s="29"/>
      <c r="I248" s="29"/>
      <c r="J248" s="30"/>
      <c r="K248" s="31">
        <f t="shared" ref="K248:Y248" si="73">SUBTOTAL(9,K240:K247)</f>
        <v>5718724</v>
      </c>
      <c r="L248" s="32">
        <f t="shared" si="73"/>
        <v>8718724</v>
      </c>
      <c r="M248" s="32">
        <f t="shared" si="73"/>
        <v>206813</v>
      </c>
      <c r="N248" s="32">
        <f t="shared" si="73"/>
        <v>0</v>
      </c>
      <c r="O248" s="32">
        <f t="shared" si="73"/>
        <v>5202904</v>
      </c>
      <c r="P248" s="32">
        <f t="shared" si="73"/>
        <v>13921628</v>
      </c>
      <c r="Q248" s="32">
        <f t="shared" si="73"/>
        <v>0</v>
      </c>
      <c r="R248" s="32">
        <f t="shared" si="73"/>
        <v>1831813.63</v>
      </c>
      <c r="S248" s="32">
        <f t="shared" si="73"/>
        <v>0</v>
      </c>
      <c r="T248" s="32">
        <f t="shared" si="73"/>
        <v>4381462.92</v>
      </c>
      <c r="U248" s="32">
        <f t="shared" si="73"/>
        <v>4381462.92</v>
      </c>
      <c r="V248" s="32">
        <f t="shared" si="73"/>
        <v>2505447.4500000002</v>
      </c>
      <c r="W248" s="32">
        <f t="shared" si="73"/>
        <v>2505447.4500000002</v>
      </c>
      <c r="X248" s="32">
        <f t="shared" si="73"/>
        <v>0</v>
      </c>
      <c r="Y248" s="32">
        <f t="shared" si="73"/>
        <v>7708351.4500000002</v>
      </c>
      <c r="Z248" s="33">
        <f>T248/L248</f>
        <v>0.50253488010401526</v>
      </c>
      <c r="AA248" s="33">
        <f>T248/P248</f>
        <v>0.31472345906671262</v>
      </c>
      <c r="AB248" s="33">
        <f>(Q248+R248+S248)/P248</f>
        <v>0.13158041789365438</v>
      </c>
      <c r="AC248" s="34">
        <f>AA248+AB248</f>
        <v>0.446303876960367</v>
      </c>
    </row>
    <row r="249" spans="1:29" outlineLevel="2" collapsed="1" x14ac:dyDescent="0.35">
      <c r="A249" s="28"/>
      <c r="B249" s="29" t="s">
        <v>277</v>
      </c>
      <c r="C249" s="29"/>
      <c r="D249" s="29"/>
      <c r="E249" s="29"/>
      <c r="F249" s="29"/>
      <c r="G249" s="29"/>
      <c r="H249" s="29"/>
      <c r="I249" s="29"/>
      <c r="J249" s="30"/>
      <c r="K249" s="31">
        <f t="shared" ref="K249:Y249" si="74">SUBTOTAL(9,K199:K247)</f>
        <v>526836407</v>
      </c>
      <c r="L249" s="32">
        <f t="shared" si="74"/>
        <v>526836407</v>
      </c>
      <c r="M249" s="32">
        <f t="shared" si="74"/>
        <v>10443636.140000001</v>
      </c>
      <c r="N249" s="32">
        <f t="shared" si="74"/>
        <v>12720073.959999999</v>
      </c>
      <c r="O249" s="32">
        <f t="shared" si="74"/>
        <v>31302904</v>
      </c>
      <c r="P249" s="32">
        <f t="shared" si="74"/>
        <v>558139311</v>
      </c>
      <c r="Q249" s="32">
        <f t="shared" si="74"/>
        <v>0</v>
      </c>
      <c r="R249" s="32">
        <f t="shared" si="74"/>
        <v>19572865.469999999</v>
      </c>
      <c r="S249" s="32">
        <f t="shared" si="74"/>
        <v>0</v>
      </c>
      <c r="T249" s="32">
        <f t="shared" si="74"/>
        <v>269904973.00999999</v>
      </c>
      <c r="U249" s="32">
        <f t="shared" si="74"/>
        <v>269904973.00999999</v>
      </c>
      <c r="V249" s="32">
        <f t="shared" si="74"/>
        <v>232934504.51999998</v>
      </c>
      <c r="W249" s="32">
        <f t="shared" si="74"/>
        <v>237358568.51999998</v>
      </c>
      <c r="X249" s="32">
        <f t="shared" si="74"/>
        <v>0</v>
      </c>
      <c r="Y249" s="32">
        <f t="shared" si="74"/>
        <v>268661472.51999998</v>
      </c>
      <c r="Z249" s="33">
        <f>T249/L249</f>
        <v>0.51231268269202968</v>
      </c>
      <c r="AA249" s="33">
        <f>T249/P249</f>
        <v>0.48357993728558568</v>
      </c>
      <c r="AB249" s="33">
        <f>(Q249+R249+S249)/P249</f>
        <v>3.5068064700427448E-2</v>
      </c>
      <c r="AC249" s="34">
        <f>AA249+AB249</f>
        <v>0.51864800198601313</v>
      </c>
    </row>
    <row r="250" spans="1:29" hidden="1" outlineLevel="4" x14ac:dyDescent="0.35">
      <c r="A250" s="21" t="s">
        <v>275</v>
      </c>
      <c r="B250" s="22" t="s">
        <v>278</v>
      </c>
      <c r="C250" s="22" t="s">
        <v>31</v>
      </c>
      <c r="D250" s="22" t="s">
        <v>32</v>
      </c>
      <c r="E250" s="22"/>
      <c r="F250" s="22" t="s">
        <v>33</v>
      </c>
      <c r="G250" s="22">
        <v>1111</v>
      </c>
      <c r="H250" s="22">
        <v>709800000</v>
      </c>
      <c r="I250" s="22" t="s">
        <v>31</v>
      </c>
      <c r="J250" s="23" t="s">
        <v>34</v>
      </c>
      <c r="K250" s="24">
        <v>2597518867</v>
      </c>
      <c r="L250" s="25">
        <v>2597518867</v>
      </c>
      <c r="M250" s="25">
        <v>0</v>
      </c>
      <c r="N250" s="25">
        <v>-17051166</v>
      </c>
      <c r="O250" s="25">
        <v>-21277188</v>
      </c>
      <c r="P250" s="25">
        <f t="shared" ref="P250:P275" si="75">+L250+O250</f>
        <v>2576241679</v>
      </c>
      <c r="Q250" s="25">
        <v>0</v>
      </c>
      <c r="R250" s="25">
        <v>0</v>
      </c>
      <c r="S250" s="25">
        <v>0</v>
      </c>
      <c r="T250" s="25">
        <v>1356104484.2</v>
      </c>
      <c r="U250" s="25">
        <v>1356104484.2</v>
      </c>
      <c r="V250" s="25">
        <v>1197586028.8</v>
      </c>
      <c r="W250" s="25">
        <v>1241414382.8</v>
      </c>
      <c r="X250" s="25">
        <v>0</v>
      </c>
      <c r="Y250" s="25">
        <f t="shared" ref="Y250:Y275" si="76">P250-(Q250+R250+S250+T250+X250)</f>
        <v>1220137194.8</v>
      </c>
      <c r="Z250" s="26">
        <f>T250/L250</f>
        <v>0.5220768562756315</v>
      </c>
      <c r="AA250" s="26">
        <f>T250/P250</f>
        <v>0.52638869064737304</v>
      </c>
      <c r="AB250" s="26">
        <f>(Q250+R250+S250)/P250</f>
        <v>0</v>
      </c>
      <c r="AC250" s="27">
        <f>AA250+AB250</f>
        <v>0.52638869064737304</v>
      </c>
    </row>
    <row r="251" spans="1:29" hidden="1" outlineLevel="4" x14ac:dyDescent="0.35">
      <c r="A251" s="21" t="s">
        <v>275</v>
      </c>
      <c r="B251" s="22" t="s">
        <v>278</v>
      </c>
      <c r="C251" s="22" t="s">
        <v>31</v>
      </c>
      <c r="D251" s="22" t="s">
        <v>32</v>
      </c>
      <c r="E251" s="22"/>
      <c r="F251" s="22"/>
      <c r="G251" s="22">
        <v>1111</v>
      </c>
      <c r="H251" s="22">
        <v>709800000</v>
      </c>
      <c r="I251" s="22" t="s">
        <v>31</v>
      </c>
      <c r="J251" s="23" t="s">
        <v>34</v>
      </c>
      <c r="K251" s="25">
        <v>0</v>
      </c>
      <c r="L251" s="25">
        <v>0</v>
      </c>
      <c r="M251" s="25">
        <v>13080063</v>
      </c>
      <c r="N251" s="25">
        <v>0</v>
      </c>
      <c r="O251" s="25">
        <v>0</v>
      </c>
      <c r="P251" s="25">
        <f t="shared" si="75"/>
        <v>0</v>
      </c>
      <c r="Q251" s="25">
        <v>0</v>
      </c>
      <c r="R251" s="25">
        <v>0</v>
      </c>
      <c r="S251" s="25">
        <v>0</v>
      </c>
      <c r="T251" s="25">
        <v>0</v>
      </c>
      <c r="U251" s="25">
        <v>0</v>
      </c>
      <c r="V251" s="25">
        <v>0</v>
      </c>
      <c r="W251" s="25">
        <v>0</v>
      </c>
      <c r="X251" s="25">
        <v>0</v>
      </c>
      <c r="Y251" s="25">
        <f t="shared" si="76"/>
        <v>0</v>
      </c>
      <c r="Z251" s="26">
        <v>0</v>
      </c>
      <c r="AA251" s="26">
        <v>0</v>
      </c>
      <c r="AB251" s="26">
        <v>0</v>
      </c>
      <c r="AC251" s="27">
        <v>0</v>
      </c>
    </row>
    <row r="252" spans="1:29" hidden="1" outlineLevel="4" x14ac:dyDescent="0.35">
      <c r="A252" s="21" t="s">
        <v>275</v>
      </c>
      <c r="B252" s="22" t="s">
        <v>278</v>
      </c>
      <c r="C252" s="22" t="s">
        <v>31</v>
      </c>
      <c r="D252" s="22" t="s">
        <v>35</v>
      </c>
      <c r="E252" s="22"/>
      <c r="F252" s="22" t="s">
        <v>33</v>
      </c>
      <c r="G252" s="22">
        <v>1111</v>
      </c>
      <c r="H252" s="22">
        <v>709800000</v>
      </c>
      <c r="I252" s="22" t="s">
        <v>31</v>
      </c>
      <c r="J252" s="23" t="s">
        <v>36</v>
      </c>
      <c r="K252" s="24">
        <v>649825</v>
      </c>
      <c r="L252" s="25">
        <v>649825</v>
      </c>
      <c r="M252" s="25">
        <v>0</v>
      </c>
      <c r="N252" s="25">
        <v>0</v>
      </c>
      <c r="O252" s="25">
        <v>0</v>
      </c>
      <c r="P252" s="25">
        <f t="shared" si="75"/>
        <v>649825</v>
      </c>
      <c r="Q252" s="25">
        <v>0</v>
      </c>
      <c r="R252" s="25">
        <v>0</v>
      </c>
      <c r="S252" s="25">
        <v>0</v>
      </c>
      <c r="T252" s="25">
        <v>0</v>
      </c>
      <c r="U252" s="25">
        <v>0</v>
      </c>
      <c r="V252" s="25">
        <v>649825</v>
      </c>
      <c r="W252" s="25">
        <v>649825</v>
      </c>
      <c r="X252" s="25">
        <v>0</v>
      </c>
      <c r="Y252" s="25">
        <f t="shared" si="76"/>
        <v>649825</v>
      </c>
      <c r="Z252" s="26">
        <f>T252/L252</f>
        <v>0</v>
      </c>
      <c r="AA252" s="26">
        <f>T252/P252</f>
        <v>0</v>
      </c>
      <c r="AB252" s="26">
        <f>(Q252+R252+S252)/P252</f>
        <v>0</v>
      </c>
      <c r="AC252" s="27">
        <f>AA252+AB252</f>
        <v>0</v>
      </c>
    </row>
    <row r="253" spans="1:29" hidden="1" outlineLevel="4" x14ac:dyDescent="0.35">
      <c r="A253" s="21" t="s">
        <v>275</v>
      </c>
      <c r="B253" s="22" t="s">
        <v>278</v>
      </c>
      <c r="C253" s="22" t="s">
        <v>31</v>
      </c>
      <c r="D253" s="22" t="s">
        <v>37</v>
      </c>
      <c r="E253" s="22"/>
      <c r="F253" s="22" t="s">
        <v>33</v>
      </c>
      <c r="G253" s="22">
        <v>1111</v>
      </c>
      <c r="H253" s="22">
        <v>709800000</v>
      </c>
      <c r="I253" s="22" t="s">
        <v>31</v>
      </c>
      <c r="J253" s="23" t="s">
        <v>38</v>
      </c>
      <c r="K253" s="24">
        <v>11537729</v>
      </c>
      <c r="L253" s="25">
        <v>11537729</v>
      </c>
      <c r="M253" s="25">
        <v>0</v>
      </c>
      <c r="N253" s="25">
        <v>0</v>
      </c>
      <c r="O253" s="25">
        <v>0</v>
      </c>
      <c r="P253" s="25">
        <f t="shared" si="75"/>
        <v>11537729</v>
      </c>
      <c r="Q253" s="25">
        <v>0</v>
      </c>
      <c r="R253" s="25">
        <v>0</v>
      </c>
      <c r="S253" s="25">
        <v>0</v>
      </c>
      <c r="T253" s="25">
        <v>3165100.77</v>
      </c>
      <c r="U253" s="25">
        <v>3165100.77</v>
      </c>
      <c r="V253" s="25">
        <v>8372628.2300000004</v>
      </c>
      <c r="W253" s="25">
        <v>8372628.2300000004</v>
      </c>
      <c r="X253" s="25">
        <v>0</v>
      </c>
      <c r="Y253" s="25">
        <f t="shared" si="76"/>
        <v>8372628.2300000004</v>
      </c>
      <c r="Z253" s="26">
        <f>T253/L253</f>
        <v>0.27432614945280825</v>
      </c>
      <c r="AA253" s="26">
        <f>T253/P253</f>
        <v>0.27432614945280825</v>
      </c>
      <c r="AB253" s="26">
        <f>(Q253+R253+S253)/P253</f>
        <v>0</v>
      </c>
      <c r="AC253" s="27">
        <f>AA253+AB253</f>
        <v>0.27432614945280825</v>
      </c>
    </row>
    <row r="254" spans="1:29" hidden="1" outlineLevel="4" x14ac:dyDescent="0.35">
      <c r="A254" s="21" t="s">
        <v>275</v>
      </c>
      <c r="B254" s="22" t="s">
        <v>278</v>
      </c>
      <c r="C254" s="22" t="s">
        <v>31</v>
      </c>
      <c r="D254" s="22" t="s">
        <v>37</v>
      </c>
      <c r="E254" s="22"/>
      <c r="F254" s="22"/>
      <c r="G254" s="22">
        <v>1111</v>
      </c>
      <c r="H254" s="22">
        <v>709800000</v>
      </c>
      <c r="I254" s="22" t="s">
        <v>31</v>
      </c>
      <c r="J254" s="23" t="s">
        <v>38</v>
      </c>
      <c r="K254" s="25">
        <v>0</v>
      </c>
      <c r="L254" s="25">
        <v>0</v>
      </c>
      <c r="M254" s="25">
        <v>28213</v>
      </c>
      <c r="N254" s="25">
        <v>0</v>
      </c>
      <c r="O254" s="25">
        <v>0</v>
      </c>
      <c r="P254" s="25">
        <f t="shared" si="75"/>
        <v>0</v>
      </c>
      <c r="Q254" s="25">
        <v>0</v>
      </c>
      <c r="R254" s="25">
        <v>0</v>
      </c>
      <c r="S254" s="25">
        <v>0</v>
      </c>
      <c r="T254" s="25">
        <v>0</v>
      </c>
      <c r="U254" s="25">
        <v>0</v>
      </c>
      <c r="V254" s="25">
        <v>0</v>
      </c>
      <c r="W254" s="25">
        <v>0</v>
      </c>
      <c r="X254" s="25">
        <v>0</v>
      </c>
      <c r="Y254" s="25">
        <f t="shared" si="76"/>
        <v>0</v>
      </c>
      <c r="Z254" s="26">
        <v>0</v>
      </c>
      <c r="AA254" s="26">
        <v>0</v>
      </c>
      <c r="AB254" s="26">
        <v>0</v>
      </c>
      <c r="AC254" s="27">
        <v>0</v>
      </c>
    </row>
    <row r="255" spans="1:29" hidden="1" outlineLevel="4" x14ac:dyDescent="0.35">
      <c r="A255" s="21" t="s">
        <v>275</v>
      </c>
      <c r="B255" s="22" t="s">
        <v>278</v>
      </c>
      <c r="C255" s="22" t="s">
        <v>31</v>
      </c>
      <c r="D255" s="22" t="s">
        <v>41</v>
      </c>
      <c r="E255" s="22"/>
      <c r="F255" s="22" t="s">
        <v>33</v>
      </c>
      <c r="G255" s="22">
        <v>1111</v>
      </c>
      <c r="H255" s="22">
        <v>709800000</v>
      </c>
      <c r="I255" s="22" t="s">
        <v>31</v>
      </c>
      <c r="J255" s="23" t="s">
        <v>42</v>
      </c>
      <c r="K255" s="24">
        <v>951793874</v>
      </c>
      <c r="L255" s="25">
        <v>951793874</v>
      </c>
      <c r="M255" s="25">
        <v>0</v>
      </c>
      <c r="N255" s="25">
        <v>15000000</v>
      </c>
      <c r="O255" s="25">
        <v>1000000</v>
      </c>
      <c r="P255" s="25">
        <f t="shared" si="75"/>
        <v>952793874</v>
      </c>
      <c r="Q255" s="25">
        <v>0</v>
      </c>
      <c r="R255" s="25">
        <v>0</v>
      </c>
      <c r="S255" s="25">
        <v>0</v>
      </c>
      <c r="T255" s="25">
        <v>543919996.97000003</v>
      </c>
      <c r="U255" s="25">
        <v>543919996.97000003</v>
      </c>
      <c r="V255" s="25">
        <v>407873877.02999997</v>
      </c>
      <c r="W255" s="25">
        <v>407873877.02999997</v>
      </c>
      <c r="X255" s="25">
        <v>0</v>
      </c>
      <c r="Y255" s="25">
        <f t="shared" si="76"/>
        <v>408873877.02999997</v>
      </c>
      <c r="Z255" s="26">
        <f>T255/L255</f>
        <v>0.57146826831751596</v>
      </c>
      <c r="AA255" s="26">
        <f>T255/P255</f>
        <v>0.57086848668172696</v>
      </c>
      <c r="AB255" s="26">
        <f>(Q255+R255+S255)/P255</f>
        <v>0</v>
      </c>
      <c r="AC255" s="27">
        <f>AA255+AB255</f>
        <v>0.57086848668172696</v>
      </c>
    </row>
    <row r="256" spans="1:29" hidden="1" outlineLevel="4" x14ac:dyDescent="0.35">
      <c r="A256" s="21" t="s">
        <v>275</v>
      </c>
      <c r="B256" s="22" t="s">
        <v>278</v>
      </c>
      <c r="C256" s="22" t="s">
        <v>31</v>
      </c>
      <c r="D256" s="22" t="s">
        <v>43</v>
      </c>
      <c r="E256" s="22"/>
      <c r="F256" s="22" t="s">
        <v>33</v>
      </c>
      <c r="G256" s="22">
        <v>1111</v>
      </c>
      <c r="H256" s="22">
        <v>709800000</v>
      </c>
      <c r="I256" s="22" t="s">
        <v>31</v>
      </c>
      <c r="J256" s="23" t="s">
        <v>44</v>
      </c>
      <c r="K256" s="24">
        <v>1109518359</v>
      </c>
      <c r="L256" s="25">
        <v>1109518359</v>
      </c>
      <c r="M256" s="25">
        <v>0</v>
      </c>
      <c r="N256" s="25">
        <v>22000000</v>
      </c>
      <c r="O256" s="25">
        <v>0</v>
      </c>
      <c r="P256" s="25">
        <f t="shared" si="75"/>
        <v>1109518359</v>
      </c>
      <c r="Q256" s="25">
        <v>0</v>
      </c>
      <c r="R256" s="25">
        <v>0</v>
      </c>
      <c r="S256" s="25">
        <v>0</v>
      </c>
      <c r="T256" s="25">
        <v>648092912.5</v>
      </c>
      <c r="U256" s="25">
        <v>648092912.5</v>
      </c>
      <c r="V256" s="25">
        <v>461425446.5</v>
      </c>
      <c r="W256" s="25">
        <v>461425446.5</v>
      </c>
      <c r="X256" s="25">
        <v>0</v>
      </c>
      <c r="Y256" s="25">
        <f t="shared" si="76"/>
        <v>461425446.5</v>
      </c>
      <c r="Z256" s="26">
        <f>T256/L256</f>
        <v>0.58412094513165236</v>
      </c>
      <c r="AA256" s="26">
        <f>T256/P256</f>
        <v>0.58412094513165236</v>
      </c>
      <c r="AB256" s="26">
        <f>(Q256+R256+S256)/P256</f>
        <v>0</v>
      </c>
      <c r="AC256" s="27">
        <f>AA256+AB256</f>
        <v>0.58412094513165236</v>
      </c>
    </row>
    <row r="257" spans="1:29" hidden="1" outlineLevel="4" x14ac:dyDescent="0.35">
      <c r="A257" s="21" t="s">
        <v>275</v>
      </c>
      <c r="B257" s="22" t="s">
        <v>278</v>
      </c>
      <c r="C257" s="22" t="s">
        <v>31</v>
      </c>
      <c r="D257" s="22" t="s">
        <v>43</v>
      </c>
      <c r="E257" s="22"/>
      <c r="F257" s="22"/>
      <c r="G257" s="22">
        <v>1111</v>
      </c>
      <c r="H257" s="22">
        <v>709800000</v>
      </c>
      <c r="I257" s="22" t="s">
        <v>31</v>
      </c>
      <c r="J257" s="23" t="s">
        <v>44</v>
      </c>
      <c r="K257" s="25">
        <v>0</v>
      </c>
      <c r="L257" s="25">
        <v>0</v>
      </c>
      <c r="M257" s="25">
        <v>6515195</v>
      </c>
      <c r="N257" s="25">
        <v>0</v>
      </c>
      <c r="O257" s="25">
        <v>0</v>
      </c>
      <c r="P257" s="25">
        <f t="shared" si="75"/>
        <v>0</v>
      </c>
      <c r="Q257" s="25">
        <v>0</v>
      </c>
      <c r="R257" s="25">
        <v>0</v>
      </c>
      <c r="S257" s="25">
        <v>0</v>
      </c>
      <c r="T257" s="25">
        <v>0</v>
      </c>
      <c r="U257" s="25">
        <v>0</v>
      </c>
      <c r="V257" s="25">
        <v>0</v>
      </c>
      <c r="W257" s="25">
        <v>0</v>
      </c>
      <c r="X257" s="25">
        <v>0</v>
      </c>
      <c r="Y257" s="25">
        <f t="shared" si="76"/>
        <v>0</v>
      </c>
      <c r="Z257" s="26">
        <v>0</v>
      </c>
      <c r="AA257" s="26">
        <v>0</v>
      </c>
      <c r="AB257" s="26">
        <v>0</v>
      </c>
      <c r="AC257" s="27">
        <v>0</v>
      </c>
    </row>
    <row r="258" spans="1:29" hidden="1" outlineLevel="4" x14ac:dyDescent="0.35">
      <c r="A258" s="21" t="s">
        <v>275</v>
      </c>
      <c r="B258" s="22" t="s">
        <v>278</v>
      </c>
      <c r="C258" s="22" t="s">
        <v>31</v>
      </c>
      <c r="D258" s="22" t="s">
        <v>45</v>
      </c>
      <c r="E258" s="22"/>
      <c r="F258" s="22" t="s">
        <v>33</v>
      </c>
      <c r="G258" s="22">
        <v>1111</v>
      </c>
      <c r="H258" s="22">
        <v>709800000</v>
      </c>
      <c r="I258" s="22" t="s">
        <v>31</v>
      </c>
      <c r="J258" s="23" t="s">
        <v>46</v>
      </c>
      <c r="K258" s="24">
        <v>469433493</v>
      </c>
      <c r="L258" s="25">
        <v>469433493</v>
      </c>
      <c r="M258" s="25">
        <v>0</v>
      </c>
      <c r="N258" s="25">
        <v>-1420361</v>
      </c>
      <c r="O258" s="25">
        <v>0</v>
      </c>
      <c r="P258" s="25">
        <f t="shared" si="75"/>
        <v>469433493</v>
      </c>
      <c r="Q258" s="25">
        <v>0</v>
      </c>
      <c r="R258" s="25">
        <v>0</v>
      </c>
      <c r="S258" s="25">
        <v>0</v>
      </c>
      <c r="T258" s="25">
        <v>161756.04</v>
      </c>
      <c r="U258" s="25">
        <v>161756.04</v>
      </c>
      <c r="V258" s="25">
        <v>450762666.95999998</v>
      </c>
      <c r="W258" s="25">
        <v>469271736.95999998</v>
      </c>
      <c r="X258" s="25">
        <v>0</v>
      </c>
      <c r="Y258" s="25">
        <f t="shared" si="76"/>
        <v>469271736.95999998</v>
      </c>
      <c r="Z258" s="26">
        <f>T258/L258</f>
        <v>3.4457711776436883E-4</v>
      </c>
      <c r="AA258" s="26">
        <f>T258/P258</f>
        <v>3.4457711776436883E-4</v>
      </c>
      <c r="AB258" s="26">
        <f>(Q258+R258+S258)/P258</f>
        <v>0</v>
      </c>
      <c r="AC258" s="27">
        <f>AA258+AB258</f>
        <v>3.4457711776436883E-4</v>
      </c>
    </row>
    <row r="259" spans="1:29" hidden="1" outlineLevel="4" x14ac:dyDescent="0.35">
      <c r="A259" s="21" t="s">
        <v>275</v>
      </c>
      <c r="B259" s="22" t="s">
        <v>278</v>
      </c>
      <c r="C259" s="22" t="s">
        <v>31</v>
      </c>
      <c r="D259" s="22" t="s">
        <v>45</v>
      </c>
      <c r="E259" s="22"/>
      <c r="F259" s="22"/>
      <c r="G259" s="22">
        <v>1111</v>
      </c>
      <c r="H259" s="22">
        <v>709800000</v>
      </c>
      <c r="I259" s="22" t="s">
        <v>31</v>
      </c>
      <c r="J259" s="23" t="s">
        <v>46</v>
      </c>
      <c r="K259" s="25">
        <v>0</v>
      </c>
      <c r="L259" s="25">
        <v>0</v>
      </c>
      <c r="M259" s="25">
        <v>1930757</v>
      </c>
      <c r="N259" s="25">
        <v>0</v>
      </c>
      <c r="O259" s="25">
        <v>0</v>
      </c>
      <c r="P259" s="25">
        <f t="shared" si="75"/>
        <v>0</v>
      </c>
      <c r="Q259" s="25">
        <v>0</v>
      </c>
      <c r="R259" s="25">
        <v>0</v>
      </c>
      <c r="S259" s="25">
        <v>0</v>
      </c>
      <c r="T259" s="25">
        <v>0</v>
      </c>
      <c r="U259" s="25">
        <v>0</v>
      </c>
      <c r="V259" s="25">
        <v>0</v>
      </c>
      <c r="W259" s="25">
        <v>0</v>
      </c>
      <c r="X259" s="25">
        <v>0</v>
      </c>
      <c r="Y259" s="25">
        <f t="shared" si="76"/>
        <v>0</v>
      </c>
      <c r="Z259" s="26">
        <v>0</v>
      </c>
      <c r="AA259" s="26">
        <v>0</v>
      </c>
      <c r="AB259" s="26">
        <v>0</v>
      </c>
      <c r="AC259" s="27">
        <v>0</v>
      </c>
    </row>
    <row r="260" spans="1:29" hidden="1" outlineLevel="4" x14ac:dyDescent="0.35">
      <c r="A260" s="21" t="s">
        <v>275</v>
      </c>
      <c r="B260" s="22" t="s">
        <v>278</v>
      </c>
      <c r="C260" s="22" t="s">
        <v>31</v>
      </c>
      <c r="D260" s="22" t="s">
        <v>47</v>
      </c>
      <c r="E260" s="22"/>
      <c r="F260" s="22" t="s">
        <v>33</v>
      </c>
      <c r="G260" s="22">
        <v>1111</v>
      </c>
      <c r="H260" s="22">
        <v>709800000</v>
      </c>
      <c r="I260" s="22" t="s">
        <v>31</v>
      </c>
      <c r="J260" s="23" t="s">
        <v>48</v>
      </c>
      <c r="K260" s="24">
        <v>417943754</v>
      </c>
      <c r="L260" s="25">
        <v>417943754</v>
      </c>
      <c r="M260" s="25">
        <v>0</v>
      </c>
      <c r="N260" s="25">
        <v>0</v>
      </c>
      <c r="O260" s="25">
        <v>0</v>
      </c>
      <c r="P260" s="25">
        <f t="shared" si="75"/>
        <v>417943754</v>
      </c>
      <c r="Q260" s="25">
        <v>0</v>
      </c>
      <c r="R260" s="25">
        <v>0</v>
      </c>
      <c r="S260" s="25">
        <v>0</v>
      </c>
      <c r="T260" s="25">
        <v>415007556.19</v>
      </c>
      <c r="U260" s="25">
        <v>415007556.19</v>
      </c>
      <c r="V260" s="25">
        <v>2936197.81</v>
      </c>
      <c r="W260" s="25">
        <v>2936197.81</v>
      </c>
      <c r="X260" s="25">
        <v>0</v>
      </c>
      <c r="Y260" s="25">
        <f t="shared" si="76"/>
        <v>2936197.8100000024</v>
      </c>
      <c r="Z260" s="26">
        <f>T260/L260</f>
        <v>0.9929746579966835</v>
      </c>
      <c r="AA260" s="26">
        <f>T260/P260</f>
        <v>0.9929746579966835</v>
      </c>
      <c r="AB260" s="26">
        <f>(Q260+R260+S260)/P260</f>
        <v>0</v>
      </c>
      <c r="AC260" s="27">
        <f>AA260+AB260</f>
        <v>0.9929746579966835</v>
      </c>
    </row>
    <row r="261" spans="1:29" hidden="1" outlineLevel="4" x14ac:dyDescent="0.35">
      <c r="A261" s="21" t="s">
        <v>275</v>
      </c>
      <c r="B261" s="22" t="s">
        <v>278</v>
      </c>
      <c r="C261" s="22" t="s">
        <v>31</v>
      </c>
      <c r="D261" s="22" t="s">
        <v>47</v>
      </c>
      <c r="E261" s="22"/>
      <c r="F261" s="22"/>
      <c r="G261" s="22">
        <v>1111</v>
      </c>
      <c r="H261" s="22">
        <v>709800000</v>
      </c>
      <c r="I261" s="22" t="s">
        <v>31</v>
      </c>
      <c r="J261" s="23" t="s">
        <v>48</v>
      </c>
      <c r="K261" s="25">
        <v>0</v>
      </c>
      <c r="L261" s="25">
        <v>0</v>
      </c>
      <c r="M261" s="25">
        <v>1781706</v>
      </c>
      <c r="N261" s="25">
        <v>0</v>
      </c>
      <c r="O261" s="25">
        <v>0</v>
      </c>
      <c r="P261" s="25">
        <f t="shared" si="75"/>
        <v>0</v>
      </c>
      <c r="Q261" s="25">
        <v>0</v>
      </c>
      <c r="R261" s="25">
        <v>0</v>
      </c>
      <c r="S261" s="25">
        <v>0</v>
      </c>
      <c r="T261" s="25">
        <v>0</v>
      </c>
      <c r="U261" s="25">
        <v>0</v>
      </c>
      <c r="V261" s="25">
        <v>0</v>
      </c>
      <c r="W261" s="25">
        <v>0</v>
      </c>
      <c r="X261" s="25">
        <v>0</v>
      </c>
      <c r="Y261" s="25">
        <f t="shared" si="76"/>
        <v>0</v>
      </c>
      <c r="Z261" s="26">
        <v>0</v>
      </c>
      <c r="AA261" s="26">
        <v>0</v>
      </c>
      <c r="AB261" s="26">
        <v>0</v>
      </c>
      <c r="AC261" s="27">
        <v>0</v>
      </c>
    </row>
    <row r="262" spans="1:29" hidden="1" outlineLevel="4" x14ac:dyDescent="0.35">
      <c r="A262" s="21" t="s">
        <v>275</v>
      </c>
      <c r="B262" s="22" t="s">
        <v>278</v>
      </c>
      <c r="C262" s="22" t="s">
        <v>31</v>
      </c>
      <c r="D262" s="22" t="s">
        <v>49</v>
      </c>
      <c r="E262" s="22"/>
      <c r="F262" s="22" t="s">
        <v>33</v>
      </c>
      <c r="G262" s="22">
        <v>1111</v>
      </c>
      <c r="H262" s="22">
        <v>709800000</v>
      </c>
      <c r="I262" s="22" t="s">
        <v>31</v>
      </c>
      <c r="J262" s="23" t="s">
        <v>50</v>
      </c>
      <c r="K262" s="24">
        <v>607086545</v>
      </c>
      <c r="L262" s="25">
        <v>607086545</v>
      </c>
      <c r="M262" s="25">
        <v>0</v>
      </c>
      <c r="N262" s="25">
        <v>16800000</v>
      </c>
      <c r="O262" s="25">
        <v>200000</v>
      </c>
      <c r="P262" s="25">
        <f t="shared" si="75"/>
        <v>607286545</v>
      </c>
      <c r="Q262" s="25">
        <v>0</v>
      </c>
      <c r="R262" s="25">
        <v>0</v>
      </c>
      <c r="S262" s="25">
        <v>0</v>
      </c>
      <c r="T262" s="25">
        <v>348669169.69999999</v>
      </c>
      <c r="U262" s="25">
        <v>348669169.69999999</v>
      </c>
      <c r="V262" s="25">
        <v>258417375.30000001</v>
      </c>
      <c r="W262" s="25">
        <v>258417375.30000001</v>
      </c>
      <c r="X262" s="25">
        <v>0</v>
      </c>
      <c r="Y262" s="25">
        <f t="shared" si="76"/>
        <v>258617375.30000001</v>
      </c>
      <c r="Z262" s="26">
        <f>T262/L262</f>
        <v>0.57433190139307067</v>
      </c>
      <c r="AA262" s="26">
        <f>T262/P262</f>
        <v>0.57414275447186136</v>
      </c>
      <c r="AB262" s="26">
        <f>(Q262+R262+S262)/P262</f>
        <v>0</v>
      </c>
      <c r="AC262" s="27">
        <f>AA262+AB262</f>
        <v>0.57414275447186136</v>
      </c>
    </row>
    <row r="263" spans="1:29" hidden="1" outlineLevel="4" x14ac:dyDescent="0.35">
      <c r="A263" s="21" t="s">
        <v>275</v>
      </c>
      <c r="B263" s="22" t="s">
        <v>278</v>
      </c>
      <c r="C263" s="22" t="s">
        <v>31</v>
      </c>
      <c r="D263" s="22" t="s">
        <v>49</v>
      </c>
      <c r="E263" s="22"/>
      <c r="F263" s="22"/>
      <c r="G263" s="22">
        <v>1111</v>
      </c>
      <c r="H263" s="22">
        <v>709800000</v>
      </c>
      <c r="I263" s="22" t="s">
        <v>31</v>
      </c>
      <c r="J263" s="23" t="s">
        <v>50</v>
      </c>
      <c r="K263" s="25">
        <v>0</v>
      </c>
      <c r="L263" s="25">
        <v>0</v>
      </c>
      <c r="M263" s="25">
        <v>7453512</v>
      </c>
      <c r="N263" s="25">
        <v>0</v>
      </c>
      <c r="O263" s="25">
        <v>0</v>
      </c>
      <c r="P263" s="25">
        <f t="shared" si="75"/>
        <v>0</v>
      </c>
      <c r="Q263" s="25">
        <v>0</v>
      </c>
      <c r="R263" s="25">
        <v>0</v>
      </c>
      <c r="S263" s="25">
        <v>0</v>
      </c>
      <c r="T263" s="25">
        <v>0</v>
      </c>
      <c r="U263" s="25">
        <v>0</v>
      </c>
      <c r="V263" s="25">
        <v>0</v>
      </c>
      <c r="W263" s="25">
        <v>0</v>
      </c>
      <c r="X263" s="25">
        <v>0</v>
      </c>
      <c r="Y263" s="25">
        <f t="shared" si="76"/>
        <v>0</v>
      </c>
      <c r="Z263" s="26">
        <v>0</v>
      </c>
      <c r="AA263" s="26">
        <v>0</v>
      </c>
      <c r="AB263" s="26">
        <v>0</v>
      </c>
      <c r="AC263" s="27">
        <v>0</v>
      </c>
    </row>
    <row r="264" spans="1:29" ht="81" hidden="1" outlineLevel="4" x14ac:dyDescent="0.35">
      <c r="A264" s="21" t="s">
        <v>275</v>
      </c>
      <c r="B264" s="22" t="s">
        <v>278</v>
      </c>
      <c r="C264" s="22" t="s">
        <v>31</v>
      </c>
      <c r="D264" s="22" t="s">
        <v>51</v>
      </c>
      <c r="E264" s="22" t="s">
        <v>52</v>
      </c>
      <c r="F264" s="22" t="s">
        <v>33</v>
      </c>
      <c r="G264" s="22">
        <v>1112</v>
      </c>
      <c r="H264" s="22">
        <v>709800000</v>
      </c>
      <c r="I264" s="22" t="s">
        <v>31</v>
      </c>
      <c r="J264" s="23" t="s">
        <v>53</v>
      </c>
      <c r="K264" s="24">
        <v>488962583</v>
      </c>
      <c r="L264" s="25">
        <v>488962583</v>
      </c>
      <c r="M264" s="25">
        <v>0</v>
      </c>
      <c r="N264" s="25">
        <v>-1577233</v>
      </c>
      <c r="O264" s="25">
        <v>1800000</v>
      </c>
      <c r="P264" s="25">
        <f t="shared" si="75"/>
        <v>490762583</v>
      </c>
      <c r="Q264" s="25">
        <v>0</v>
      </c>
      <c r="R264" s="25">
        <v>179050714</v>
      </c>
      <c r="S264" s="25">
        <v>0</v>
      </c>
      <c r="T264" s="25">
        <v>308334636</v>
      </c>
      <c r="U264" s="25">
        <v>308334636</v>
      </c>
      <c r="V264" s="25">
        <v>0</v>
      </c>
      <c r="W264" s="25">
        <v>1577233</v>
      </c>
      <c r="X264" s="25">
        <v>0</v>
      </c>
      <c r="Y264" s="25">
        <f t="shared" si="76"/>
        <v>3377233</v>
      </c>
      <c r="Z264" s="26">
        <f>T264/L264</f>
        <v>0.63058942896659231</v>
      </c>
      <c r="AA264" s="26">
        <f>T264/P264</f>
        <v>0.62827657747493759</v>
      </c>
      <c r="AB264" s="26">
        <f>(Q264+R264+S264)/P264</f>
        <v>0.36484182006190152</v>
      </c>
      <c r="AC264" s="27">
        <f>AA264+AB264</f>
        <v>0.99311839753683917</v>
      </c>
    </row>
    <row r="265" spans="1:29" ht="81" hidden="1" outlineLevel="4" x14ac:dyDescent="0.35">
      <c r="A265" s="21" t="s">
        <v>275</v>
      </c>
      <c r="B265" s="22" t="s">
        <v>278</v>
      </c>
      <c r="C265" s="22" t="s">
        <v>31</v>
      </c>
      <c r="D265" s="22" t="s">
        <v>51</v>
      </c>
      <c r="E265" s="22" t="s">
        <v>52</v>
      </c>
      <c r="F265" s="22"/>
      <c r="G265" s="22">
        <v>1112</v>
      </c>
      <c r="H265" s="22">
        <v>709800000</v>
      </c>
      <c r="I265" s="22" t="s">
        <v>31</v>
      </c>
      <c r="J265" s="23" t="s">
        <v>54</v>
      </c>
      <c r="K265" s="25">
        <v>0</v>
      </c>
      <c r="L265" s="25">
        <v>0</v>
      </c>
      <c r="M265" s="25">
        <v>29540970</v>
      </c>
      <c r="N265" s="25">
        <v>0</v>
      </c>
      <c r="O265" s="25">
        <v>0</v>
      </c>
      <c r="P265" s="25">
        <f t="shared" si="75"/>
        <v>0</v>
      </c>
      <c r="Q265" s="25">
        <v>0</v>
      </c>
      <c r="R265" s="25">
        <v>0</v>
      </c>
      <c r="S265" s="25">
        <v>0</v>
      </c>
      <c r="T265" s="25">
        <v>0</v>
      </c>
      <c r="U265" s="25">
        <v>0</v>
      </c>
      <c r="V265" s="25">
        <v>0</v>
      </c>
      <c r="W265" s="25">
        <v>0</v>
      </c>
      <c r="X265" s="25">
        <v>0</v>
      </c>
      <c r="Y265" s="25">
        <f t="shared" si="76"/>
        <v>0</v>
      </c>
      <c r="Z265" s="26">
        <v>0</v>
      </c>
      <c r="AA265" s="26">
        <v>0</v>
      </c>
      <c r="AB265" s="26">
        <v>0</v>
      </c>
      <c r="AC265" s="27">
        <v>0</v>
      </c>
    </row>
    <row r="266" spans="1:29" ht="54" hidden="1" outlineLevel="4" x14ac:dyDescent="0.35">
      <c r="A266" s="21" t="s">
        <v>275</v>
      </c>
      <c r="B266" s="22" t="s">
        <v>278</v>
      </c>
      <c r="C266" s="22" t="s">
        <v>31</v>
      </c>
      <c r="D266" s="22" t="s">
        <v>55</v>
      </c>
      <c r="E266" s="22" t="s">
        <v>52</v>
      </c>
      <c r="F266" s="22" t="s">
        <v>33</v>
      </c>
      <c r="G266" s="22">
        <v>1112</v>
      </c>
      <c r="H266" s="22">
        <v>709800000</v>
      </c>
      <c r="I266" s="22" t="s">
        <v>31</v>
      </c>
      <c r="J266" s="23" t="s">
        <v>56</v>
      </c>
      <c r="K266" s="24">
        <v>26430410</v>
      </c>
      <c r="L266" s="25">
        <v>26430410</v>
      </c>
      <c r="M266" s="25">
        <v>0</v>
      </c>
      <c r="N266" s="25">
        <v>-85256</v>
      </c>
      <c r="O266" s="25">
        <v>0</v>
      </c>
      <c r="P266" s="25">
        <f t="shared" si="75"/>
        <v>26430410</v>
      </c>
      <c r="Q266" s="25">
        <v>0</v>
      </c>
      <c r="R266" s="25">
        <v>9678390</v>
      </c>
      <c r="S266" s="25">
        <v>0</v>
      </c>
      <c r="T266" s="25">
        <v>16666764</v>
      </c>
      <c r="U266" s="25">
        <v>16666764</v>
      </c>
      <c r="V266" s="25">
        <v>0</v>
      </c>
      <c r="W266" s="25">
        <v>85256</v>
      </c>
      <c r="X266" s="25">
        <v>0</v>
      </c>
      <c r="Y266" s="25">
        <f t="shared" si="76"/>
        <v>85256</v>
      </c>
      <c r="Z266" s="26">
        <f>T266/L266</f>
        <v>0.63059044487013249</v>
      </c>
      <c r="AA266" s="26">
        <f>T266/P266</f>
        <v>0.63059044487013249</v>
      </c>
      <c r="AB266" s="26">
        <f>(Q266+R266+S266)/P266</f>
        <v>0.36618387682975784</v>
      </c>
      <c r="AC266" s="27">
        <f>AA266+AB266</f>
        <v>0.99677432169989033</v>
      </c>
    </row>
    <row r="267" spans="1:29" ht="54" hidden="1" outlineLevel="4" x14ac:dyDescent="0.35">
      <c r="A267" s="21" t="s">
        <v>275</v>
      </c>
      <c r="B267" s="22" t="s">
        <v>278</v>
      </c>
      <c r="C267" s="22" t="s">
        <v>31</v>
      </c>
      <c r="D267" s="22" t="s">
        <v>55</v>
      </c>
      <c r="E267" s="22" t="s">
        <v>52</v>
      </c>
      <c r="F267" s="22"/>
      <c r="G267" s="22">
        <v>1112</v>
      </c>
      <c r="H267" s="22">
        <v>709800000</v>
      </c>
      <c r="I267" s="22" t="s">
        <v>31</v>
      </c>
      <c r="J267" s="23" t="s">
        <v>57</v>
      </c>
      <c r="K267" s="25">
        <v>0</v>
      </c>
      <c r="L267" s="25">
        <v>0</v>
      </c>
      <c r="M267" s="25">
        <v>1742756</v>
      </c>
      <c r="N267" s="25">
        <v>0</v>
      </c>
      <c r="O267" s="25">
        <v>0</v>
      </c>
      <c r="P267" s="25">
        <f t="shared" si="75"/>
        <v>0</v>
      </c>
      <c r="Q267" s="25">
        <v>0</v>
      </c>
      <c r="R267" s="25">
        <v>0</v>
      </c>
      <c r="S267" s="25">
        <v>0</v>
      </c>
      <c r="T267" s="25">
        <v>0</v>
      </c>
      <c r="U267" s="25">
        <v>0</v>
      </c>
      <c r="V267" s="25">
        <v>0</v>
      </c>
      <c r="W267" s="25">
        <v>0</v>
      </c>
      <c r="X267" s="25">
        <v>0</v>
      </c>
      <c r="Y267" s="25">
        <f t="shared" si="76"/>
        <v>0</v>
      </c>
      <c r="Z267" s="26">
        <v>0</v>
      </c>
      <c r="AA267" s="26">
        <v>0</v>
      </c>
      <c r="AB267" s="26">
        <v>0</v>
      </c>
      <c r="AC267" s="27">
        <v>0</v>
      </c>
    </row>
    <row r="268" spans="1:29" ht="81" hidden="1" outlineLevel="4" x14ac:dyDescent="0.35">
      <c r="A268" s="21" t="s">
        <v>275</v>
      </c>
      <c r="B268" s="22" t="s">
        <v>278</v>
      </c>
      <c r="C268" s="22" t="s">
        <v>31</v>
      </c>
      <c r="D268" s="22" t="s">
        <v>58</v>
      </c>
      <c r="E268" s="22" t="s">
        <v>52</v>
      </c>
      <c r="F268" s="22" t="s">
        <v>33</v>
      </c>
      <c r="G268" s="22">
        <v>1112</v>
      </c>
      <c r="H268" s="22">
        <v>709800000</v>
      </c>
      <c r="I268" s="22" t="s">
        <v>31</v>
      </c>
      <c r="J268" s="23" t="s">
        <v>59</v>
      </c>
      <c r="K268" s="24">
        <v>87323904</v>
      </c>
      <c r="L268" s="25">
        <v>87323904</v>
      </c>
      <c r="M268" s="25">
        <v>0</v>
      </c>
      <c r="N268" s="25">
        <v>-1696719</v>
      </c>
      <c r="O268" s="25">
        <v>-7525716</v>
      </c>
      <c r="P268" s="25">
        <f t="shared" si="75"/>
        <v>79798188</v>
      </c>
      <c r="Q268" s="25">
        <v>0</v>
      </c>
      <c r="R268" s="25">
        <v>36439806</v>
      </c>
      <c r="S268" s="25">
        <v>0</v>
      </c>
      <c r="T268" s="25">
        <v>41661663</v>
      </c>
      <c r="U268" s="25">
        <v>41661663</v>
      </c>
      <c r="V268" s="25">
        <v>0</v>
      </c>
      <c r="W268" s="25">
        <v>9222435</v>
      </c>
      <c r="X268" s="25">
        <v>0</v>
      </c>
      <c r="Y268" s="25">
        <f t="shared" si="76"/>
        <v>1696719</v>
      </c>
      <c r="Z268" s="26">
        <f>T268/L268</f>
        <v>0.4770934542734141</v>
      </c>
      <c r="AA268" s="26">
        <f>T268/P268</f>
        <v>0.52208783237032896</v>
      </c>
      <c r="AB268" s="26">
        <f>(Q268+R268+S268)/P268</f>
        <v>0.45664954196704316</v>
      </c>
      <c r="AC268" s="27">
        <f>AA268+AB268</f>
        <v>0.97873737433737218</v>
      </c>
    </row>
    <row r="269" spans="1:29" ht="81" hidden="1" outlineLevel="4" x14ac:dyDescent="0.35">
      <c r="A269" s="21" t="s">
        <v>275</v>
      </c>
      <c r="B269" s="22" t="s">
        <v>278</v>
      </c>
      <c r="C269" s="22" t="s">
        <v>31</v>
      </c>
      <c r="D269" s="22" t="s">
        <v>58</v>
      </c>
      <c r="E269" s="22" t="s">
        <v>52</v>
      </c>
      <c r="F269" s="22"/>
      <c r="G269" s="22">
        <v>1112</v>
      </c>
      <c r="H269" s="22">
        <v>709800000</v>
      </c>
      <c r="I269" s="22" t="s">
        <v>31</v>
      </c>
      <c r="J269" s="23" t="s">
        <v>60</v>
      </c>
      <c r="K269" s="25">
        <v>0</v>
      </c>
      <c r="L269" s="25">
        <v>0</v>
      </c>
      <c r="M269" s="25">
        <v>372189</v>
      </c>
      <c r="N269" s="25">
        <v>0</v>
      </c>
      <c r="O269" s="25">
        <v>0</v>
      </c>
      <c r="P269" s="25">
        <f t="shared" si="75"/>
        <v>0</v>
      </c>
      <c r="Q269" s="25">
        <v>0</v>
      </c>
      <c r="R269" s="25">
        <v>0</v>
      </c>
      <c r="S269" s="25">
        <v>0</v>
      </c>
      <c r="T269" s="25">
        <v>0</v>
      </c>
      <c r="U269" s="25">
        <v>0</v>
      </c>
      <c r="V269" s="25">
        <v>0</v>
      </c>
      <c r="W269" s="25">
        <v>0</v>
      </c>
      <c r="X269" s="25">
        <v>0</v>
      </c>
      <c r="Y269" s="25">
        <f t="shared" si="76"/>
        <v>0</v>
      </c>
      <c r="Z269" s="26">
        <v>0</v>
      </c>
      <c r="AA269" s="26">
        <v>0</v>
      </c>
      <c r="AB269" s="26">
        <v>0</v>
      </c>
      <c r="AC269" s="27">
        <v>0</v>
      </c>
    </row>
    <row r="270" spans="1:29" ht="67.5" hidden="1" outlineLevel="4" x14ac:dyDescent="0.35">
      <c r="A270" s="21" t="s">
        <v>275</v>
      </c>
      <c r="B270" s="22" t="s">
        <v>278</v>
      </c>
      <c r="C270" s="22" t="s">
        <v>31</v>
      </c>
      <c r="D270" s="22" t="s">
        <v>61</v>
      </c>
      <c r="E270" s="22" t="s">
        <v>52</v>
      </c>
      <c r="F270" s="22" t="s">
        <v>33</v>
      </c>
      <c r="G270" s="22">
        <v>1112</v>
      </c>
      <c r="H270" s="22">
        <v>709800000</v>
      </c>
      <c r="I270" s="22" t="s">
        <v>31</v>
      </c>
      <c r="J270" s="23" t="s">
        <v>62</v>
      </c>
      <c r="K270" s="24">
        <v>158582459</v>
      </c>
      <c r="L270" s="25">
        <v>158582459</v>
      </c>
      <c r="M270" s="25">
        <v>0</v>
      </c>
      <c r="N270" s="25">
        <v>-511535</v>
      </c>
      <c r="O270" s="25">
        <v>0</v>
      </c>
      <c r="P270" s="25">
        <f t="shared" si="75"/>
        <v>158582459</v>
      </c>
      <c r="Q270" s="25">
        <v>0</v>
      </c>
      <c r="R270" s="25">
        <v>58070446</v>
      </c>
      <c r="S270" s="25">
        <v>0</v>
      </c>
      <c r="T270" s="25">
        <v>100000478</v>
      </c>
      <c r="U270" s="25">
        <v>100000478</v>
      </c>
      <c r="V270" s="25">
        <v>0</v>
      </c>
      <c r="W270" s="25">
        <v>511535</v>
      </c>
      <c r="X270" s="25">
        <v>0</v>
      </c>
      <c r="Y270" s="25">
        <f t="shared" si="76"/>
        <v>511535</v>
      </c>
      <c r="Z270" s="26">
        <f>T270/L270</f>
        <v>0.63058978042458025</v>
      </c>
      <c r="AA270" s="26">
        <f>T270/P270</f>
        <v>0.63058978042458025</v>
      </c>
      <c r="AB270" s="26">
        <f>(Q270+R270+S270)/P270</f>
        <v>0.36618454756083713</v>
      </c>
      <c r="AC270" s="27">
        <f>AA270+AB270</f>
        <v>0.99677432798541732</v>
      </c>
    </row>
    <row r="271" spans="1:29" ht="67.5" hidden="1" outlineLevel="4" x14ac:dyDescent="0.35">
      <c r="A271" s="21" t="s">
        <v>275</v>
      </c>
      <c r="B271" s="22" t="s">
        <v>278</v>
      </c>
      <c r="C271" s="22" t="s">
        <v>31</v>
      </c>
      <c r="D271" s="22" t="s">
        <v>61</v>
      </c>
      <c r="E271" s="22" t="s">
        <v>52</v>
      </c>
      <c r="F271" s="22"/>
      <c r="G271" s="22">
        <v>1112</v>
      </c>
      <c r="H271" s="22">
        <v>709800000</v>
      </c>
      <c r="I271" s="22" t="s">
        <v>31</v>
      </c>
      <c r="J271" s="23" t="s">
        <v>63</v>
      </c>
      <c r="K271" s="25">
        <v>0</v>
      </c>
      <c r="L271" s="25">
        <v>0</v>
      </c>
      <c r="M271" s="25">
        <v>10756531</v>
      </c>
      <c r="N271" s="25">
        <v>0</v>
      </c>
      <c r="O271" s="25">
        <v>0</v>
      </c>
      <c r="P271" s="25">
        <f t="shared" si="75"/>
        <v>0</v>
      </c>
      <c r="Q271" s="25">
        <v>0</v>
      </c>
      <c r="R271" s="25">
        <v>0</v>
      </c>
      <c r="S271" s="25">
        <v>0</v>
      </c>
      <c r="T271" s="25">
        <v>0</v>
      </c>
      <c r="U271" s="25">
        <v>0</v>
      </c>
      <c r="V271" s="25">
        <v>0</v>
      </c>
      <c r="W271" s="25">
        <v>0</v>
      </c>
      <c r="X271" s="25">
        <v>0</v>
      </c>
      <c r="Y271" s="25">
        <f t="shared" si="76"/>
        <v>0</v>
      </c>
      <c r="Z271" s="26">
        <v>0</v>
      </c>
      <c r="AA271" s="26">
        <v>0</v>
      </c>
      <c r="AB271" s="26">
        <v>0</v>
      </c>
      <c r="AC271" s="27">
        <v>0</v>
      </c>
    </row>
    <row r="272" spans="1:29" ht="67.5" hidden="1" outlineLevel="4" x14ac:dyDescent="0.35">
      <c r="A272" s="21" t="s">
        <v>275</v>
      </c>
      <c r="B272" s="22" t="s">
        <v>278</v>
      </c>
      <c r="C272" s="22" t="s">
        <v>31</v>
      </c>
      <c r="D272" s="22" t="s">
        <v>64</v>
      </c>
      <c r="E272" s="22" t="s">
        <v>52</v>
      </c>
      <c r="F272" s="22" t="s">
        <v>33</v>
      </c>
      <c r="G272" s="22">
        <v>1112</v>
      </c>
      <c r="H272" s="22">
        <v>709800000</v>
      </c>
      <c r="I272" s="22" t="s">
        <v>31</v>
      </c>
      <c r="J272" s="23" t="s">
        <v>65</v>
      </c>
      <c r="K272" s="24">
        <v>79291230</v>
      </c>
      <c r="L272" s="25">
        <v>79291230</v>
      </c>
      <c r="M272" s="25">
        <v>0</v>
      </c>
      <c r="N272" s="25">
        <v>-255767</v>
      </c>
      <c r="O272" s="25">
        <v>0</v>
      </c>
      <c r="P272" s="25">
        <f t="shared" si="75"/>
        <v>79291230</v>
      </c>
      <c r="Q272" s="25">
        <v>0</v>
      </c>
      <c r="R272" s="25">
        <v>29035290</v>
      </c>
      <c r="S272" s="25">
        <v>0</v>
      </c>
      <c r="T272" s="25">
        <v>50000173</v>
      </c>
      <c r="U272" s="25">
        <v>50000173</v>
      </c>
      <c r="V272" s="25">
        <v>0</v>
      </c>
      <c r="W272" s="25">
        <v>255767</v>
      </c>
      <c r="X272" s="25">
        <v>0</v>
      </c>
      <c r="Y272" s="25">
        <f t="shared" si="76"/>
        <v>255767</v>
      </c>
      <c r="Z272" s="26">
        <f>T272/L272</f>
        <v>0.63058894407363841</v>
      </c>
      <c r="AA272" s="26">
        <f>T272/P272</f>
        <v>0.63058894407363841</v>
      </c>
      <c r="AB272" s="26">
        <f>(Q272+R272+S272)/P272</f>
        <v>0.36618539023798724</v>
      </c>
      <c r="AC272" s="27">
        <f>AA272+AB272</f>
        <v>0.99677433431162565</v>
      </c>
    </row>
    <row r="273" spans="1:29" ht="67.5" hidden="1" outlineLevel="4" x14ac:dyDescent="0.35">
      <c r="A273" s="21" t="s">
        <v>275</v>
      </c>
      <c r="B273" s="22" t="s">
        <v>278</v>
      </c>
      <c r="C273" s="22" t="s">
        <v>31</v>
      </c>
      <c r="D273" s="22" t="s">
        <v>64</v>
      </c>
      <c r="E273" s="22" t="s">
        <v>52</v>
      </c>
      <c r="F273" s="22"/>
      <c r="G273" s="22">
        <v>1112</v>
      </c>
      <c r="H273" s="22">
        <v>709800000</v>
      </c>
      <c r="I273" s="22" t="s">
        <v>31</v>
      </c>
      <c r="J273" s="23" t="s">
        <v>279</v>
      </c>
      <c r="K273" s="25">
        <v>0</v>
      </c>
      <c r="L273" s="25">
        <v>0</v>
      </c>
      <c r="M273" s="25">
        <v>6128266</v>
      </c>
      <c r="N273" s="25">
        <v>0</v>
      </c>
      <c r="O273" s="25">
        <v>0</v>
      </c>
      <c r="P273" s="25">
        <f t="shared" si="75"/>
        <v>0</v>
      </c>
      <c r="Q273" s="25">
        <v>0</v>
      </c>
      <c r="R273" s="25">
        <v>0</v>
      </c>
      <c r="S273" s="25">
        <v>0</v>
      </c>
      <c r="T273" s="25">
        <v>0</v>
      </c>
      <c r="U273" s="25">
        <v>0</v>
      </c>
      <c r="V273" s="25">
        <v>0</v>
      </c>
      <c r="W273" s="25">
        <v>0</v>
      </c>
      <c r="X273" s="25">
        <v>0</v>
      </c>
      <c r="Y273" s="25">
        <f t="shared" si="76"/>
        <v>0</v>
      </c>
      <c r="Z273" s="26">
        <v>0</v>
      </c>
      <c r="AA273" s="26">
        <v>0</v>
      </c>
      <c r="AB273" s="26">
        <v>0</v>
      </c>
      <c r="AC273" s="27">
        <v>0</v>
      </c>
    </row>
    <row r="274" spans="1:29" ht="54" hidden="1" outlineLevel="4" x14ac:dyDescent="0.35">
      <c r="A274" s="21" t="s">
        <v>275</v>
      </c>
      <c r="B274" s="22" t="s">
        <v>278</v>
      </c>
      <c r="C274" s="22" t="s">
        <v>31</v>
      </c>
      <c r="D274" s="22" t="s">
        <v>67</v>
      </c>
      <c r="E274" s="22" t="s">
        <v>52</v>
      </c>
      <c r="F274" s="22" t="s">
        <v>33</v>
      </c>
      <c r="G274" s="22">
        <v>1112</v>
      </c>
      <c r="H274" s="22">
        <v>709800000</v>
      </c>
      <c r="I274" s="22" t="s">
        <v>31</v>
      </c>
      <c r="J274" s="23" t="s">
        <v>68</v>
      </c>
      <c r="K274" s="24">
        <v>207903817</v>
      </c>
      <c r="L274" s="25">
        <v>207903817</v>
      </c>
      <c r="M274" s="25">
        <v>0</v>
      </c>
      <c r="N274" s="25">
        <v>10008252.029999999</v>
      </c>
      <c r="O274" s="25">
        <v>0</v>
      </c>
      <c r="P274" s="25">
        <f t="shared" si="75"/>
        <v>207903817</v>
      </c>
      <c r="Q274" s="25">
        <v>0</v>
      </c>
      <c r="R274" s="25">
        <v>68938596.859999999</v>
      </c>
      <c r="S274" s="25">
        <v>0</v>
      </c>
      <c r="T274" s="25">
        <v>138168651.13999999</v>
      </c>
      <c r="U274" s="25">
        <v>138168651.13999999</v>
      </c>
      <c r="V274" s="25">
        <v>0</v>
      </c>
      <c r="W274" s="25">
        <v>796569</v>
      </c>
      <c r="X274" s="25">
        <v>0</v>
      </c>
      <c r="Y274" s="25">
        <f t="shared" si="76"/>
        <v>796569</v>
      </c>
      <c r="Z274" s="26">
        <f>T274/L274</f>
        <v>0.66457967503309467</v>
      </c>
      <c r="AA274" s="26">
        <f>T274/P274</f>
        <v>0.66457967503309467</v>
      </c>
      <c r="AB274" s="26">
        <f>(Q274+R274+S274)/P274</f>
        <v>0.33158889458965535</v>
      </c>
      <c r="AC274" s="27">
        <f>AA274+AB274</f>
        <v>0.99616856962275002</v>
      </c>
    </row>
    <row r="275" spans="1:29" ht="54" hidden="1" outlineLevel="4" x14ac:dyDescent="0.35">
      <c r="A275" s="21" t="s">
        <v>275</v>
      </c>
      <c r="B275" s="22" t="s">
        <v>278</v>
      </c>
      <c r="C275" s="22" t="s">
        <v>31</v>
      </c>
      <c r="D275" s="22" t="s">
        <v>67</v>
      </c>
      <c r="E275" s="22" t="s">
        <v>52</v>
      </c>
      <c r="F275" s="22"/>
      <c r="G275" s="22">
        <v>1112</v>
      </c>
      <c r="H275" s="22">
        <v>709800000</v>
      </c>
      <c r="I275" s="22" t="s">
        <v>31</v>
      </c>
      <c r="J275" s="23" t="s">
        <v>69</v>
      </c>
      <c r="K275" s="25">
        <v>0</v>
      </c>
      <c r="L275" s="25">
        <v>0</v>
      </c>
      <c r="M275" s="25">
        <v>2036632.44</v>
      </c>
      <c r="N275" s="25">
        <v>0</v>
      </c>
      <c r="O275" s="25">
        <v>0</v>
      </c>
      <c r="P275" s="25">
        <f t="shared" si="75"/>
        <v>0</v>
      </c>
      <c r="Q275" s="25">
        <v>0</v>
      </c>
      <c r="R275" s="25">
        <v>0</v>
      </c>
      <c r="S275" s="25">
        <v>0</v>
      </c>
      <c r="T275" s="25">
        <v>0</v>
      </c>
      <c r="U275" s="25">
        <v>0</v>
      </c>
      <c r="V275" s="25">
        <v>0</v>
      </c>
      <c r="W275" s="25">
        <v>0</v>
      </c>
      <c r="X275" s="25">
        <v>0</v>
      </c>
      <c r="Y275" s="25">
        <f t="shared" si="76"/>
        <v>0</v>
      </c>
      <c r="Z275" s="26">
        <v>0</v>
      </c>
      <c r="AA275" s="26">
        <v>0</v>
      </c>
      <c r="AB275" s="26">
        <v>0</v>
      </c>
      <c r="AC275" s="27">
        <v>0</v>
      </c>
    </row>
    <row r="276" spans="1:29" hidden="1" outlineLevel="3" x14ac:dyDescent="0.35">
      <c r="A276" s="28"/>
      <c r="B276" s="29"/>
      <c r="C276" s="29" t="s">
        <v>70</v>
      </c>
      <c r="D276" s="29"/>
      <c r="E276" s="29"/>
      <c r="F276" s="29"/>
      <c r="G276" s="29"/>
      <c r="H276" s="29"/>
      <c r="I276" s="29"/>
      <c r="J276" s="30"/>
      <c r="K276" s="31">
        <f t="shared" ref="K276:Y276" si="77">SUBTOTAL(9,K250:K275)</f>
        <v>7213976849</v>
      </c>
      <c r="L276" s="32">
        <f t="shared" si="77"/>
        <v>7213976849</v>
      </c>
      <c r="M276" s="32">
        <f t="shared" si="77"/>
        <v>81366790.439999998</v>
      </c>
      <c r="N276" s="32">
        <f t="shared" si="77"/>
        <v>41210215.030000001</v>
      </c>
      <c r="O276" s="32">
        <f t="shared" si="77"/>
        <v>-25802904</v>
      </c>
      <c r="P276" s="32">
        <f t="shared" si="77"/>
        <v>7188173945</v>
      </c>
      <c r="Q276" s="32">
        <f t="shared" si="77"/>
        <v>0</v>
      </c>
      <c r="R276" s="32">
        <f t="shared" si="77"/>
        <v>381213242.86000001</v>
      </c>
      <c r="S276" s="32">
        <f t="shared" si="77"/>
        <v>0</v>
      </c>
      <c r="T276" s="32">
        <f t="shared" si="77"/>
        <v>3969953341.5099998</v>
      </c>
      <c r="U276" s="32">
        <f t="shared" si="77"/>
        <v>3969953341.5099998</v>
      </c>
      <c r="V276" s="32">
        <f t="shared" si="77"/>
        <v>2788024045.6300001</v>
      </c>
      <c r="W276" s="32">
        <f t="shared" si="77"/>
        <v>2862810264.6300001</v>
      </c>
      <c r="X276" s="32">
        <f t="shared" si="77"/>
        <v>0</v>
      </c>
      <c r="Y276" s="32">
        <f t="shared" si="77"/>
        <v>2837007360.6300001</v>
      </c>
      <c r="Z276" s="33">
        <f t="shared" ref="Z276:Z293" si="78">T276/L276</f>
        <v>0.55031412279349268</v>
      </c>
      <c r="AA276" s="33">
        <f t="shared" ref="AA276:AA293" si="79">T276/P276</f>
        <v>0.55228954834509081</v>
      </c>
      <c r="AB276" s="33">
        <f t="shared" ref="AB276:AB293" si="80">(Q276+R276+S276)/P276</f>
        <v>5.3033391481179581E-2</v>
      </c>
      <c r="AC276" s="34">
        <f t="shared" ref="AC276:AC293" si="81">AA276+AB276</f>
        <v>0.60532293982627039</v>
      </c>
    </row>
    <row r="277" spans="1:29" hidden="1" outlineLevel="4" x14ac:dyDescent="0.35">
      <c r="A277" s="21" t="s">
        <v>275</v>
      </c>
      <c r="B277" s="22" t="s">
        <v>278</v>
      </c>
      <c r="C277" s="22" t="s">
        <v>71</v>
      </c>
      <c r="D277" s="22" t="s">
        <v>76</v>
      </c>
      <c r="E277" s="22"/>
      <c r="F277" s="22" t="s">
        <v>33</v>
      </c>
      <c r="G277" s="22">
        <v>1120</v>
      </c>
      <c r="H277" s="22">
        <v>709800000</v>
      </c>
      <c r="I277" s="22" t="s">
        <v>31</v>
      </c>
      <c r="J277" s="23" t="s">
        <v>77</v>
      </c>
      <c r="K277" s="24">
        <v>44000000</v>
      </c>
      <c r="L277" s="25">
        <v>35000000</v>
      </c>
      <c r="M277" s="25">
        <v>0</v>
      </c>
      <c r="N277" s="25">
        <v>0</v>
      </c>
      <c r="O277" s="25">
        <v>0</v>
      </c>
      <c r="P277" s="25">
        <f t="shared" ref="P277:P282" si="82">+L277+O277</f>
        <v>35000000</v>
      </c>
      <c r="Q277" s="25">
        <v>17270000</v>
      </c>
      <c r="R277" s="25">
        <v>0</v>
      </c>
      <c r="S277" s="25">
        <v>0</v>
      </c>
      <c r="T277" s="25">
        <v>17239743.300000001</v>
      </c>
      <c r="U277" s="25">
        <v>17239743.300000001</v>
      </c>
      <c r="V277" s="25">
        <v>490256.7</v>
      </c>
      <c r="W277" s="25">
        <v>490256.7</v>
      </c>
      <c r="X277" s="25">
        <v>0</v>
      </c>
      <c r="Y277" s="25">
        <f t="shared" ref="Y277:Y282" si="83">P277-(Q277+R277+S277+T277+X277)</f>
        <v>490256.70000000298</v>
      </c>
      <c r="Z277" s="26">
        <f t="shared" si="78"/>
        <v>0.49256409428571429</v>
      </c>
      <c r="AA277" s="26">
        <f t="shared" si="79"/>
        <v>0.49256409428571429</v>
      </c>
      <c r="AB277" s="26">
        <f t="shared" si="80"/>
        <v>0.49342857142857144</v>
      </c>
      <c r="AC277" s="27">
        <f t="shared" si="81"/>
        <v>0.98599266571428568</v>
      </c>
    </row>
    <row r="278" spans="1:29" ht="40.5" hidden="1" outlineLevel="4" x14ac:dyDescent="0.35">
      <c r="A278" s="21" t="s">
        <v>275</v>
      </c>
      <c r="B278" s="22" t="s">
        <v>278</v>
      </c>
      <c r="C278" s="22" t="s">
        <v>71</v>
      </c>
      <c r="D278" s="22" t="s">
        <v>210</v>
      </c>
      <c r="E278" s="22"/>
      <c r="F278" s="22" t="s">
        <v>33</v>
      </c>
      <c r="G278" s="22">
        <v>1120</v>
      </c>
      <c r="H278" s="22">
        <v>709800000</v>
      </c>
      <c r="I278" s="22" t="s">
        <v>31</v>
      </c>
      <c r="J278" s="23" t="s">
        <v>280</v>
      </c>
      <c r="K278" s="24">
        <v>5800000</v>
      </c>
      <c r="L278" s="25">
        <v>5800000</v>
      </c>
      <c r="M278" s="25">
        <v>0</v>
      </c>
      <c r="N278" s="25">
        <v>0</v>
      </c>
      <c r="O278" s="25">
        <v>0</v>
      </c>
      <c r="P278" s="25">
        <f t="shared" si="82"/>
        <v>5800000</v>
      </c>
      <c r="Q278" s="25">
        <v>5310000</v>
      </c>
      <c r="R278" s="25">
        <v>268739.25</v>
      </c>
      <c r="S278" s="25">
        <v>0</v>
      </c>
      <c r="T278" s="25">
        <v>199992</v>
      </c>
      <c r="U278" s="25">
        <v>199992</v>
      </c>
      <c r="V278" s="25">
        <v>21268.75</v>
      </c>
      <c r="W278" s="25">
        <v>21268.75</v>
      </c>
      <c r="X278" s="25">
        <v>0</v>
      </c>
      <c r="Y278" s="25">
        <f t="shared" si="83"/>
        <v>21268.75</v>
      </c>
      <c r="Z278" s="26">
        <f t="shared" si="78"/>
        <v>3.4481379310344826E-2</v>
      </c>
      <c r="AA278" s="26">
        <f t="shared" si="79"/>
        <v>3.4481379310344826E-2</v>
      </c>
      <c r="AB278" s="26">
        <f t="shared" si="80"/>
        <v>0.9618515948275862</v>
      </c>
      <c r="AC278" s="27">
        <f t="shared" si="81"/>
        <v>0.99633297413793098</v>
      </c>
    </row>
    <row r="279" spans="1:29" hidden="1" outlineLevel="4" x14ac:dyDescent="0.35">
      <c r="A279" s="21" t="s">
        <v>275</v>
      </c>
      <c r="B279" s="22" t="s">
        <v>278</v>
      </c>
      <c r="C279" s="22" t="s">
        <v>71</v>
      </c>
      <c r="D279" s="22" t="s">
        <v>82</v>
      </c>
      <c r="E279" s="22"/>
      <c r="F279" s="22" t="s">
        <v>33</v>
      </c>
      <c r="G279" s="22">
        <v>1120</v>
      </c>
      <c r="H279" s="22">
        <v>709800000</v>
      </c>
      <c r="I279" s="22" t="s">
        <v>31</v>
      </c>
      <c r="J279" s="23" t="s">
        <v>83</v>
      </c>
      <c r="K279" s="24">
        <v>4946552</v>
      </c>
      <c r="L279" s="25">
        <v>4946552</v>
      </c>
      <c r="M279" s="25">
        <v>0</v>
      </c>
      <c r="N279" s="25">
        <v>0</v>
      </c>
      <c r="O279" s="25">
        <v>0</v>
      </c>
      <c r="P279" s="25">
        <f t="shared" si="82"/>
        <v>4946552</v>
      </c>
      <c r="Q279" s="25">
        <v>0</v>
      </c>
      <c r="R279" s="25">
        <v>2243434</v>
      </c>
      <c r="S279" s="25">
        <v>0</v>
      </c>
      <c r="T279" s="25">
        <v>1426480</v>
      </c>
      <c r="U279" s="25">
        <v>1426480</v>
      </c>
      <c r="V279" s="25">
        <v>40000</v>
      </c>
      <c r="W279" s="25">
        <v>1276638</v>
      </c>
      <c r="X279" s="25">
        <v>0</v>
      </c>
      <c r="Y279" s="25">
        <f t="shared" si="83"/>
        <v>1276638</v>
      </c>
      <c r="Z279" s="26">
        <f t="shared" si="78"/>
        <v>0.28837865244315636</v>
      </c>
      <c r="AA279" s="26">
        <f t="shared" si="79"/>
        <v>0.28837865244315636</v>
      </c>
      <c r="AB279" s="26">
        <f t="shared" si="80"/>
        <v>0.45353490673907804</v>
      </c>
      <c r="AC279" s="27">
        <f t="shared" si="81"/>
        <v>0.74191355918223434</v>
      </c>
    </row>
    <row r="280" spans="1:29" hidden="1" outlineLevel="4" x14ac:dyDescent="0.35">
      <c r="A280" s="21" t="s">
        <v>275</v>
      </c>
      <c r="B280" s="22" t="s">
        <v>278</v>
      </c>
      <c r="C280" s="22" t="s">
        <v>71</v>
      </c>
      <c r="D280" s="22" t="s">
        <v>84</v>
      </c>
      <c r="E280" s="22"/>
      <c r="F280" s="22" t="s">
        <v>33</v>
      </c>
      <c r="G280" s="22">
        <v>1120</v>
      </c>
      <c r="H280" s="22">
        <v>709800000</v>
      </c>
      <c r="I280" s="22" t="s">
        <v>31</v>
      </c>
      <c r="J280" s="23" t="s">
        <v>85</v>
      </c>
      <c r="K280" s="24">
        <v>100000000</v>
      </c>
      <c r="L280" s="25">
        <v>109000000</v>
      </c>
      <c r="M280" s="25">
        <v>0</v>
      </c>
      <c r="N280" s="25">
        <v>0</v>
      </c>
      <c r="O280" s="25">
        <v>0</v>
      </c>
      <c r="P280" s="25">
        <f t="shared" si="82"/>
        <v>109000000</v>
      </c>
      <c r="Q280" s="25">
        <v>401600</v>
      </c>
      <c r="R280" s="25">
        <v>47809300</v>
      </c>
      <c r="S280" s="25">
        <v>0</v>
      </c>
      <c r="T280" s="25">
        <v>34167620</v>
      </c>
      <c r="U280" s="25">
        <v>34167620</v>
      </c>
      <c r="V280" s="25">
        <v>3871480</v>
      </c>
      <c r="W280" s="25">
        <v>26621480</v>
      </c>
      <c r="X280" s="25">
        <v>0</v>
      </c>
      <c r="Y280" s="25">
        <f t="shared" si="83"/>
        <v>26621480</v>
      </c>
      <c r="Z280" s="26">
        <f t="shared" si="78"/>
        <v>0.31346440366972478</v>
      </c>
      <c r="AA280" s="26">
        <f t="shared" si="79"/>
        <v>0.31346440366972478</v>
      </c>
      <c r="AB280" s="26">
        <f t="shared" si="80"/>
        <v>0.44230183486238533</v>
      </c>
      <c r="AC280" s="27">
        <f t="shared" si="81"/>
        <v>0.75576623853211011</v>
      </c>
    </row>
    <row r="281" spans="1:29" hidden="1" outlineLevel="4" x14ac:dyDescent="0.35">
      <c r="A281" s="21" t="s">
        <v>275</v>
      </c>
      <c r="B281" s="22" t="s">
        <v>278</v>
      </c>
      <c r="C281" s="22" t="s">
        <v>71</v>
      </c>
      <c r="D281" s="22" t="s">
        <v>90</v>
      </c>
      <c r="E281" s="22"/>
      <c r="F281" s="22" t="s">
        <v>33</v>
      </c>
      <c r="G281" s="22">
        <v>1120</v>
      </c>
      <c r="H281" s="22">
        <v>709800000</v>
      </c>
      <c r="I281" s="22" t="s">
        <v>31</v>
      </c>
      <c r="J281" s="23" t="s">
        <v>91</v>
      </c>
      <c r="K281" s="24">
        <v>100000000</v>
      </c>
      <c r="L281" s="25">
        <v>100000000</v>
      </c>
      <c r="M281" s="25">
        <v>0</v>
      </c>
      <c r="N281" s="25">
        <v>0</v>
      </c>
      <c r="O281" s="25">
        <v>0</v>
      </c>
      <c r="P281" s="25">
        <f t="shared" si="82"/>
        <v>100000000</v>
      </c>
      <c r="Q281" s="25">
        <v>0</v>
      </c>
      <c r="R281" s="25">
        <v>98610113.040000007</v>
      </c>
      <c r="S281" s="25">
        <v>0</v>
      </c>
      <c r="T281" s="25">
        <v>660794</v>
      </c>
      <c r="U281" s="25">
        <v>660794</v>
      </c>
      <c r="V281" s="25">
        <v>729092.96</v>
      </c>
      <c r="W281" s="25">
        <v>729092.96</v>
      </c>
      <c r="X281" s="25">
        <v>0</v>
      </c>
      <c r="Y281" s="25">
        <f t="shared" si="83"/>
        <v>729092.95999999344</v>
      </c>
      <c r="Z281" s="26">
        <f t="shared" si="78"/>
        <v>6.6079399999999996E-3</v>
      </c>
      <c r="AA281" s="26">
        <f t="shared" si="79"/>
        <v>6.6079399999999996E-3</v>
      </c>
      <c r="AB281" s="26">
        <f t="shared" si="80"/>
        <v>0.98610113040000003</v>
      </c>
      <c r="AC281" s="27">
        <f t="shared" si="81"/>
        <v>0.9927090704</v>
      </c>
    </row>
    <row r="282" spans="1:29" ht="135" hidden="1" outlineLevel="4" x14ac:dyDescent="0.35">
      <c r="A282" s="21" t="s">
        <v>275</v>
      </c>
      <c r="B282" s="22" t="s">
        <v>278</v>
      </c>
      <c r="C282" s="22" t="s">
        <v>71</v>
      </c>
      <c r="D282" s="22" t="s">
        <v>92</v>
      </c>
      <c r="E282" s="22"/>
      <c r="F282" s="22" t="s">
        <v>33</v>
      </c>
      <c r="G282" s="22">
        <v>1120</v>
      </c>
      <c r="H282" s="22">
        <v>709800000</v>
      </c>
      <c r="I282" s="22" t="s">
        <v>31</v>
      </c>
      <c r="J282" s="23" t="s">
        <v>281</v>
      </c>
      <c r="K282" s="24">
        <v>550000000</v>
      </c>
      <c r="L282" s="25">
        <v>550000000</v>
      </c>
      <c r="M282" s="25">
        <v>0</v>
      </c>
      <c r="N282" s="25">
        <v>386000000</v>
      </c>
      <c r="O282" s="25">
        <v>0</v>
      </c>
      <c r="P282" s="25">
        <f t="shared" si="82"/>
        <v>550000000</v>
      </c>
      <c r="Q282" s="25">
        <v>29700000</v>
      </c>
      <c r="R282" s="25">
        <v>0</v>
      </c>
      <c r="S282" s="25">
        <v>0</v>
      </c>
      <c r="T282" s="25">
        <v>405500750</v>
      </c>
      <c r="U282" s="25">
        <v>405500750</v>
      </c>
      <c r="V282" s="25">
        <v>114799250</v>
      </c>
      <c r="W282" s="25">
        <v>114799250</v>
      </c>
      <c r="X282" s="25">
        <v>0</v>
      </c>
      <c r="Y282" s="25">
        <f t="shared" si="83"/>
        <v>114799250</v>
      </c>
      <c r="Z282" s="26">
        <f t="shared" si="78"/>
        <v>0.73727409090909091</v>
      </c>
      <c r="AA282" s="26">
        <f t="shared" si="79"/>
        <v>0.73727409090909091</v>
      </c>
      <c r="AB282" s="26">
        <f t="shared" si="80"/>
        <v>5.3999999999999999E-2</v>
      </c>
      <c r="AC282" s="27">
        <f t="shared" si="81"/>
        <v>0.79127409090909095</v>
      </c>
    </row>
    <row r="283" spans="1:29" hidden="1" outlineLevel="3" x14ac:dyDescent="0.35">
      <c r="A283" s="28"/>
      <c r="B283" s="29"/>
      <c r="C283" s="29" t="s">
        <v>98</v>
      </c>
      <c r="D283" s="29"/>
      <c r="E283" s="29"/>
      <c r="F283" s="29"/>
      <c r="G283" s="29"/>
      <c r="H283" s="29"/>
      <c r="I283" s="29"/>
      <c r="J283" s="30"/>
      <c r="K283" s="31">
        <f t="shared" ref="K283:Y283" si="84">SUBTOTAL(9,K277:K282)</f>
        <v>804746552</v>
      </c>
      <c r="L283" s="32">
        <f t="shared" si="84"/>
        <v>804746552</v>
      </c>
      <c r="M283" s="32">
        <f t="shared" si="84"/>
        <v>0</v>
      </c>
      <c r="N283" s="32">
        <f t="shared" si="84"/>
        <v>386000000</v>
      </c>
      <c r="O283" s="32">
        <f t="shared" si="84"/>
        <v>0</v>
      </c>
      <c r="P283" s="32">
        <f t="shared" si="84"/>
        <v>804746552</v>
      </c>
      <c r="Q283" s="32">
        <f t="shared" si="84"/>
        <v>52681600</v>
      </c>
      <c r="R283" s="32">
        <f t="shared" si="84"/>
        <v>148931586.29000002</v>
      </c>
      <c r="S283" s="32">
        <f t="shared" si="84"/>
        <v>0</v>
      </c>
      <c r="T283" s="32">
        <f t="shared" si="84"/>
        <v>459195379.30000001</v>
      </c>
      <c r="U283" s="32">
        <f t="shared" si="84"/>
        <v>459195379.30000001</v>
      </c>
      <c r="V283" s="32">
        <f t="shared" si="84"/>
        <v>119951348.41</v>
      </c>
      <c r="W283" s="32">
        <f t="shared" si="84"/>
        <v>143937986.41</v>
      </c>
      <c r="X283" s="32">
        <f t="shared" si="84"/>
        <v>0</v>
      </c>
      <c r="Y283" s="32">
        <f t="shared" si="84"/>
        <v>143937986.41</v>
      </c>
      <c r="Z283" s="33">
        <f t="shared" si="78"/>
        <v>0.57060869432591244</v>
      </c>
      <c r="AA283" s="33">
        <f t="shared" si="79"/>
        <v>0.57060869432591244</v>
      </c>
      <c r="AB283" s="33">
        <f t="shared" si="80"/>
        <v>0.25053004053132</v>
      </c>
      <c r="AC283" s="34">
        <f t="shared" si="81"/>
        <v>0.82113873485723243</v>
      </c>
    </row>
    <row r="284" spans="1:29" hidden="1" outlineLevel="4" x14ac:dyDescent="0.35">
      <c r="A284" s="21" t="s">
        <v>275</v>
      </c>
      <c r="B284" s="22" t="s">
        <v>278</v>
      </c>
      <c r="C284" s="22" t="s">
        <v>99</v>
      </c>
      <c r="D284" s="22" t="s">
        <v>104</v>
      </c>
      <c r="E284" s="22"/>
      <c r="F284" s="22" t="s">
        <v>33</v>
      </c>
      <c r="G284" s="22">
        <v>1120</v>
      </c>
      <c r="H284" s="22">
        <v>709800000</v>
      </c>
      <c r="I284" s="22" t="s">
        <v>31</v>
      </c>
      <c r="J284" s="23" t="s">
        <v>105</v>
      </c>
      <c r="K284" s="24">
        <v>51827100</v>
      </c>
      <c r="L284" s="25">
        <v>51827100</v>
      </c>
      <c r="M284" s="25">
        <v>0</v>
      </c>
      <c r="N284" s="25">
        <v>0</v>
      </c>
      <c r="O284" s="25">
        <v>0</v>
      </c>
      <c r="P284" s="25">
        <f t="shared" ref="P284:P288" si="85">+L284+O284</f>
        <v>51827100</v>
      </c>
      <c r="Q284" s="25">
        <v>0</v>
      </c>
      <c r="R284" s="25">
        <v>41257660.5</v>
      </c>
      <c r="S284" s="25">
        <v>0</v>
      </c>
      <c r="T284" s="25">
        <v>0</v>
      </c>
      <c r="U284" s="25">
        <v>0</v>
      </c>
      <c r="V284" s="25">
        <v>10569439.5</v>
      </c>
      <c r="W284" s="25">
        <v>10569439.5</v>
      </c>
      <c r="X284" s="25">
        <v>0</v>
      </c>
      <c r="Y284" s="25">
        <f t="shared" ref="Y284:Y288" si="86">P284-(Q284+R284+S284+T284+X284)</f>
        <v>10569439.5</v>
      </c>
      <c r="Z284" s="26">
        <f t="shared" si="78"/>
        <v>0</v>
      </c>
      <c r="AA284" s="26">
        <f t="shared" si="79"/>
        <v>0</v>
      </c>
      <c r="AB284" s="26">
        <f t="shared" si="80"/>
        <v>0.79606345907835863</v>
      </c>
      <c r="AC284" s="27">
        <f t="shared" si="81"/>
        <v>0.79606345907835863</v>
      </c>
    </row>
    <row r="285" spans="1:29" hidden="1" outlineLevel="4" x14ac:dyDescent="0.35">
      <c r="A285" s="21" t="s">
        <v>275</v>
      </c>
      <c r="B285" s="22" t="s">
        <v>278</v>
      </c>
      <c r="C285" s="22" t="s">
        <v>99</v>
      </c>
      <c r="D285" s="22" t="s">
        <v>251</v>
      </c>
      <c r="E285" s="22"/>
      <c r="F285" s="22" t="s">
        <v>33</v>
      </c>
      <c r="G285" s="22">
        <v>1120</v>
      </c>
      <c r="H285" s="22">
        <v>709800000</v>
      </c>
      <c r="I285" s="22" t="s">
        <v>31</v>
      </c>
      <c r="J285" s="23" t="s">
        <v>252</v>
      </c>
      <c r="K285" s="24">
        <v>59750000</v>
      </c>
      <c r="L285" s="25">
        <v>91859486.530000001</v>
      </c>
      <c r="M285" s="25">
        <v>0</v>
      </c>
      <c r="N285" s="25">
        <v>0</v>
      </c>
      <c r="O285" s="25">
        <v>0</v>
      </c>
      <c r="P285" s="25">
        <f t="shared" si="85"/>
        <v>91859486.530000001</v>
      </c>
      <c r="Q285" s="25">
        <v>3900000</v>
      </c>
      <c r="R285" s="25">
        <v>8441608.1600000001</v>
      </c>
      <c r="S285" s="25">
        <v>0</v>
      </c>
      <c r="T285" s="25">
        <v>60417878.369999997</v>
      </c>
      <c r="U285" s="25">
        <v>60417878.369999997</v>
      </c>
      <c r="V285" s="25">
        <v>19100000</v>
      </c>
      <c r="W285" s="25">
        <v>19100000</v>
      </c>
      <c r="X285" s="25">
        <v>0</v>
      </c>
      <c r="Y285" s="25">
        <f t="shared" si="86"/>
        <v>19100000</v>
      </c>
      <c r="Z285" s="26">
        <f t="shared" si="78"/>
        <v>0.6577206193098889</v>
      </c>
      <c r="AA285" s="26">
        <f t="shared" si="79"/>
        <v>0.6577206193098889</v>
      </c>
      <c r="AB285" s="26">
        <f t="shared" si="80"/>
        <v>0.13435311502606109</v>
      </c>
      <c r="AC285" s="27">
        <f t="shared" si="81"/>
        <v>0.79207373433594996</v>
      </c>
    </row>
    <row r="286" spans="1:29" hidden="1" outlineLevel="4" x14ac:dyDescent="0.35">
      <c r="A286" s="21" t="s">
        <v>275</v>
      </c>
      <c r="B286" s="22" t="s">
        <v>278</v>
      </c>
      <c r="C286" s="22" t="s">
        <v>99</v>
      </c>
      <c r="D286" s="22" t="s">
        <v>255</v>
      </c>
      <c r="E286" s="22"/>
      <c r="F286" s="22" t="s">
        <v>33</v>
      </c>
      <c r="G286" s="22">
        <v>1120</v>
      </c>
      <c r="H286" s="22">
        <v>709800000</v>
      </c>
      <c r="I286" s="22" t="s">
        <v>31</v>
      </c>
      <c r="J286" s="23" t="s">
        <v>256</v>
      </c>
      <c r="K286" s="24">
        <v>98500000</v>
      </c>
      <c r="L286" s="25">
        <v>98500000</v>
      </c>
      <c r="M286" s="25">
        <v>0</v>
      </c>
      <c r="N286" s="25">
        <v>0</v>
      </c>
      <c r="O286" s="25">
        <v>0</v>
      </c>
      <c r="P286" s="25">
        <f t="shared" si="85"/>
        <v>98500000</v>
      </c>
      <c r="Q286" s="25">
        <v>0</v>
      </c>
      <c r="R286" s="25">
        <v>0</v>
      </c>
      <c r="S286" s="25">
        <v>0</v>
      </c>
      <c r="T286" s="25">
        <v>0</v>
      </c>
      <c r="U286" s="25">
        <v>0</v>
      </c>
      <c r="V286" s="25">
        <v>98500000</v>
      </c>
      <c r="W286" s="25">
        <v>98500000</v>
      </c>
      <c r="X286" s="25">
        <v>0</v>
      </c>
      <c r="Y286" s="25">
        <f t="shared" si="86"/>
        <v>98500000</v>
      </c>
      <c r="Z286" s="26">
        <f t="shared" si="78"/>
        <v>0</v>
      </c>
      <c r="AA286" s="26">
        <f t="shared" si="79"/>
        <v>0</v>
      </c>
      <c r="AB286" s="26">
        <f t="shared" si="80"/>
        <v>0</v>
      </c>
      <c r="AC286" s="27">
        <f t="shared" si="81"/>
        <v>0</v>
      </c>
    </row>
    <row r="287" spans="1:29" hidden="1" outlineLevel="4" x14ac:dyDescent="0.35">
      <c r="A287" s="21" t="s">
        <v>275</v>
      </c>
      <c r="B287" s="22" t="s">
        <v>278</v>
      </c>
      <c r="C287" s="22" t="s">
        <v>99</v>
      </c>
      <c r="D287" s="22" t="s">
        <v>282</v>
      </c>
      <c r="E287" s="22"/>
      <c r="F287" s="22" t="s">
        <v>33</v>
      </c>
      <c r="G287" s="22">
        <v>1120</v>
      </c>
      <c r="H287" s="22">
        <v>709800000</v>
      </c>
      <c r="I287" s="22" t="s">
        <v>31</v>
      </c>
      <c r="J287" s="23" t="s">
        <v>283</v>
      </c>
      <c r="K287" s="24">
        <v>40000000</v>
      </c>
      <c r="L287" s="25">
        <v>7890513.4699999997</v>
      </c>
      <c r="M287" s="25">
        <v>0</v>
      </c>
      <c r="N287" s="25">
        <v>0</v>
      </c>
      <c r="O287" s="25">
        <v>0</v>
      </c>
      <c r="P287" s="25">
        <f t="shared" si="85"/>
        <v>7890513.4699999997</v>
      </c>
      <c r="Q287" s="25">
        <v>0</v>
      </c>
      <c r="R287" s="25">
        <v>0</v>
      </c>
      <c r="S287" s="25">
        <v>0</v>
      </c>
      <c r="T287" s="25">
        <v>0</v>
      </c>
      <c r="U287" s="25">
        <v>0</v>
      </c>
      <c r="V287" s="25">
        <v>7890513.4699999997</v>
      </c>
      <c r="W287" s="25">
        <v>7890513.4699999997</v>
      </c>
      <c r="X287" s="25">
        <v>0</v>
      </c>
      <c r="Y287" s="25">
        <f t="shared" si="86"/>
        <v>7890513.4699999997</v>
      </c>
      <c r="Z287" s="26">
        <f t="shared" si="78"/>
        <v>0</v>
      </c>
      <c r="AA287" s="26">
        <f t="shared" si="79"/>
        <v>0</v>
      </c>
      <c r="AB287" s="26">
        <f t="shared" si="80"/>
        <v>0</v>
      </c>
      <c r="AC287" s="27">
        <f t="shared" si="81"/>
        <v>0</v>
      </c>
    </row>
    <row r="288" spans="1:29" ht="27" hidden="1" outlineLevel="4" x14ac:dyDescent="0.35">
      <c r="A288" s="21" t="s">
        <v>275</v>
      </c>
      <c r="B288" s="22" t="s">
        <v>278</v>
      </c>
      <c r="C288" s="22" t="s">
        <v>99</v>
      </c>
      <c r="D288" s="22" t="s">
        <v>257</v>
      </c>
      <c r="E288" s="22"/>
      <c r="F288" s="22" t="s">
        <v>33</v>
      </c>
      <c r="G288" s="22">
        <v>1120</v>
      </c>
      <c r="H288" s="22">
        <v>709800000</v>
      </c>
      <c r="I288" s="22" t="s">
        <v>31</v>
      </c>
      <c r="J288" s="23" t="s">
        <v>258</v>
      </c>
      <c r="K288" s="24">
        <v>51500000</v>
      </c>
      <c r="L288" s="25">
        <v>51500000</v>
      </c>
      <c r="M288" s="25">
        <v>0</v>
      </c>
      <c r="N288" s="25">
        <v>0</v>
      </c>
      <c r="O288" s="25">
        <v>0</v>
      </c>
      <c r="P288" s="25">
        <f t="shared" si="85"/>
        <v>51500000</v>
      </c>
      <c r="Q288" s="25">
        <v>0</v>
      </c>
      <c r="R288" s="25">
        <v>3776460</v>
      </c>
      <c r="S288" s="25">
        <v>0</v>
      </c>
      <c r="T288" s="25">
        <v>0</v>
      </c>
      <c r="U288" s="25">
        <v>0</v>
      </c>
      <c r="V288" s="25">
        <v>47723540</v>
      </c>
      <c r="W288" s="25">
        <v>47723540</v>
      </c>
      <c r="X288" s="25">
        <v>0</v>
      </c>
      <c r="Y288" s="25">
        <f t="shared" si="86"/>
        <v>47723540</v>
      </c>
      <c r="Z288" s="26">
        <f t="shared" si="78"/>
        <v>0</v>
      </c>
      <c r="AA288" s="26">
        <f t="shared" si="79"/>
        <v>0</v>
      </c>
      <c r="AB288" s="26">
        <f t="shared" si="80"/>
        <v>7.3329320388349509E-2</v>
      </c>
      <c r="AC288" s="27">
        <f t="shared" si="81"/>
        <v>7.3329320388349509E-2</v>
      </c>
    </row>
    <row r="289" spans="1:29" hidden="1" outlineLevel="3" x14ac:dyDescent="0.35">
      <c r="A289" s="28"/>
      <c r="B289" s="29"/>
      <c r="C289" s="29" t="s">
        <v>106</v>
      </c>
      <c r="D289" s="29"/>
      <c r="E289" s="29"/>
      <c r="F289" s="29"/>
      <c r="G289" s="29"/>
      <c r="H289" s="29"/>
      <c r="I289" s="29"/>
      <c r="J289" s="30"/>
      <c r="K289" s="31">
        <f t="shared" ref="K289:Y289" si="87">SUBTOTAL(9,K284:K288)</f>
        <v>301577100</v>
      </c>
      <c r="L289" s="32">
        <f t="shared" si="87"/>
        <v>301577100</v>
      </c>
      <c r="M289" s="32">
        <f t="shared" si="87"/>
        <v>0</v>
      </c>
      <c r="N289" s="32">
        <f t="shared" si="87"/>
        <v>0</v>
      </c>
      <c r="O289" s="32">
        <f t="shared" si="87"/>
        <v>0</v>
      </c>
      <c r="P289" s="32">
        <f t="shared" si="87"/>
        <v>301577100</v>
      </c>
      <c r="Q289" s="32">
        <f t="shared" si="87"/>
        <v>3900000</v>
      </c>
      <c r="R289" s="32">
        <f t="shared" si="87"/>
        <v>53475728.659999996</v>
      </c>
      <c r="S289" s="32">
        <f t="shared" si="87"/>
        <v>0</v>
      </c>
      <c r="T289" s="32">
        <f t="shared" si="87"/>
        <v>60417878.369999997</v>
      </c>
      <c r="U289" s="32">
        <f t="shared" si="87"/>
        <v>60417878.369999997</v>
      </c>
      <c r="V289" s="32">
        <f t="shared" si="87"/>
        <v>183783492.97</v>
      </c>
      <c r="W289" s="32">
        <f t="shared" si="87"/>
        <v>183783492.97</v>
      </c>
      <c r="X289" s="32">
        <f t="shared" si="87"/>
        <v>0</v>
      </c>
      <c r="Y289" s="32">
        <f t="shared" si="87"/>
        <v>183783492.97</v>
      </c>
      <c r="Z289" s="33">
        <f t="shared" si="78"/>
        <v>0.20033974187695286</v>
      </c>
      <c r="AA289" s="33">
        <f t="shared" si="79"/>
        <v>0.20033974187695286</v>
      </c>
      <c r="AB289" s="33">
        <f t="shared" si="80"/>
        <v>0.19025227266924444</v>
      </c>
      <c r="AC289" s="34">
        <f t="shared" si="81"/>
        <v>0.3905920145461973</v>
      </c>
    </row>
    <row r="290" spans="1:29" ht="27" hidden="1" outlineLevel="4" x14ac:dyDescent="0.35">
      <c r="A290" s="21" t="s">
        <v>275</v>
      </c>
      <c r="B290" s="22" t="s">
        <v>278</v>
      </c>
      <c r="C290" s="22" t="s">
        <v>107</v>
      </c>
      <c r="D290" s="22" t="s">
        <v>284</v>
      </c>
      <c r="E290" s="22"/>
      <c r="F290" s="22">
        <v>280</v>
      </c>
      <c r="G290" s="22">
        <v>2210</v>
      </c>
      <c r="H290" s="22">
        <v>709800000</v>
      </c>
      <c r="I290" s="22" t="s">
        <v>31</v>
      </c>
      <c r="J290" s="23" t="s">
        <v>285</v>
      </c>
      <c r="K290" s="24">
        <v>403285054</v>
      </c>
      <c r="L290" s="25">
        <v>403285054</v>
      </c>
      <c r="M290" s="25">
        <v>0</v>
      </c>
      <c r="N290" s="25">
        <v>0</v>
      </c>
      <c r="O290" s="25">
        <v>0</v>
      </c>
      <c r="P290" s="25">
        <f t="shared" ref="P290:P291" si="88">+L290+O290</f>
        <v>403285054</v>
      </c>
      <c r="Q290" s="25">
        <v>92327670</v>
      </c>
      <c r="R290" s="25">
        <v>26104749.920000002</v>
      </c>
      <c r="S290" s="25">
        <v>0</v>
      </c>
      <c r="T290" s="25">
        <v>190138177.46000001</v>
      </c>
      <c r="U290" s="25">
        <v>190138177.46000001</v>
      </c>
      <c r="V290" s="25">
        <v>94714456.620000005</v>
      </c>
      <c r="W290" s="25">
        <v>94714456.620000005</v>
      </c>
      <c r="X290" s="25">
        <v>0</v>
      </c>
      <c r="Y290" s="25">
        <f t="shared" ref="Y290:Y291" si="89">P290-(Q290+R290+S290+T290+X290)</f>
        <v>94714456.620000005</v>
      </c>
      <c r="Z290" s="26">
        <f t="shared" si="78"/>
        <v>0.47147340466527682</v>
      </c>
      <c r="AA290" s="26">
        <f t="shared" si="79"/>
        <v>0.47147340466527682</v>
      </c>
      <c r="AB290" s="26">
        <f t="shared" si="80"/>
        <v>0.29366925142730432</v>
      </c>
      <c r="AC290" s="27">
        <f t="shared" si="81"/>
        <v>0.76514265609258114</v>
      </c>
    </row>
    <row r="291" spans="1:29" hidden="1" outlineLevel="4" x14ac:dyDescent="0.35">
      <c r="A291" s="21" t="s">
        <v>275</v>
      </c>
      <c r="B291" s="22" t="s">
        <v>278</v>
      </c>
      <c r="C291" s="22" t="s">
        <v>107</v>
      </c>
      <c r="D291" s="22" t="s">
        <v>116</v>
      </c>
      <c r="E291" s="22"/>
      <c r="F291" s="22">
        <v>280</v>
      </c>
      <c r="G291" s="22">
        <v>2240</v>
      </c>
      <c r="H291" s="22">
        <v>709800000</v>
      </c>
      <c r="I291" s="22" t="s">
        <v>31</v>
      </c>
      <c r="J291" s="23" t="s">
        <v>117</v>
      </c>
      <c r="K291" s="24">
        <v>52116660</v>
      </c>
      <c r="L291" s="25">
        <v>52116660</v>
      </c>
      <c r="M291" s="25">
        <v>0</v>
      </c>
      <c r="N291" s="25">
        <v>0</v>
      </c>
      <c r="O291" s="25">
        <v>0</v>
      </c>
      <c r="P291" s="25">
        <f t="shared" si="88"/>
        <v>52116660</v>
      </c>
      <c r="Q291" s="25">
        <v>0</v>
      </c>
      <c r="R291" s="25">
        <v>33579555.020000003</v>
      </c>
      <c r="S291" s="25">
        <v>0</v>
      </c>
      <c r="T291" s="25">
        <v>0</v>
      </c>
      <c r="U291" s="25">
        <v>0</v>
      </c>
      <c r="V291" s="25">
        <v>18537104.98</v>
      </c>
      <c r="W291" s="25">
        <v>18537104.98</v>
      </c>
      <c r="X291" s="25">
        <v>0</v>
      </c>
      <c r="Y291" s="25">
        <f t="shared" si="89"/>
        <v>18537104.979999997</v>
      </c>
      <c r="Z291" s="26">
        <f t="shared" si="78"/>
        <v>0</v>
      </c>
      <c r="AA291" s="26">
        <f t="shared" si="79"/>
        <v>0</v>
      </c>
      <c r="AB291" s="26">
        <f t="shared" si="80"/>
        <v>0.64431517714297126</v>
      </c>
      <c r="AC291" s="27">
        <f t="shared" si="81"/>
        <v>0.64431517714297126</v>
      </c>
    </row>
    <row r="292" spans="1:29" hidden="1" outlineLevel="3" x14ac:dyDescent="0.35">
      <c r="A292" s="28"/>
      <c r="B292" s="29"/>
      <c r="C292" s="29" t="s">
        <v>118</v>
      </c>
      <c r="D292" s="29"/>
      <c r="E292" s="29"/>
      <c r="F292" s="29"/>
      <c r="G292" s="29"/>
      <c r="H292" s="29"/>
      <c r="I292" s="29"/>
      <c r="J292" s="30"/>
      <c r="K292" s="31">
        <f t="shared" ref="K292:Y292" si="90">SUBTOTAL(9,K290:K291)</f>
        <v>455401714</v>
      </c>
      <c r="L292" s="32">
        <f t="shared" si="90"/>
        <v>455401714</v>
      </c>
      <c r="M292" s="32">
        <f t="shared" si="90"/>
        <v>0</v>
      </c>
      <c r="N292" s="32">
        <f t="shared" si="90"/>
        <v>0</v>
      </c>
      <c r="O292" s="32">
        <f t="shared" si="90"/>
        <v>0</v>
      </c>
      <c r="P292" s="32">
        <f t="shared" si="90"/>
        <v>455401714</v>
      </c>
      <c r="Q292" s="32">
        <f t="shared" si="90"/>
        <v>92327670</v>
      </c>
      <c r="R292" s="32">
        <f t="shared" si="90"/>
        <v>59684304.940000005</v>
      </c>
      <c r="S292" s="32">
        <f t="shared" si="90"/>
        <v>0</v>
      </c>
      <c r="T292" s="32">
        <f t="shared" si="90"/>
        <v>190138177.46000001</v>
      </c>
      <c r="U292" s="32">
        <f t="shared" si="90"/>
        <v>190138177.46000001</v>
      </c>
      <c r="V292" s="32">
        <f t="shared" si="90"/>
        <v>113251561.60000001</v>
      </c>
      <c r="W292" s="32">
        <f t="shared" si="90"/>
        <v>113251561.60000001</v>
      </c>
      <c r="X292" s="32">
        <f t="shared" si="90"/>
        <v>0</v>
      </c>
      <c r="Y292" s="32">
        <f t="shared" si="90"/>
        <v>113251561.59999999</v>
      </c>
      <c r="Z292" s="33">
        <f t="shared" si="78"/>
        <v>0.41751748316871728</v>
      </c>
      <c r="AA292" s="33">
        <f t="shared" si="79"/>
        <v>0.41751748316871728</v>
      </c>
      <c r="AB292" s="33">
        <f t="shared" si="80"/>
        <v>0.33379754679623364</v>
      </c>
      <c r="AC292" s="34">
        <f t="shared" si="81"/>
        <v>0.75131502996495092</v>
      </c>
    </row>
    <row r="293" spans="1:29" ht="81" hidden="1" outlineLevel="4" x14ac:dyDescent="0.35">
      <c r="A293" s="21" t="s">
        <v>275</v>
      </c>
      <c r="B293" s="22" t="s">
        <v>278</v>
      </c>
      <c r="C293" s="22" t="s">
        <v>119</v>
      </c>
      <c r="D293" s="22" t="s">
        <v>120</v>
      </c>
      <c r="E293" s="22" t="s">
        <v>52</v>
      </c>
      <c r="F293" s="22" t="s">
        <v>33</v>
      </c>
      <c r="G293" s="22">
        <v>1310</v>
      </c>
      <c r="H293" s="22">
        <v>709800000</v>
      </c>
      <c r="I293" s="22" t="s">
        <v>31</v>
      </c>
      <c r="J293" s="23" t="s">
        <v>121</v>
      </c>
      <c r="K293" s="24">
        <v>25294932</v>
      </c>
      <c r="L293" s="25">
        <v>25294932</v>
      </c>
      <c r="M293" s="25">
        <v>0</v>
      </c>
      <c r="N293" s="25">
        <v>-63604</v>
      </c>
      <c r="O293" s="25">
        <v>-2000000</v>
      </c>
      <c r="P293" s="25">
        <f t="shared" ref="P293:P313" si="91">+L293+O293</f>
        <v>23294932</v>
      </c>
      <c r="Q293" s="25">
        <v>0</v>
      </c>
      <c r="R293" s="25">
        <v>11229469.029999999</v>
      </c>
      <c r="S293" s="25">
        <v>0</v>
      </c>
      <c r="T293" s="25">
        <v>12001858.970000001</v>
      </c>
      <c r="U293" s="25">
        <v>12001858.970000001</v>
      </c>
      <c r="V293" s="25">
        <v>0</v>
      </c>
      <c r="W293" s="25">
        <v>2063604</v>
      </c>
      <c r="X293" s="25">
        <v>0</v>
      </c>
      <c r="Y293" s="25">
        <f t="shared" ref="Y293:Y313" si="92">P293-(Q293+R293+S293+T293+X293)</f>
        <v>63604</v>
      </c>
      <c r="Z293" s="26">
        <f t="shared" si="78"/>
        <v>0.47447682286712611</v>
      </c>
      <c r="AA293" s="26">
        <f t="shared" si="79"/>
        <v>0.51521330777011931</v>
      </c>
      <c r="AB293" s="26">
        <f t="shared" si="80"/>
        <v>0.48205631293536289</v>
      </c>
      <c r="AC293" s="27">
        <f t="shared" si="81"/>
        <v>0.9972696207054822</v>
      </c>
    </row>
    <row r="294" spans="1:29" ht="81" hidden="1" outlineLevel="4" x14ac:dyDescent="0.35">
      <c r="A294" s="21" t="s">
        <v>275</v>
      </c>
      <c r="B294" s="22" t="s">
        <v>278</v>
      </c>
      <c r="C294" s="22" t="s">
        <v>119</v>
      </c>
      <c r="D294" s="22" t="s">
        <v>120</v>
      </c>
      <c r="E294" s="22" t="s">
        <v>52</v>
      </c>
      <c r="F294" s="22"/>
      <c r="G294" s="22">
        <v>1310</v>
      </c>
      <c r="H294" s="22">
        <v>709800000</v>
      </c>
      <c r="I294" s="22" t="s">
        <v>31</v>
      </c>
      <c r="J294" s="23" t="s">
        <v>122</v>
      </c>
      <c r="K294" s="25">
        <v>0</v>
      </c>
      <c r="L294" s="25">
        <v>0</v>
      </c>
      <c r="M294" s="25">
        <v>106449</v>
      </c>
      <c r="N294" s="25">
        <v>0</v>
      </c>
      <c r="O294" s="25">
        <v>0</v>
      </c>
      <c r="P294" s="25">
        <f t="shared" si="91"/>
        <v>0</v>
      </c>
      <c r="Q294" s="25">
        <v>0</v>
      </c>
      <c r="R294" s="25">
        <v>0</v>
      </c>
      <c r="S294" s="25">
        <v>0</v>
      </c>
      <c r="T294" s="25">
        <v>0</v>
      </c>
      <c r="U294" s="25">
        <v>0</v>
      </c>
      <c r="V294" s="25">
        <v>0</v>
      </c>
      <c r="W294" s="25">
        <v>0</v>
      </c>
      <c r="X294" s="25">
        <v>0</v>
      </c>
      <c r="Y294" s="25">
        <f t="shared" si="92"/>
        <v>0</v>
      </c>
      <c r="Z294" s="26">
        <v>0</v>
      </c>
      <c r="AA294" s="26">
        <v>0</v>
      </c>
      <c r="AB294" s="26">
        <v>0</v>
      </c>
      <c r="AC294" s="27">
        <v>0</v>
      </c>
    </row>
    <row r="295" spans="1:29" ht="81" hidden="1" outlineLevel="4" x14ac:dyDescent="0.35">
      <c r="A295" s="21" t="s">
        <v>275</v>
      </c>
      <c r="B295" s="22" t="s">
        <v>278</v>
      </c>
      <c r="C295" s="22" t="s">
        <v>119</v>
      </c>
      <c r="D295" s="22" t="s">
        <v>120</v>
      </c>
      <c r="E295" s="22" t="s">
        <v>123</v>
      </c>
      <c r="F295" s="22" t="s">
        <v>33</v>
      </c>
      <c r="G295" s="22">
        <v>1310</v>
      </c>
      <c r="H295" s="22">
        <v>709800000</v>
      </c>
      <c r="I295" s="22" t="s">
        <v>31</v>
      </c>
      <c r="J295" s="23" t="s">
        <v>124</v>
      </c>
      <c r="K295" s="24">
        <v>13215206</v>
      </c>
      <c r="L295" s="25">
        <v>13215206</v>
      </c>
      <c r="M295" s="25">
        <v>0</v>
      </c>
      <c r="N295" s="25">
        <v>-42628</v>
      </c>
      <c r="O295" s="25">
        <v>0</v>
      </c>
      <c r="P295" s="25">
        <f t="shared" si="91"/>
        <v>13215206</v>
      </c>
      <c r="Q295" s="25">
        <v>0</v>
      </c>
      <c r="R295" s="25">
        <v>4839209.43</v>
      </c>
      <c r="S295" s="25">
        <v>0</v>
      </c>
      <c r="T295" s="25">
        <v>8333368.5700000003</v>
      </c>
      <c r="U295" s="25">
        <v>8333368.5700000003</v>
      </c>
      <c r="V295" s="25">
        <v>0</v>
      </c>
      <c r="W295" s="25">
        <v>42628</v>
      </c>
      <c r="X295" s="25">
        <v>0</v>
      </c>
      <c r="Y295" s="25">
        <f t="shared" si="92"/>
        <v>42628</v>
      </c>
      <c r="Z295" s="26">
        <f>T295/L295</f>
        <v>0.63058938089954863</v>
      </c>
      <c r="AA295" s="26">
        <f>T295/P295</f>
        <v>0.63058938089954863</v>
      </c>
      <c r="AB295" s="26">
        <f>(Q295+R295+S295)/P295</f>
        <v>0.36618494104443017</v>
      </c>
      <c r="AC295" s="27">
        <f>AA295+AB295</f>
        <v>0.99677432194397886</v>
      </c>
    </row>
    <row r="296" spans="1:29" ht="81" hidden="1" outlineLevel="4" x14ac:dyDescent="0.35">
      <c r="A296" s="21" t="s">
        <v>275</v>
      </c>
      <c r="B296" s="22" t="s">
        <v>278</v>
      </c>
      <c r="C296" s="22" t="s">
        <v>119</v>
      </c>
      <c r="D296" s="22" t="s">
        <v>120</v>
      </c>
      <c r="E296" s="22" t="s">
        <v>123</v>
      </c>
      <c r="F296" s="22"/>
      <c r="G296" s="22">
        <v>1310</v>
      </c>
      <c r="H296" s="22">
        <v>709800000</v>
      </c>
      <c r="I296" s="22" t="s">
        <v>31</v>
      </c>
      <c r="J296" s="23" t="s">
        <v>125</v>
      </c>
      <c r="K296" s="25">
        <v>0</v>
      </c>
      <c r="L296" s="25">
        <v>0</v>
      </c>
      <c r="M296" s="25">
        <v>1771378</v>
      </c>
      <c r="N296" s="25">
        <v>0</v>
      </c>
      <c r="O296" s="25">
        <v>0</v>
      </c>
      <c r="P296" s="25">
        <f t="shared" si="91"/>
        <v>0</v>
      </c>
      <c r="Q296" s="25">
        <v>0</v>
      </c>
      <c r="R296" s="25">
        <v>0</v>
      </c>
      <c r="S296" s="25">
        <v>0</v>
      </c>
      <c r="T296" s="25">
        <v>0</v>
      </c>
      <c r="U296" s="25">
        <v>0</v>
      </c>
      <c r="V296" s="25">
        <v>0</v>
      </c>
      <c r="W296" s="25">
        <v>0</v>
      </c>
      <c r="X296" s="25">
        <v>0</v>
      </c>
      <c r="Y296" s="25">
        <f t="shared" si="92"/>
        <v>0</v>
      </c>
      <c r="Z296" s="26">
        <v>0</v>
      </c>
      <c r="AA296" s="26">
        <v>0</v>
      </c>
      <c r="AB296" s="26">
        <v>0</v>
      </c>
      <c r="AC296" s="27">
        <v>0</v>
      </c>
    </row>
    <row r="297" spans="1:29" ht="94.5" hidden="1" outlineLevel="4" x14ac:dyDescent="0.35">
      <c r="A297" s="21" t="s">
        <v>275</v>
      </c>
      <c r="B297" s="22" t="s">
        <v>278</v>
      </c>
      <c r="C297" s="22" t="s">
        <v>119</v>
      </c>
      <c r="D297" s="22" t="s">
        <v>120</v>
      </c>
      <c r="E297" s="22" t="s">
        <v>286</v>
      </c>
      <c r="F297" s="22" t="s">
        <v>33</v>
      </c>
      <c r="G297" s="22">
        <v>1310</v>
      </c>
      <c r="H297" s="22">
        <v>709800000</v>
      </c>
      <c r="I297" s="22" t="s">
        <v>31</v>
      </c>
      <c r="J297" s="23" t="s">
        <v>287</v>
      </c>
      <c r="K297" s="24">
        <v>940000000</v>
      </c>
      <c r="L297" s="25">
        <v>940000000</v>
      </c>
      <c r="M297" s="25">
        <v>0</v>
      </c>
      <c r="N297" s="25">
        <v>-278000000</v>
      </c>
      <c r="O297" s="25">
        <v>0</v>
      </c>
      <c r="P297" s="25">
        <f t="shared" si="91"/>
        <v>940000000</v>
      </c>
      <c r="Q297" s="25">
        <v>0</v>
      </c>
      <c r="R297" s="25">
        <v>86798996.280000001</v>
      </c>
      <c r="S297" s="25">
        <v>0</v>
      </c>
      <c r="T297" s="25">
        <v>575201003.72000003</v>
      </c>
      <c r="U297" s="25">
        <v>575105556.72000003</v>
      </c>
      <c r="V297" s="25">
        <v>0</v>
      </c>
      <c r="W297" s="25">
        <v>278000000</v>
      </c>
      <c r="X297" s="25">
        <v>0</v>
      </c>
      <c r="Y297" s="25">
        <f t="shared" si="92"/>
        <v>278000000</v>
      </c>
      <c r="Z297" s="26">
        <f>T297/L297</f>
        <v>0.6119159614042553</v>
      </c>
      <c r="AA297" s="26">
        <f>T297/P297</f>
        <v>0.6119159614042553</v>
      </c>
      <c r="AB297" s="26">
        <f>(Q297+R297+S297)/P297</f>
        <v>9.2339357744680856E-2</v>
      </c>
      <c r="AC297" s="27">
        <f>AA297+AB297</f>
        <v>0.70425531914893613</v>
      </c>
    </row>
    <row r="298" spans="1:29" ht="54" hidden="1" outlineLevel="4" x14ac:dyDescent="0.35">
      <c r="A298" s="21" t="s">
        <v>275</v>
      </c>
      <c r="B298" s="22" t="s">
        <v>278</v>
      </c>
      <c r="C298" s="22" t="s">
        <v>119</v>
      </c>
      <c r="D298" s="22" t="s">
        <v>120</v>
      </c>
      <c r="E298" s="22" t="s">
        <v>126</v>
      </c>
      <c r="F298" s="22" t="s">
        <v>33</v>
      </c>
      <c r="G298" s="22">
        <v>1310</v>
      </c>
      <c r="H298" s="22">
        <v>709800000</v>
      </c>
      <c r="I298" s="22" t="s">
        <v>31</v>
      </c>
      <c r="J298" s="23" t="s">
        <v>127</v>
      </c>
      <c r="K298" s="24">
        <v>48217115</v>
      </c>
      <c r="L298" s="25">
        <v>48217115</v>
      </c>
      <c r="M298" s="25">
        <v>0</v>
      </c>
      <c r="N298" s="25">
        <v>-185276</v>
      </c>
      <c r="O298" s="25">
        <v>0</v>
      </c>
      <c r="P298" s="25">
        <f t="shared" si="91"/>
        <v>48217115</v>
      </c>
      <c r="Q298" s="25">
        <v>0</v>
      </c>
      <c r="R298" s="25">
        <v>15894834.23</v>
      </c>
      <c r="S298" s="25">
        <v>0</v>
      </c>
      <c r="T298" s="25">
        <v>32137004.77</v>
      </c>
      <c r="U298" s="25">
        <v>32137004.77</v>
      </c>
      <c r="V298" s="25">
        <v>0</v>
      </c>
      <c r="W298" s="25">
        <v>185276</v>
      </c>
      <c r="X298" s="25">
        <v>0</v>
      </c>
      <c r="Y298" s="25">
        <f t="shared" si="92"/>
        <v>185276</v>
      </c>
      <c r="Z298" s="26">
        <f>T298/L298</f>
        <v>0.66650617254889677</v>
      </c>
      <c r="AA298" s="26">
        <f>T298/P298</f>
        <v>0.66650617254889677</v>
      </c>
      <c r="AB298" s="26">
        <f>(Q298+R298+S298)/P298</f>
        <v>0.32965129145532662</v>
      </c>
      <c r="AC298" s="27">
        <f>AA298+AB298</f>
        <v>0.99615746400422345</v>
      </c>
    </row>
    <row r="299" spans="1:29" ht="81" hidden="1" outlineLevel="4" x14ac:dyDescent="0.35">
      <c r="A299" s="21" t="s">
        <v>275</v>
      </c>
      <c r="B299" s="22" t="s">
        <v>278</v>
      </c>
      <c r="C299" s="22" t="s">
        <v>119</v>
      </c>
      <c r="D299" s="22" t="s">
        <v>120</v>
      </c>
      <c r="E299" s="22" t="s">
        <v>126</v>
      </c>
      <c r="F299" s="22"/>
      <c r="G299" s="22">
        <v>1310</v>
      </c>
      <c r="H299" s="22">
        <v>709800000</v>
      </c>
      <c r="I299" s="22" t="s">
        <v>31</v>
      </c>
      <c r="J299" s="23" t="s">
        <v>128</v>
      </c>
      <c r="K299" s="25">
        <v>0</v>
      </c>
      <c r="L299" s="25">
        <v>0</v>
      </c>
      <c r="M299" s="25">
        <v>310233</v>
      </c>
      <c r="N299" s="25">
        <v>0</v>
      </c>
      <c r="O299" s="25">
        <v>0</v>
      </c>
      <c r="P299" s="25">
        <f t="shared" si="91"/>
        <v>0</v>
      </c>
      <c r="Q299" s="25">
        <v>0</v>
      </c>
      <c r="R299" s="25">
        <v>0</v>
      </c>
      <c r="S299" s="25">
        <v>0</v>
      </c>
      <c r="T299" s="25">
        <v>0</v>
      </c>
      <c r="U299" s="25">
        <v>0</v>
      </c>
      <c r="V299" s="25">
        <v>0</v>
      </c>
      <c r="W299" s="25">
        <v>0</v>
      </c>
      <c r="X299" s="25">
        <v>0</v>
      </c>
      <c r="Y299" s="25">
        <f t="shared" si="92"/>
        <v>0</v>
      </c>
      <c r="Z299" s="26">
        <v>0</v>
      </c>
      <c r="AA299" s="26">
        <v>0</v>
      </c>
      <c r="AB299" s="26">
        <v>0</v>
      </c>
      <c r="AC299" s="27">
        <v>0</v>
      </c>
    </row>
    <row r="300" spans="1:29" ht="162" hidden="1" outlineLevel="4" x14ac:dyDescent="0.35">
      <c r="A300" s="21" t="s">
        <v>275</v>
      </c>
      <c r="B300" s="22" t="s">
        <v>278</v>
      </c>
      <c r="C300" s="22" t="s">
        <v>119</v>
      </c>
      <c r="D300" s="22" t="s">
        <v>120</v>
      </c>
      <c r="E300" s="22" t="s">
        <v>288</v>
      </c>
      <c r="F300" s="22" t="s">
        <v>33</v>
      </c>
      <c r="G300" s="22">
        <v>1310</v>
      </c>
      <c r="H300" s="22">
        <v>709800000</v>
      </c>
      <c r="I300" s="22" t="s">
        <v>31</v>
      </c>
      <c r="J300" s="23" t="s">
        <v>289</v>
      </c>
      <c r="K300" s="24">
        <v>500000000</v>
      </c>
      <c r="L300" s="25">
        <v>500000000</v>
      </c>
      <c r="M300" s="25">
        <v>0</v>
      </c>
      <c r="N300" s="25">
        <v>-108000000</v>
      </c>
      <c r="O300" s="25">
        <v>0</v>
      </c>
      <c r="P300" s="25">
        <f t="shared" si="91"/>
        <v>500000000</v>
      </c>
      <c r="Q300" s="25">
        <v>0</v>
      </c>
      <c r="R300" s="25">
        <v>6500000</v>
      </c>
      <c r="S300" s="25">
        <v>0</v>
      </c>
      <c r="T300" s="25">
        <v>385500000</v>
      </c>
      <c r="U300" s="25">
        <v>385500000</v>
      </c>
      <c r="V300" s="25">
        <v>0</v>
      </c>
      <c r="W300" s="25">
        <v>108000000</v>
      </c>
      <c r="X300" s="25">
        <v>0</v>
      </c>
      <c r="Y300" s="25">
        <f t="shared" si="92"/>
        <v>108000000</v>
      </c>
      <c r="Z300" s="26">
        <f>T300/L300</f>
        <v>0.77100000000000002</v>
      </c>
      <c r="AA300" s="26">
        <f>T300/P300</f>
        <v>0.77100000000000002</v>
      </c>
      <c r="AB300" s="26">
        <f>(Q300+R300+S300)/P300</f>
        <v>1.2999999999999999E-2</v>
      </c>
      <c r="AC300" s="27">
        <f>AA300+AB300</f>
        <v>0.78400000000000003</v>
      </c>
    </row>
    <row r="301" spans="1:29" ht="202.5" hidden="1" outlineLevel="4" x14ac:dyDescent="0.35">
      <c r="A301" s="21" t="s">
        <v>275</v>
      </c>
      <c r="B301" s="22" t="s">
        <v>278</v>
      </c>
      <c r="C301" s="22" t="s">
        <v>119</v>
      </c>
      <c r="D301" s="22" t="s">
        <v>120</v>
      </c>
      <c r="E301" s="22" t="s">
        <v>290</v>
      </c>
      <c r="F301" s="22" t="s">
        <v>33</v>
      </c>
      <c r="G301" s="22">
        <v>1310</v>
      </c>
      <c r="H301" s="22">
        <v>709800000</v>
      </c>
      <c r="I301" s="22" t="s">
        <v>31</v>
      </c>
      <c r="J301" s="23" t="s">
        <v>291</v>
      </c>
      <c r="K301" s="24">
        <v>150000000</v>
      </c>
      <c r="L301" s="25">
        <v>150000000</v>
      </c>
      <c r="M301" s="25">
        <v>0</v>
      </c>
      <c r="N301" s="25">
        <v>0</v>
      </c>
      <c r="O301" s="25">
        <v>0</v>
      </c>
      <c r="P301" s="25">
        <f t="shared" si="91"/>
        <v>150000000</v>
      </c>
      <c r="Q301" s="25">
        <v>0</v>
      </c>
      <c r="R301" s="25">
        <v>36800000</v>
      </c>
      <c r="S301" s="25">
        <v>0</v>
      </c>
      <c r="T301" s="25">
        <v>113200000</v>
      </c>
      <c r="U301" s="25">
        <v>113200000</v>
      </c>
      <c r="V301" s="25">
        <v>0</v>
      </c>
      <c r="W301" s="25">
        <v>0</v>
      </c>
      <c r="X301" s="25">
        <v>0</v>
      </c>
      <c r="Y301" s="25">
        <f t="shared" si="92"/>
        <v>0</v>
      </c>
      <c r="Z301" s="26">
        <f>T301/L301</f>
        <v>0.75466666666666671</v>
      </c>
      <c r="AA301" s="26">
        <f>T301/P301</f>
        <v>0.75466666666666671</v>
      </c>
      <c r="AB301" s="26">
        <f>(Q301+R301+S301)/P301</f>
        <v>0.24533333333333332</v>
      </c>
      <c r="AC301" s="27">
        <f>AA301+AB301</f>
        <v>1</v>
      </c>
    </row>
    <row r="302" spans="1:29" ht="108" hidden="1" outlineLevel="4" x14ac:dyDescent="0.35">
      <c r="A302" s="21" t="s">
        <v>275</v>
      </c>
      <c r="B302" s="22" t="s">
        <v>278</v>
      </c>
      <c r="C302" s="22" t="s">
        <v>119</v>
      </c>
      <c r="D302" s="22" t="s">
        <v>120</v>
      </c>
      <c r="E302" s="22" t="s">
        <v>292</v>
      </c>
      <c r="F302" s="22" t="s">
        <v>33</v>
      </c>
      <c r="G302" s="22">
        <v>1310</v>
      </c>
      <c r="H302" s="22">
        <v>709800000</v>
      </c>
      <c r="I302" s="22" t="s">
        <v>31</v>
      </c>
      <c r="J302" s="23" t="s">
        <v>293</v>
      </c>
      <c r="K302" s="24">
        <v>60000000</v>
      </c>
      <c r="L302" s="25">
        <v>60000000</v>
      </c>
      <c r="M302" s="25">
        <v>0</v>
      </c>
      <c r="N302" s="25">
        <v>0</v>
      </c>
      <c r="O302" s="25">
        <v>0</v>
      </c>
      <c r="P302" s="25">
        <f t="shared" si="91"/>
        <v>60000000</v>
      </c>
      <c r="Q302" s="25">
        <v>0</v>
      </c>
      <c r="R302" s="25">
        <v>0</v>
      </c>
      <c r="S302" s="25">
        <v>0</v>
      </c>
      <c r="T302" s="25">
        <v>60000000</v>
      </c>
      <c r="U302" s="25">
        <v>60000000</v>
      </c>
      <c r="V302" s="25">
        <v>0</v>
      </c>
      <c r="W302" s="25">
        <v>0</v>
      </c>
      <c r="X302" s="25">
        <v>0</v>
      </c>
      <c r="Y302" s="25">
        <f t="shared" si="92"/>
        <v>0</v>
      </c>
      <c r="Z302" s="26">
        <f>T302/L302</f>
        <v>1</v>
      </c>
      <c r="AA302" s="26">
        <f>T302/P302</f>
        <v>1</v>
      </c>
      <c r="AB302" s="26">
        <f>(Q302+R302+S302)/P302</f>
        <v>0</v>
      </c>
      <c r="AC302" s="27">
        <f>AA302+AB302</f>
        <v>1</v>
      </c>
    </row>
    <row r="303" spans="1:29" ht="81" hidden="1" outlineLevel="4" x14ac:dyDescent="0.35">
      <c r="A303" s="21" t="s">
        <v>275</v>
      </c>
      <c r="B303" s="22" t="s">
        <v>278</v>
      </c>
      <c r="C303" s="22" t="s">
        <v>119</v>
      </c>
      <c r="D303" s="22" t="s">
        <v>120</v>
      </c>
      <c r="E303" s="22" t="s">
        <v>129</v>
      </c>
      <c r="F303" s="22" t="s">
        <v>33</v>
      </c>
      <c r="G303" s="22">
        <v>1310</v>
      </c>
      <c r="H303" s="22">
        <v>709800000</v>
      </c>
      <c r="I303" s="22" t="s">
        <v>31</v>
      </c>
      <c r="J303" s="23" t="s">
        <v>294</v>
      </c>
      <c r="K303" s="24">
        <v>17449277</v>
      </c>
      <c r="L303" s="25">
        <v>17449277</v>
      </c>
      <c r="M303" s="25">
        <v>0</v>
      </c>
      <c r="N303" s="25">
        <v>0</v>
      </c>
      <c r="O303" s="25">
        <v>0</v>
      </c>
      <c r="P303" s="25">
        <f t="shared" si="91"/>
        <v>17449277</v>
      </c>
      <c r="Q303" s="25">
        <v>0</v>
      </c>
      <c r="R303" s="25">
        <v>277</v>
      </c>
      <c r="S303" s="25">
        <v>0</v>
      </c>
      <c r="T303" s="25">
        <v>17449000</v>
      </c>
      <c r="U303" s="25">
        <v>17449000</v>
      </c>
      <c r="V303" s="25">
        <v>0</v>
      </c>
      <c r="W303" s="25">
        <v>0</v>
      </c>
      <c r="X303" s="25">
        <v>0</v>
      </c>
      <c r="Y303" s="25">
        <f t="shared" si="92"/>
        <v>0</v>
      </c>
      <c r="Z303" s="26">
        <f>T303/L303</f>
        <v>0.99998412541677228</v>
      </c>
      <c r="AA303" s="26">
        <f>T303/P303</f>
        <v>0.99998412541677228</v>
      </c>
      <c r="AB303" s="26">
        <f>(Q303+R303+S303)/P303</f>
        <v>1.5874583227717688E-5</v>
      </c>
      <c r="AC303" s="27">
        <f>AA303+AB303</f>
        <v>1</v>
      </c>
    </row>
    <row r="304" spans="1:29" ht="232.5" hidden="1" customHeight="1" outlineLevel="4" x14ac:dyDescent="0.35">
      <c r="A304" s="21" t="s">
        <v>275</v>
      </c>
      <c r="B304" s="22" t="s">
        <v>278</v>
      </c>
      <c r="C304" s="22" t="s">
        <v>119</v>
      </c>
      <c r="D304" s="22" t="s">
        <v>120</v>
      </c>
      <c r="E304" s="22" t="s">
        <v>295</v>
      </c>
      <c r="F304" s="22" t="s">
        <v>33</v>
      </c>
      <c r="G304" s="22">
        <v>1310</v>
      </c>
      <c r="H304" s="22">
        <v>709800000</v>
      </c>
      <c r="I304" s="22" t="s">
        <v>31</v>
      </c>
      <c r="J304" s="23" t="s">
        <v>296</v>
      </c>
      <c r="K304" s="24">
        <v>10000000</v>
      </c>
      <c r="L304" s="25">
        <v>10000000</v>
      </c>
      <c r="M304" s="25">
        <v>0</v>
      </c>
      <c r="N304" s="25">
        <v>0</v>
      </c>
      <c r="O304" s="25">
        <v>0</v>
      </c>
      <c r="P304" s="25">
        <f t="shared" si="91"/>
        <v>10000000</v>
      </c>
      <c r="Q304" s="25">
        <v>0</v>
      </c>
      <c r="R304" s="25">
        <v>0</v>
      </c>
      <c r="S304" s="25">
        <v>0</v>
      </c>
      <c r="T304" s="25">
        <v>0</v>
      </c>
      <c r="U304" s="25">
        <v>0</v>
      </c>
      <c r="V304" s="25">
        <v>0</v>
      </c>
      <c r="W304" s="25">
        <v>10000000</v>
      </c>
      <c r="X304" s="25">
        <v>0</v>
      </c>
      <c r="Y304" s="25">
        <f t="shared" si="92"/>
        <v>10000000</v>
      </c>
      <c r="Z304" s="26">
        <f>T304/L304</f>
        <v>0</v>
      </c>
      <c r="AA304" s="26">
        <f>T304/P304</f>
        <v>0</v>
      </c>
      <c r="AB304" s="26">
        <f>(Q304+R304+S304)/P304</f>
        <v>0</v>
      </c>
      <c r="AC304" s="27">
        <f>AA304+AB304</f>
        <v>0</v>
      </c>
    </row>
    <row r="305" spans="1:29" ht="229.5" hidden="1" customHeight="1" outlineLevel="4" x14ac:dyDescent="0.35">
      <c r="A305" s="21" t="s">
        <v>275</v>
      </c>
      <c r="B305" s="22" t="s">
        <v>278</v>
      </c>
      <c r="C305" s="22" t="s">
        <v>119</v>
      </c>
      <c r="D305" s="22" t="s">
        <v>120</v>
      </c>
      <c r="E305" s="22" t="s">
        <v>297</v>
      </c>
      <c r="F305" s="22" t="s">
        <v>33</v>
      </c>
      <c r="G305" s="22">
        <v>1310</v>
      </c>
      <c r="H305" s="22">
        <v>709800000</v>
      </c>
      <c r="I305" s="22" t="s">
        <v>31</v>
      </c>
      <c r="J305" s="23" t="s">
        <v>298</v>
      </c>
      <c r="K305" s="24">
        <v>28350000</v>
      </c>
      <c r="L305" s="25">
        <v>0</v>
      </c>
      <c r="M305" s="25">
        <v>0</v>
      </c>
      <c r="N305" s="25">
        <v>0</v>
      </c>
      <c r="O305" s="25">
        <v>0</v>
      </c>
      <c r="P305" s="25">
        <f t="shared" si="91"/>
        <v>0</v>
      </c>
      <c r="Q305" s="25">
        <v>0</v>
      </c>
      <c r="R305" s="25">
        <v>0</v>
      </c>
      <c r="S305" s="25">
        <v>0</v>
      </c>
      <c r="T305" s="25">
        <v>0</v>
      </c>
      <c r="U305" s="25">
        <v>0</v>
      </c>
      <c r="V305" s="25">
        <v>0</v>
      </c>
      <c r="W305" s="25">
        <v>0</v>
      </c>
      <c r="X305" s="25">
        <v>0</v>
      </c>
      <c r="Y305" s="25">
        <f t="shared" si="92"/>
        <v>0</v>
      </c>
      <c r="Z305" s="26">
        <v>0</v>
      </c>
      <c r="AA305" s="26">
        <v>0</v>
      </c>
      <c r="AB305" s="26">
        <v>0</v>
      </c>
      <c r="AC305" s="27">
        <v>0</v>
      </c>
    </row>
    <row r="306" spans="1:29" ht="151.5" hidden="1" customHeight="1" outlineLevel="4" x14ac:dyDescent="0.35">
      <c r="A306" s="21" t="s">
        <v>275</v>
      </c>
      <c r="B306" s="22" t="s">
        <v>278</v>
      </c>
      <c r="C306" s="22" t="s">
        <v>119</v>
      </c>
      <c r="D306" s="22" t="s">
        <v>120</v>
      </c>
      <c r="E306" s="22" t="s">
        <v>299</v>
      </c>
      <c r="F306" s="22" t="s">
        <v>33</v>
      </c>
      <c r="G306" s="22">
        <v>1310</v>
      </c>
      <c r="H306" s="22">
        <v>709800000</v>
      </c>
      <c r="I306" s="22" t="s">
        <v>31</v>
      </c>
      <c r="J306" s="23" t="s">
        <v>300</v>
      </c>
      <c r="K306" s="25">
        <v>0</v>
      </c>
      <c r="L306" s="25">
        <v>0</v>
      </c>
      <c r="M306" s="25">
        <v>0</v>
      </c>
      <c r="N306" s="25">
        <v>262414854</v>
      </c>
      <c r="O306" s="25">
        <v>0</v>
      </c>
      <c r="P306" s="25">
        <f t="shared" si="91"/>
        <v>0</v>
      </c>
      <c r="Q306" s="25">
        <v>0</v>
      </c>
      <c r="R306" s="25">
        <v>0</v>
      </c>
      <c r="S306" s="25">
        <v>0</v>
      </c>
      <c r="T306" s="25">
        <v>0</v>
      </c>
      <c r="U306" s="25">
        <v>0</v>
      </c>
      <c r="V306" s="25">
        <v>0</v>
      </c>
      <c r="W306" s="25">
        <v>0</v>
      </c>
      <c r="X306" s="25">
        <v>0</v>
      </c>
      <c r="Y306" s="25">
        <f t="shared" si="92"/>
        <v>0</v>
      </c>
      <c r="Z306" s="26">
        <v>0</v>
      </c>
      <c r="AA306" s="26">
        <v>0</v>
      </c>
      <c r="AB306" s="26">
        <v>0</v>
      </c>
      <c r="AC306" s="26">
        <v>0</v>
      </c>
    </row>
    <row r="307" spans="1:29" ht="64.5" hidden="1" customHeight="1" outlineLevel="4" x14ac:dyDescent="0.35">
      <c r="A307" s="21" t="s">
        <v>275</v>
      </c>
      <c r="B307" s="22" t="s">
        <v>278</v>
      </c>
      <c r="C307" s="22" t="s">
        <v>119</v>
      </c>
      <c r="D307" s="22" t="s">
        <v>301</v>
      </c>
      <c r="E307" s="22"/>
      <c r="F307" s="22" t="s">
        <v>33</v>
      </c>
      <c r="G307" s="22">
        <v>1320</v>
      </c>
      <c r="H307" s="22">
        <v>709800000</v>
      </c>
      <c r="I307" s="22" t="s">
        <v>31</v>
      </c>
      <c r="J307" s="23" t="s">
        <v>302</v>
      </c>
      <c r="K307" s="24">
        <v>1400000</v>
      </c>
      <c r="L307" s="25">
        <v>1400000</v>
      </c>
      <c r="M307" s="25">
        <v>0</v>
      </c>
      <c r="N307" s="25">
        <v>0</v>
      </c>
      <c r="O307" s="25">
        <v>0</v>
      </c>
      <c r="P307" s="25">
        <f t="shared" si="91"/>
        <v>1400000</v>
      </c>
      <c r="Q307" s="25">
        <v>0</v>
      </c>
      <c r="R307" s="25">
        <v>0</v>
      </c>
      <c r="S307" s="25">
        <v>0</v>
      </c>
      <c r="T307" s="25">
        <v>0</v>
      </c>
      <c r="U307" s="25">
        <v>0</v>
      </c>
      <c r="V307" s="25">
        <v>0</v>
      </c>
      <c r="W307" s="25">
        <v>1400000</v>
      </c>
      <c r="X307" s="25">
        <v>0</v>
      </c>
      <c r="Y307" s="25">
        <f t="shared" si="92"/>
        <v>1400000</v>
      </c>
      <c r="Z307" s="26">
        <f>T307/L307</f>
        <v>0</v>
      </c>
      <c r="AA307" s="26">
        <f>T307/P307</f>
        <v>0</v>
      </c>
      <c r="AB307" s="26">
        <f>(Q307+R307+S307)/P307</f>
        <v>0</v>
      </c>
      <c r="AC307" s="27">
        <f>AA307+AB307</f>
        <v>0</v>
      </c>
    </row>
    <row r="308" spans="1:29" ht="36.75" hidden="1" customHeight="1" outlineLevel="4" x14ac:dyDescent="0.35">
      <c r="A308" s="21" t="s">
        <v>275</v>
      </c>
      <c r="B308" s="22" t="s">
        <v>278</v>
      </c>
      <c r="C308" s="22" t="s">
        <v>119</v>
      </c>
      <c r="D308" s="22" t="s">
        <v>159</v>
      </c>
      <c r="E308" s="22"/>
      <c r="F308" s="22" t="s">
        <v>33</v>
      </c>
      <c r="G308" s="22">
        <v>1320</v>
      </c>
      <c r="H308" s="22">
        <v>709800000</v>
      </c>
      <c r="I308" s="22" t="s">
        <v>31</v>
      </c>
      <c r="J308" s="23" t="s">
        <v>160</v>
      </c>
      <c r="K308" s="24">
        <v>28562665</v>
      </c>
      <c r="L308" s="25">
        <v>28562665</v>
      </c>
      <c r="M308" s="25">
        <v>0</v>
      </c>
      <c r="N308" s="25">
        <v>0</v>
      </c>
      <c r="O308" s="25">
        <v>-3500000</v>
      </c>
      <c r="P308" s="25">
        <f t="shared" si="91"/>
        <v>25062665</v>
      </c>
      <c r="Q308" s="25">
        <v>0</v>
      </c>
      <c r="R308" s="25">
        <v>0</v>
      </c>
      <c r="S308" s="25">
        <v>0</v>
      </c>
      <c r="T308" s="25">
        <v>5676340.71</v>
      </c>
      <c r="U308" s="25">
        <v>5676340.71</v>
      </c>
      <c r="V308" s="25">
        <v>19386324.289999999</v>
      </c>
      <c r="W308" s="25">
        <v>22886324.289999999</v>
      </c>
      <c r="X308" s="25">
        <v>0</v>
      </c>
      <c r="Y308" s="25">
        <f t="shared" si="92"/>
        <v>19386324.289999999</v>
      </c>
      <c r="Z308" s="26">
        <f>T308/L308</f>
        <v>0.19873288119298391</v>
      </c>
      <c r="AA308" s="26">
        <f>T308/P308</f>
        <v>0.22648591879594607</v>
      </c>
      <c r="AB308" s="26">
        <f>(Q308+R308+S308)/P308</f>
        <v>0</v>
      </c>
      <c r="AC308" s="27">
        <f>AA308+AB308</f>
        <v>0.22648591879594607</v>
      </c>
    </row>
    <row r="309" spans="1:29" ht="44.25" hidden="1" customHeight="1" outlineLevel="4" x14ac:dyDescent="0.35">
      <c r="A309" s="21" t="s">
        <v>275</v>
      </c>
      <c r="B309" s="22" t="s">
        <v>278</v>
      </c>
      <c r="C309" s="22" t="s">
        <v>119</v>
      </c>
      <c r="D309" s="22" t="s">
        <v>159</v>
      </c>
      <c r="E309" s="22"/>
      <c r="F309" s="22"/>
      <c r="G309" s="22">
        <v>1320</v>
      </c>
      <c r="H309" s="22">
        <v>709800000</v>
      </c>
      <c r="I309" s="22" t="s">
        <v>31</v>
      </c>
      <c r="J309" s="23" t="s">
        <v>161</v>
      </c>
      <c r="K309" s="25">
        <v>0</v>
      </c>
      <c r="L309" s="25">
        <v>0</v>
      </c>
      <c r="M309" s="25">
        <v>160370</v>
      </c>
      <c r="N309" s="25">
        <v>0</v>
      </c>
      <c r="O309" s="25">
        <v>0</v>
      </c>
      <c r="P309" s="25">
        <f t="shared" si="91"/>
        <v>0</v>
      </c>
      <c r="Q309" s="25">
        <v>0</v>
      </c>
      <c r="R309" s="25">
        <v>0</v>
      </c>
      <c r="S309" s="25">
        <v>0</v>
      </c>
      <c r="T309" s="25">
        <v>0</v>
      </c>
      <c r="U309" s="25">
        <v>0</v>
      </c>
      <c r="V309" s="25">
        <v>0</v>
      </c>
      <c r="W309" s="25">
        <v>0</v>
      </c>
      <c r="X309" s="25">
        <v>0</v>
      </c>
      <c r="Y309" s="25">
        <f t="shared" si="92"/>
        <v>0</v>
      </c>
      <c r="Z309" s="26">
        <v>0</v>
      </c>
      <c r="AA309" s="26">
        <v>0</v>
      </c>
      <c r="AB309" s="26">
        <v>0</v>
      </c>
      <c r="AC309" s="27">
        <v>0</v>
      </c>
    </row>
    <row r="310" spans="1:29" ht="216" hidden="1" customHeight="1" outlineLevel="4" x14ac:dyDescent="0.35">
      <c r="A310" s="21" t="s">
        <v>275</v>
      </c>
      <c r="B310" s="22" t="s">
        <v>278</v>
      </c>
      <c r="C310" s="22" t="s">
        <v>119</v>
      </c>
      <c r="D310" s="22" t="s">
        <v>303</v>
      </c>
      <c r="E310" s="22" t="s">
        <v>52</v>
      </c>
      <c r="F310" s="22" t="s">
        <v>33</v>
      </c>
      <c r="G310" s="22">
        <v>1320</v>
      </c>
      <c r="H310" s="22">
        <v>701110000</v>
      </c>
      <c r="I310" s="22" t="s">
        <v>31</v>
      </c>
      <c r="J310" s="23" t="s">
        <v>304</v>
      </c>
      <c r="K310" s="25">
        <v>0</v>
      </c>
      <c r="L310" s="25">
        <v>28350000</v>
      </c>
      <c r="M310" s="25">
        <v>0</v>
      </c>
      <c r="N310" s="25">
        <v>0</v>
      </c>
      <c r="O310" s="25">
        <v>0</v>
      </c>
      <c r="P310" s="25">
        <f t="shared" si="91"/>
        <v>28350000</v>
      </c>
      <c r="Q310" s="25">
        <v>0</v>
      </c>
      <c r="R310" s="25">
        <v>0</v>
      </c>
      <c r="S310" s="25">
        <v>0</v>
      </c>
      <c r="T310" s="25">
        <v>28350000</v>
      </c>
      <c r="U310" s="25">
        <v>28350000</v>
      </c>
      <c r="V310" s="25">
        <v>0</v>
      </c>
      <c r="W310" s="25">
        <v>0</v>
      </c>
      <c r="X310" s="25">
        <v>0</v>
      </c>
      <c r="Y310" s="25">
        <f t="shared" si="92"/>
        <v>0</v>
      </c>
      <c r="Z310" s="26">
        <f t="shared" ref="Z310:Z316" si="93">T310/L310</f>
        <v>1</v>
      </c>
      <c r="AA310" s="26">
        <f t="shared" ref="AA310:AA316" si="94">T310/P310</f>
        <v>1</v>
      </c>
      <c r="AB310" s="26">
        <f t="shared" ref="AB310:AB316" si="95">(Q310+R310+S310)/P310</f>
        <v>0</v>
      </c>
      <c r="AC310" s="27">
        <f t="shared" ref="AC310:AC316" si="96">AA310+AB310</f>
        <v>1</v>
      </c>
    </row>
    <row r="311" spans="1:29" ht="129" hidden="1" customHeight="1" outlineLevel="4" x14ac:dyDescent="0.35">
      <c r="A311" s="21" t="s">
        <v>275</v>
      </c>
      <c r="B311" s="22" t="s">
        <v>278</v>
      </c>
      <c r="C311" s="22" t="s">
        <v>119</v>
      </c>
      <c r="D311" s="22" t="s">
        <v>305</v>
      </c>
      <c r="E311" s="22" t="s">
        <v>126</v>
      </c>
      <c r="F311" s="22" t="s">
        <v>33</v>
      </c>
      <c r="G311" s="22">
        <v>1320</v>
      </c>
      <c r="H311" s="22">
        <v>709800000</v>
      </c>
      <c r="I311" s="22" t="s">
        <v>31</v>
      </c>
      <c r="J311" s="23" t="s">
        <v>306</v>
      </c>
      <c r="K311" s="24">
        <v>100000000</v>
      </c>
      <c r="L311" s="25">
        <v>100000000</v>
      </c>
      <c r="M311" s="25">
        <v>0</v>
      </c>
      <c r="N311" s="25">
        <v>0</v>
      </c>
      <c r="O311" s="25">
        <v>0</v>
      </c>
      <c r="P311" s="25">
        <f t="shared" si="91"/>
        <v>100000000</v>
      </c>
      <c r="Q311" s="25">
        <v>0</v>
      </c>
      <c r="R311" s="25">
        <v>0</v>
      </c>
      <c r="S311" s="25">
        <v>0</v>
      </c>
      <c r="T311" s="25">
        <v>50000000</v>
      </c>
      <c r="U311" s="25">
        <v>50000000</v>
      </c>
      <c r="V311" s="25">
        <v>0</v>
      </c>
      <c r="W311" s="25">
        <v>50000000</v>
      </c>
      <c r="X311" s="25">
        <v>0</v>
      </c>
      <c r="Y311" s="25">
        <f t="shared" si="92"/>
        <v>50000000</v>
      </c>
      <c r="Z311" s="26">
        <f t="shared" si="93"/>
        <v>0.5</v>
      </c>
      <c r="AA311" s="26">
        <f t="shared" si="94"/>
        <v>0.5</v>
      </c>
      <c r="AB311" s="26">
        <f t="shared" si="95"/>
        <v>0</v>
      </c>
      <c r="AC311" s="27">
        <f t="shared" si="96"/>
        <v>0.5</v>
      </c>
    </row>
    <row r="312" spans="1:29" ht="202.5" hidden="1" outlineLevel="4" x14ac:dyDescent="0.35">
      <c r="A312" s="21" t="s">
        <v>275</v>
      </c>
      <c r="B312" s="22" t="s">
        <v>278</v>
      </c>
      <c r="C312" s="22" t="s">
        <v>119</v>
      </c>
      <c r="D312" s="22" t="s">
        <v>305</v>
      </c>
      <c r="E312" s="22" t="s">
        <v>307</v>
      </c>
      <c r="F312" s="22" t="s">
        <v>33</v>
      </c>
      <c r="G312" s="22">
        <v>1320</v>
      </c>
      <c r="H312" s="22">
        <v>709800000</v>
      </c>
      <c r="I312" s="22" t="s">
        <v>31</v>
      </c>
      <c r="J312" s="23" t="s">
        <v>308</v>
      </c>
      <c r="K312" s="24">
        <v>176500000</v>
      </c>
      <c r="L312" s="25">
        <v>176500000</v>
      </c>
      <c r="M312" s="25">
        <v>0</v>
      </c>
      <c r="N312" s="25">
        <v>0</v>
      </c>
      <c r="O312" s="25">
        <v>0</v>
      </c>
      <c r="P312" s="25">
        <f t="shared" si="91"/>
        <v>176500000</v>
      </c>
      <c r="Q312" s="25">
        <v>0</v>
      </c>
      <c r="R312" s="25">
        <v>52313240</v>
      </c>
      <c r="S312" s="25">
        <v>0</v>
      </c>
      <c r="T312" s="25">
        <v>24186760</v>
      </c>
      <c r="U312" s="25">
        <v>24186760</v>
      </c>
      <c r="V312" s="25">
        <v>100000000</v>
      </c>
      <c r="W312" s="25">
        <v>100000000</v>
      </c>
      <c r="X312" s="25">
        <v>100000000</v>
      </c>
      <c r="Y312" s="25">
        <f t="shared" si="92"/>
        <v>0</v>
      </c>
      <c r="Z312" s="26">
        <f t="shared" si="93"/>
        <v>0.13703546742209632</v>
      </c>
      <c r="AA312" s="26">
        <f t="shared" si="94"/>
        <v>0.13703546742209632</v>
      </c>
      <c r="AB312" s="26">
        <f t="shared" si="95"/>
        <v>0.29639229461756372</v>
      </c>
      <c r="AC312" s="27">
        <f t="shared" si="96"/>
        <v>0.43342776203966005</v>
      </c>
    </row>
    <row r="313" spans="1:29" ht="216" hidden="1" outlineLevel="4" x14ac:dyDescent="0.35">
      <c r="A313" s="21" t="s">
        <v>275</v>
      </c>
      <c r="B313" s="22" t="s">
        <v>278</v>
      </c>
      <c r="C313" s="22" t="s">
        <v>119</v>
      </c>
      <c r="D313" s="22" t="s">
        <v>309</v>
      </c>
      <c r="E313" s="22" t="s">
        <v>52</v>
      </c>
      <c r="F313" s="22" t="s">
        <v>33</v>
      </c>
      <c r="G313" s="22">
        <v>1330</v>
      </c>
      <c r="H313" s="22">
        <v>701130000</v>
      </c>
      <c r="I313" s="22" t="s">
        <v>31</v>
      </c>
      <c r="J313" s="23" t="s">
        <v>310</v>
      </c>
      <c r="K313" s="24">
        <v>331002000</v>
      </c>
      <c r="L313" s="25">
        <v>331002000</v>
      </c>
      <c r="M313" s="25">
        <v>0</v>
      </c>
      <c r="N313" s="25">
        <v>0</v>
      </c>
      <c r="O313" s="25">
        <v>0</v>
      </c>
      <c r="P313" s="25">
        <f t="shared" si="91"/>
        <v>331002000</v>
      </c>
      <c r="Q313" s="25">
        <v>0</v>
      </c>
      <c r="R313" s="25">
        <v>0</v>
      </c>
      <c r="S313" s="25">
        <v>0</v>
      </c>
      <c r="T313" s="25">
        <v>0</v>
      </c>
      <c r="U313" s="25">
        <v>0</v>
      </c>
      <c r="V313" s="25">
        <v>0</v>
      </c>
      <c r="W313" s="25">
        <v>331002000</v>
      </c>
      <c r="X313" s="25">
        <v>0</v>
      </c>
      <c r="Y313" s="25">
        <f t="shared" si="92"/>
        <v>331002000</v>
      </c>
      <c r="Z313" s="26">
        <f t="shared" si="93"/>
        <v>0</v>
      </c>
      <c r="AA313" s="26">
        <f t="shared" si="94"/>
        <v>0</v>
      </c>
      <c r="AB313" s="26">
        <f t="shared" si="95"/>
        <v>0</v>
      </c>
      <c r="AC313" s="27">
        <f t="shared" si="96"/>
        <v>0</v>
      </c>
    </row>
    <row r="314" spans="1:29" hidden="1" outlineLevel="3" x14ac:dyDescent="0.35">
      <c r="A314" s="28"/>
      <c r="B314" s="29"/>
      <c r="C314" s="29" t="s">
        <v>181</v>
      </c>
      <c r="D314" s="29"/>
      <c r="E314" s="29"/>
      <c r="F314" s="29"/>
      <c r="G314" s="29"/>
      <c r="H314" s="29"/>
      <c r="I314" s="29"/>
      <c r="J314" s="30"/>
      <c r="K314" s="31">
        <f t="shared" ref="K314:Y314" si="97">SUBTOTAL(9,K293:K313)</f>
        <v>2429991195</v>
      </c>
      <c r="L314" s="32">
        <f t="shared" si="97"/>
        <v>2429991195</v>
      </c>
      <c r="M314" s="32">
        <f t="shared" si="97"/>
        <v>2348430</v>
      </c>
      <c r="N314" s="32">
        <f t="shared" si="97"/>
        <v>-123876654</v>
      </c>
      <c r="O314" s="32">
        <f t="shared" si="97"/>
        <v>-5500000</v>
      </c>
      <c r="P314" s="32">
        <f t="shared" si="97"/>
        <v>2424491195</v>
      </c>
      <c r="Q314" s="32">
        <f t="shared" si="97"/>
        <v>0</v>
      </c>
      <c r="R314" s="32">
        <f t="shared" si="97"/>
        <v>214376025.97</v>
      </c>
      <c r="S314" s="32">
        <f t="shared" si="97"/>
        <v>0</v>
      </c>
      <c r="T314" s="32">
        <f t="shared" si="97"/>
        <v>1312035336.74</v>
      </c>
      <c r="U314" s="32">
        <f t="shared" si="97"/>
        <v>1311939889.74</v>
      </c>
      <c r="V314" s="32">
        <f t="shared" si="97"/>
        <v>119386324.28999999</v>
      </c>
      <c r="W314" s="32">
        <f t="shared" si="97"/>
        <v>903579832.28999996</v>
      </c>
      <c r="X314" s="32">
        <f t="shared" si="97"/>
        <v>100000000</v>
      </c>
      <c r="Y314" s="32">
        <f t="shared" si="97"/>
        <v>798079832.28999996</v>
      </c>
      <c r="Z314" s="33">
        <f t="shared" si="93"/>
        <v>0.53993419376978447</v>
      </c>
      <c r="AA314" s="33">
        <f t="shared" si="94"/>
        <v>0.54115904378031776</v>
      </c>
      <c r="AB314" s="33">
        <f t="shared" si="95"/>
        <v>8.8421037128163293E-2</v>
      </c>
      <c r="AC314" s="34">
        <f t="shared" si="96"/>
        <v>0.62958008090848105</v>
      </c>
    </row>
    <row r="315" spans="1:29" outlineLevel="2" collapsed="1" x14ac:dyDescent="0.35">
      <c r="A315" s="28"/>
      <c r="B315" s="29" t="s">
        <v>311</v>
      </c>
      <c r="C315" s="29"/>
      <c r="D315" s="29"/>
      <c r="E315" s="29"/>
      <c r="F315" s="29"/>
      <c r="G315" s="29"/>
      <c r="H315" s="29"/>
      <c r="I315" s="29"/>
      <c r="J315" s="30"/>
      <c r="K315" s="31">
        <f t="shared" ref="K315:Y315" si="98">SUBTOTAL(9,K250:K313)</f>
        <v>11205693410</v>
      </c>
      <c r="L315" s="32">
        <f t="shared" si="98"/>
        <v>11205693410</v>
      </c>
      <c r="M315" s="32">
        <f t="shared" si="98"/>
        <v>83715220.439999998</v>
      </c>
      <c r="N315" s="32">
        <f t="shared" si="98"/>
        <v>303333561.02999997</v>
      </c>
      <c r="O315" s="32">
        <f t="shared" si="98"/>
        <v>-31302904</v>
      </c>
      <c r="P315" s="32">
        <f t="shared" si="98"/>
        <v>11174390506</v>
      </c>
      <c r="Q315" s="32">
        <f t="shared" si="98"/>
        <v>148909270</v>
      </c>
      <c r="R315" s="32">
        <f t="shared" si="98"/>
        <v>857680888.71999991</v>
      </c>
      <c r="S315" s="32">
        <f t="shared" si="98"/>
        <v>0</v>
      </c>
      <c r="T315" s="32">
        <f t="shared" si="98"/>
        <v>5991740113.3800001</v>
      </c>
      <c r="U315" s="32">
        <f t="shared" si="98"/>
        <v>5991644666.3800001</v>
      </c>
      <c r="V315" s="32">
        <f t="shared" si="98"/>
        <v>3324396772.8999996</v>
      </c>
      <c r="W315" s="32">
        <f t="shared" si="98"/>
        <v>4207363137.8999996</v>
      </c>
      <c r="X315" s="32">
        <f t="shared" si="98"/>
        <v>100000000</v>
      </c>
      <c r="Y315" s="32">
        <f t="shared" si="98"/>
        <v>4076060233.8999996</v>
      </c>
      <c r="Z315" s="33">
        <f t="shared" si="93"/>
        <v>0.53470498381054676</v>
      </c>
      <c r="AA315" s="33">
        <f t="shared" si="94"/>
        <v>0.53620285689521796</v>
      </c>
      <c r="AB315" s="33">
        <f t="shared" si="95"/>
        <v>9.0080095033328159E-2</v>
      </c>
      <c r="AC315" s="34">
        <f t="shared" si="96"/>
        <v>0.62628295192854611</v>
      </c>
    </row>
    <row r="316" spans="1:29" hidden="1" outlineLevel="4" x14ac:dyDescent="0.35">
      <c r="A316" s="21" t="s">
        <v>275</v>
      </c>
      <c r="B316" s="22" t="s">
        <v>312</v>
      </c>
      <c r="C316" s="22" t="s">
        <v>31</v>
      </c>
      <c r="D316" s="22" t="s">
        <v>32</v>
      </c>
      <c r="E316" s="22"/>
      <c r="F316" s="22" t="s">
        <v>33</v>
      </c>
      <c r="G316" s="22">
        <v>1111</v>
      </c>
      <c r="H316" s="22">
        <v>709800000</v>
      </c>
      <c r="I316" s="22" t="s">
        <v>31</v>
      </c>
      <c r="J316" s="23" t="s">
        <v>34</v>
      </c>
      <c r="K316" s="24">
        <v>520655707</v>
      </c>
      <c r="L316" s="25">
        <v>520655707</v>
      </c>
      <c r="M316" s="25">
        <v>0</v>
      </c>
      <c r="N316" s="25">
        <v>0</v>
      </c>
      <c r="O316" s="25">
        <v>0</v>
      </c>
      <c r="P316" s="25">
        <f t="shared" ref="P316:P340" si="99">+L316+O316</f>
        <v>520655707</v>
      </c>
      <c r="Q316" s="25">
        <v>0</v>
      </c>
      <c r="R316" s="25">
        <v>0</v>
      </c>
      <c r="S316" s="25">
        <v>0</v>
      </c>
      <c r="T316" s="25">
        <v>285532266.23000002</v>
      </c>
      <c r="U316" s="25">
        <v>285532266.23000002</v>
      </c>
      <c r="V316" s="25">
        <v>230123440.77000001</v>
      </c>
      <c r="W316" s="25">
        <v>235123440.77000001</v>
      </c>
      <c r="X316" s="25">
        <v>0</v>
      </c>
      <c r="Y316" s="25">
        <f t="shared" ref="Y316:Y340" si="100">P316-(Q316+R316+S316+T316+X316)</f>
        <v>235123440.76999998</v>
      </c>
      <c r="Z316" s="26">
        <f t="shared" si="93"/>
        <v>0.54840898196473631</v>
      </c>
      <c r="AA316" s="26">
        <f t="shared" si="94"/>
        <v>0.54840898196473631</v>
      </c>
      <c r="AB316" s="26">
        <f t="shared" si="95"/>
        <v>0</v>
      </c>
      <c r="AC316" s="27">
        <f t="shared" si="96"/>
        <v>0.54840898196473631</v>
      </c>
    </row>
    <row r="317" spans="1:29" hidden="1" outlineLevel="4" x14ac:dyDescent="0.35">
      <c r="A317" s="21" t="s">
        <v>275</v>
      </c>
      <c r="B317" s="22" t="s">
        <v>312</v>
      </c>
      <c r="C317" s="22" t="s">
        <v>31</v>
      </c>
      <c r="D317" s="22" t="s">
        <v>32</v>
      </c>
      <c r="E317" s="22"/>
      <c r="F317" s="22"/>
      <c r="G317" s="22">
        <v>1111</v>
      </c>
      <c r="H317" s="22">
        <v>709800000</v>
      </c>
      <c r="I317" s="22" t="s">
        <v>31</v>
      </c>
      <c r="J317" s="23" t="s">
        <v>34</v>
      </c>
      <c r="K317" s="25">
        <v>0</v>
      </c>
      <c r="L317" s="25">
        <v>0</v>
      </c>
      <c r="M317" s="25">
        <v>1571116</v>
      </c>
      <c r="N317" s="25">
        <v>0</v>
      </c>
      <c r="O317" s="25">
        <v>0</v>
      </c>
      <c r="P317" s="25">
        <f t="shared" si="99"/>
        <v>0</v>
      </c>
      <c r="Q317" s="25">
        <v>0</v>
      </c>
      <c r="R317" s="25">
        <v>0</v>
      </c>
      <c r="S317" s="25">
        <v>0</v>
      </c>
      <c r="T317" s="25">
        <v>0</v>
      </c>
      <c r="U317" s="25">
        <v>0</v>
      </c>
      <c r="V317" s="25">
        <v>0</v>
      </c>
      <c r="W317" s="25">
        <v>0</v>
      </c>
      <c r="X317" s="25">
        <v>0</v>
      </c>
      <c r="Y317" s="25">
        <f t="shared" si="100"/>
        <v>0</v>
      </c>
      <c r="Z317" s="26">
        <v>0</v>
      </c>
      <c r="AA317" s="26">
        <v>0</v>
      </c>
      <c r="AB317" s="26">
        <v>0</v>
      </c>
      <c r="AC317" s="27">
        <v>0</v>
      </c>
    </row>
    <row r="318" spans="1:29" hidden="1" outlineLevel="4" x14ac:dyDescent="0.35">
      <c r="A318" s="21" t="s">
        <v>275</v>
      </c>
      <c r="B318" s="22" t="s">
        <v>312</v>
      </c>
      <c r="C318" s="22" t="s">
        <v>31</v>
      </c>
      <c r="D318" s="22" t="s">
        <v>35</v>
      </c>
      <c r="E318" s="22"/>
      <c r="F318" s="22" t="s">
        <v>33</v>
      </c>
      <c r="G318" s="22">
        <v>1111</v>
      </c>
      <c r="H318" s="22">
        <v>709800000</v>
      </c>
      <c r="I318" s="22" t="s">
        <v>31</v>
      </c>
      <c r="J318" s="23" t="s">
        <v>36</v>
      </c>
      <c r="K318" s="24">
        <v>191100</v>
      </c>
      <c r="L318" s="25">
        <v>191100</v>
      </c>
      <c r="M318" s="25">
        <v>0</v>
      </c>
      <c r="N318" s="25">
        <v>0</v>
      </c>
      <c r="O318" s="25">
        <v>0</v>
      </c>
      <c r="P318" s="25">
        <f t="shared" si="99"/>
        <v>191100</v>
      </c>
      <c r="Q318" s="25">
        <v>0</v>
      </c>
      <c r="R318" s="25">
        <v>0</v>
      </c>
      <c r="S318" s="25">
        <v>0</v>
      </c>
      <c r="T318" s="25">
        <v>0</v>
      </c>
      <c r="U318" s="25">
        <v>0</v>
      </c>
      <c r="V318" s="25">
        <v>191100</v>
      </c>
      <c r="W318" s="25">
        <v>191100</v>
      </c>
      <c r="X318" s="25">
        <v>0</v>
      </c>
      <c r="Y318" s="25">
        <f t="shared" si="100"/>
        <v>191100</v>
      </c>
      <c r="Z318" s="26">
        <f>T318/L318</f>
        <v>0</v>
      </c>
      <c r="AA318" s="26">
        <f>T318/P318</f>
        <v>0</v>
      </c>
      <c r="AB318" s="26">
        <f>(Q318+R318+S318)/P318</f>
        <v>0</v>
      </c>
      <c r="AC318" s="27">
        <f>AA318+AB318</f>
        <v>0</v>
      </c>
    </row>
    <row r="319" spans="1:29" hidden="1" outlineLevel="4" x14ac:dyDescent="0.35">
      <c r="A319" s="21" t="s">
        <v>275</v>
      </c>
      <c r="B319" s="22" t="s">
        <v>312</v>
      </c>
      <c r="C319" s="22" t="s">
        <v>31</v>
      </c>
      <c r="D319" s="22" t="s">
        <v>37</v>
      </c>
      <c r="E319" s="22"/>
      <c r="F319" s="22" t="s">
        <v>33</v>
      </c>
      <c r="G319" s="22">
        <v>1111</v>
      </c>
      <c r="H319" s="22">
        <v>709800000</v>
      </c>
      <c r="I319" s="22" t="s">
        <v>31</v>
      </c>
      <c r="J319" s="23" t="s">
        <v>38</v>
      </c>
      <c r="K319" s="24">
        <v>2498260</v>
      </c>
      <c r="L319" s="25">
        <v>2498260</v>
      </c>
      <c r="M319" s="25">
        <v>0</v>
      </c>
      <c r="N319" s="25">
        <v>0</v>
      </c>
      <c r="O319" s="25">
        <v>0</v>
      </c>
      <c r="P319" s="25">
        <f t="shared" si="99"/>
        <v>2498260</v>
      </c>
      <c r="Q319" s="25">
        <v>0</v>
      </c>
      <c r="R319" s="25">
        <v>0</v>
      </c>
      <c r="S319" s="25">
        <v>0</v>
      </c>
      <c r="T319" s="25">
        <v>1930408.14</v>
      </c>
      <c r="U319" s="25">
        <v>1930408.14</v>
      </c>
      <c r="V319" s="25">
        <v>567851.86</v>
      </c>
      <c r="W319" s="25">
        <v>567851.86</v>
      </c>
      <c r="X319" s="25">
        <v>0</v>
      </c>
      <c r="Y319" s="25">
        <f t="shared" si="100"/>
        <v>567851.8600000001</v>
      </c>
      <c r="Z319" s="26">
        <f>T319/L319</f>
        <v>0.77270105593493066</v>
      </c>
      <c r="AA319" s="26">
        <f>T319/P319</f>
        <v>0.77270105593493066</v>
      </c>
      <c r="AB319" s="26">
        <f>(Q319+R319+S319)/P319</f>
        <v>0</v>
      </c>
      <c r="AC319" s="27">
        <f>AA319+AB319</f>
        <v>0.77270105593493066</v>
      </c>
    </row>
    <row r="320" spans="1:29" hidden="1" outlineLevel="4" x14ac:dyDescent="0.35">
      <c r="A320" s="21" t="s">
        <v>275</v>
      </c>
      <c r="B320" s="22" t="s">
        <v>312</v>
      </c>
      <c r="C320" s="22" t="s">
        <v>31</v>
      </c>
      <c r="D320" s="22" t="s">
        <v>41</v>
      </c>
      <c r="E320" s="22"/>
      <c r="F320" s="22" t="s">
        <v>33</v>
      </c>
      <c r="G320" s="22">
        <v>1111</v>
      </c>
      <c r="H320" s="22">
        <v>709800000</v>
      </c>
      <c r="I320" s="22" t="s">
        <v>31</v>
      </c>
      <c r="J320" s="23" t="s">
        <v>42</v>
      </c>
      <c r="K320" s="24">
        <v>176151368</v>
      </c>
      <c r="L320" s="25">
        <v>176151368</v>
      </c>
      <c r="M320" s="25">
        <v>0</v>
      </c>
      <c r="N320" s="25">
        <v>5600000</v>
      </c>
      <c r="O320" s="25">
        <v>0</v>
      </c>
      <c r="P320" s="25">
        <f t="shared" si="99"/>
        <v>176151368</v>
      </c>
      <c r="Q320" s="25">
        <v>0</v>
      </c>
      <c r="R320" s="25">
        <v>0</v>
      </c>
      <c r="S320" s="25">
        <v>0</v>
      </c>
      <c r="T320" s="25">
        <v>99862389.370000005</v>
      </c>
      <c r="U320" s="25">
        <v>99862389.370000005</v>
      </c>
      <c r="V320" s="25">
        <v>76288978.629999995</v>
      </c>
      <c r="W320" s="25">
        <v>76288978.629999995</v>
      </c>
      <c r="X320" s="25">
        <v>0</v>
      </c>
      <c r="Y320" s="25">
        <f t="shared" si="100"/>
        <v>76288978.629999995</v>
      </c>
      <c r="Z320" s="26">
        <f>T320/L320</f>
        <v>0.56691236919602017</v>
      </c>
      <c r="AA320" s="26">
        <f>T320/P320</f>
        <v>0.56691236919602017</v>
      </c>
      <c r="AB320" s="26">
        <f>(Q320+R320+S320)/P320</f>
        <v>0</v>
      </c>
      <c r="AC320" s="27">
        <f>AA320+AB320</f>
        <v>0.56691236919602017</v>
      </c>
    </row>
    <row r="321" spans="1:29" hidden="1" outlineLevel="4" x14ac:dyDescent="0.35">
      <c r="A321" s="21" t="s">
        <v>275</v>
      </c>
      <c r="B321" s="22" t="s">
        <v>312</v>
      </c>
      <c r="C321" s="22" t="s">
        <v>31</v>
      </c>
      <c r="D321" s="22" t="s">
        <v>43</v>
      </c>
      <c r="E321" s="22"/>
      <c r="F321" s="22" t="s">
        <v>33</v>
      </c>
      <c r="G321" s="22">
        <v>1111</v>
      </c>
      <c r="H321" s="22">
        <v>709800000</v>
      </c>
      <c r="I321" s="22" t="s">
        <v>31</v>
      </c>
      <c r="J321" s="23" t="s">
        <v>44</v>
      </c>
      <c r="K321" s="24">
        <v>195211148</v>
      </c>
      <c r="L321" s="25">
        <v>195211148</v>
      </c>
      <c r="M321" s="25">
        <v>0</v>
      </c>
      <c r="N321" s="25">
        <v>11400000</v>
      </c>
      <c r="O321" s="25">
        <v>0</v>
      </c>
      <c r="P321" s="25">
        <f t="shared" si="99"/>
        <v>195211148</v>
      </c>
      <c r="Q321" s="25">
        <v>0</v>
      </c>
      <c r="R321" s="25">
        <v>0</v>
      </c>
      <c r="S321" s="25">
        <v>0</v>
      </c>
      <c r="T321" s="25">
        <v>116134819.75</v>
      </c>
      <c r="U321" s="25">
        <v>116134819.75</v>
      </c>
      <c r="V321" s="25">
        <v>79076328.25</v>
      </c>
      <c r="W321" s="25">
        <v>79076328.25</v>
      </c>
      <c r="X321" s="25">
        <v>0</v>
      </c>
      <c r="Y321" s="25">
        <f t="shared" si="100"/>
        <v>79076328.25</v>
      </c>
      <c r="Z321" s="26">
        <f>T321/L321</f>
        <v>0.59491899381688995</v>
      </c>
      <c r="AA321" s="26">
        <f>T321/P321</f>
        <v>0.59491899381688995</v>
      </c>
      <c r="AB321" s="26">
        <f>(Q321+R321+S321)/P321</f>
        <v>0</v>
      </c>
      <c r="AC321" s="27">
        <f>AA321+AB321</f>
        <v>0.59491899381688995</v>
      </c>
    </row>
    <row r="322" spans="1:29" hidden="1" outlineLevel="4" x14ac:dyDescent="0.35">
      <c r="A322" s="21" t="s">
        <v>275</v>
      </c>
      <c r="B322" s="22" t="s">
        <v>312</v>
      </c>
      <c r="C322" s="22" t="s">
        <v>31</v>
      </c>
      <c r="D322" s="22" t="s">
        <v>43</v>
      </c>
      <c r="E322" s="22"/>
      <c r="F322" s="22"/>
      <c r="G322" s="22">
        <v>1111</v>
      </c>
      <c r="H322" s="22">
        <v>709800000</v>
      </c>
      <c r="I322" s="22" t="s">
        <v>31</v>
      </c>
      <c r="J322" s="23" t="s">
        <v>44</v>
      </c>
      <c r="K322" s="25">
        <v>0</v>
      </c>
      <c r="L322" s="25">
        <v>0</v>
      </c>
      <c r="M322" s="25">
        <v>1026887</v>
      </c>
      <c r="N322" s="25">
        <v>0</v>
      </c>
      <c r="O322" s="25">
        <v>0</v>
      </c>
      <c r="P322" s="25">
        <f t="shared" si="99"/>
        <v>0</v>
      </c>
      <c r="Q322" s="25">
        <v>0</v>
      </c>
      <c r="R322" s="25">
        <v>0</v>
      </c>
      <c r="S322" s="25">
        <v>0</v>
      </c>
      <c r="T322" s="25">
        <v>0</v>
      </c>
      <c r="U322" s="25">
        <v>0</v>
      </c>
      <c r="V322" s="25">
        <v>0</v>
      </c>
      <c r="W322" s="25">
        <v>0</v>
      </c>
      <c r="X322" s="25">
        <v>0</v>
      </c>
      <c r="Y322" s="25">
        <f t="shared" si="100"/>
        <v>0</v>
      </c>
      <c r="Z322" s="26">
        <v>0</v>
      </c>
      <c r="AA322" s="26">
        <v>0</v>
      </c>
      <c r="AB322" s="26">
        <v>0</v>
      </c>
      <c r="AC322" s="27">
        <v>0</v>
      </c>
    </row>
    <row r="323" spans="1:29" hidden="1" outlineLevel="4" x14ac:dyDescent="0.35">
      <c r="A323" s="21" t="s">
        <v>275</v>
      </c>
      <c r="B323" s="22" t="s">
        <v>312</v>
      </c>
      <c r="C323" s="22" t="s">
        <v>31</v>
      </c>
      <c r="D323" s="22" t="s">
        <v>45</v>
      </c>
      <c r="E323" s="22"/>
      <c r="F323" s="22" t="s">
        <v>33</v>
      </c>
      <c r="G323" s="22">
        <v>1111</v>
      </c>
      <c r="H323" s="22">
        <v>709800000</v>
      </c>
      <c r="I323" s="22" t="s">
        <v>31</v>
      </c>
      <c r="J323" s="23" t="s">
        <v>46</v>
      </c>
      <c r="K323" s="24">
        <v>91359700</v>
      </c>
      <c r="L323" s="25">
        <v>91359700</v>
      </c>
      <c r="M323" s="25">
        <v>0</v>
      </c>
      <c r="N323" s="25">
        <v>0</v>
      </c>
      <c r="O323" s="25">
        <v>0</v>
      </c>
      <c r="P323" s="25">
        <f t="shared" si="99"/>
        <v>91359700</v>
      </c>
      <c r="Q323" s="25">
        <v>0</v>
      </c>
      <c r="R323" s="25">
        <v>0</v>
      </c>
      <c r="S323" s="25">
        <v>0</v>
      </c>
      <c r="T323" s="25">
        <v>8164.92</v>
      </c>
      <c r="U323" s="25">
        <v>8164.92</v>
      </c>
      <c r="V323" s="25">
        <v>89519174.079999998</v>
      </c>
      <c r="W323" s="25">
        <v>91351535.079999998</v>
      </c>
      <c r="X323" s="25">
        <v>0</v>
      </c>
      <c r="Y323" s="25">
        <f t="shared" si="100"/>
        <v>91351535.079999998</v>
      </c>
      <c r="Z323" s="26">
        <f>T323/L323</f>
        <v>8.9371134099608474E-5</v>
      </c>
      <c r="AA323" s="26">
        <f>T323/P323</f>
        <v>8.9371134099608474E-5</v>
      </c>
      <c r="AB323" s="26">
        <f>(Q323+R323+S323)/P323</f>
        <v>0</v>
      </c>
      <c r="AC323" s="27">
        <f>AA323+AB323</f>
        <v>8.9371134099608474E-5</v>
      </c>
    </row>
    <row r="324" spans="1:29" hidden="1" outlineLevel="4" x14ac:dyDescent="0.35">
      <c r="A324" s="21" t="s">
        <v>275</v>
      </c>
      <c r="B324" s="22" t="s">
        <v>312</v>
      </c>
      <c r="C324" s="22" t="s">
        <v>31</v>
      </c>
      <c r="D324" s="22" t="s">
        <v>45</v>
      </c>
      <c r="E324" s="22"/>
      <c r="F324" s="22"/>
      <c r="G324" s="22">
        <v>1111</v>
      </c>
      <c r="H324" s="22">
        <v>709800000</v>
      </c>
      <c r="I324" s="22" t="s">
        <v>31</v>
      </c>
      <c r="J324" s="23" t="s">
        <v>46</v>
      </c>
      <c r="K324" s="25">
        <v>0</v>
      </c>
      <c r="L324" s="25">
        <v>0</v>
      </c>
      <c r="M324" s="25">
        <v>5256092</v>
      </c>
      <c r="N324" s="25">
        <v>0</v>
      </c>
      <c r="O324" s="25">
        <v>0</v>
      </c>
      <c r="P324" s="25">
        <f t="shared" si="99"/>
        <v>0</v>
      </c>
      <c r="Q324" s="25">
        <v>0</v>
      </c>
      <c r="R324" s="25">
        <v>0</v>
      </c>
      <c r="S324" s="25">
        <v>0</v>
      </c>
      <c r="T324" s="25">
        <v>0</v>
      </c>
      <c r="U324" s="25">
        <v>0</v>
      </c>
      <c r="V324" s="25">
        <v>0</v>
      </c>
      <c r="W324" s="25">
        <v>0</v>
      </c>
      <c r="X324" s="25">
        <v>0</v>
      </c>
      <c r="Y324" s="25">
        <f t="shared" si="100"/>
        <v>0</v>
      </c>
      <c r="Z324" s="26">
        <v>0</v>
      </c>
      <c r="AA324" s="26">
        <v>0</v>
      </c>
      <c r="AB324" s="26">
        <v>0</v>
      </c>
      <c r="AC324" s="27">
        <v>0</v>
      </c>
    </row>
    <row r="325" spans="1:29" hidden="1" outlineLevel="4" x14ac:dyDescent="0.35">
      <c r="A325" s="21" t="s">
        <v>275</v>
      </c>
      <c r="B325" s="22" t="s">
        <v>312</v>
      </c>
      <c r="C325" s="22" t="s">
        <v>31</v>
      </c>
      <c r="D325" s="22" t="s">
        <v>47</v>
      </c>
      <c r="E325" s="22"/>
      <c r="F325" s="22" t="s">
        <v>33</v>
      </c>
      <c r="G325" s="22">
        <v>1111</v>
      </c>
      <c r="H325" s="22">
        <v>709800000</v>
      </c>
      <c r="I325" s="22" t="s">
        <v>31</v>
      </c>
      <c r="J325" s="23" t="s">
        <v>48</v>
      </c>
      <c r="K325" s="24">
        <v>81193750</v>
      </c>
      <c r="L325" s="25">
        <v>81193750</v>
      </c>
      <c r="M325" s="25">
        <v>0</v>
      </c>
      <c r="N325" s="25">
        <v>0</v>
      </c>
      <c r="O325" s="25">
        <v>0</v>
      </c>
      <c r="P325" s="25">
        <f t="shared" si="99"/>
        <v>81193750</v>
      </c>
      <c r="Q325" s="25">
        <v>0</v>
      </c>
      <c r="R325" s="25">
        <v>0</v>
      </c>
      <c r="S325" s="25">
        <v>0</v>
      </c>
      <c r="T325" s="25">
        <v>79992112.739999995</v>
      </c>
      <c r="U325" s="25">
        <v>79992112.739999995</v>
      </c>
      <c r="V325" s="25">
        <v>1201637.26</v>
      </c>
      <c r="W325" s="25">
        <v>1201637.26</v>
      </c>
      <c r="X325" s="25">
        <v>0</v>
      </c>
      <c r="Y325" s="25">
        <f t="shared" si="100"/>
        <v>1201637.2600000054</v>
      </c>
      <c r="Z325" s="26">
        <f>T325/L325</f>
        <v>0.98520037244246006</v>
      </c>
      <c r="AA325" s="26">
        <f>T325/P325</f>
        <v>0.98520037244246006</v>
      </c>
      <c r="AB325" s="26">
        <f>(Q325+R325+S325)/P325</f>
        <v>0</v>
      </c>
      <c r="AC325" s="27">
        <f>AA325+AB325</f>
        <v>0.98520037244246006</v>
      </c>
    </row>
    <row r="326" spans="1:29" hidden="1" outlineLevel="4" x14ac:dyDescent="0.35">
      <c r="A326" s="21" t="s">
        <v>275</v>
      </c>
      <c r="B326" s="22" t="s">
        <v>312</v>
      </c>
      <c r="C326" s="22" t="s">
        <v>31</v>
      </c>
      <c r="D326" s="22" t="s">
        <v>47</v>
      </c>
      <c r="E326" s="22"/>
      <c r="F326" s="22"/>
      <c r="G326" s="22">
        <v>1111</v>
      </c>
      <c r="H326" s="22">
        <v>709800000</v>
      </c>
      <c r="I326" s="22" t="s">
        <v>31</v>
      </c>
      <c r="J326" s="23" t="s">
        <v>48</v>
      </c>
      <c r="K326" s="25">
        <v>0</v>
      </c>
      <c r="L326" s="25">
        <v>0</v>
      </c>
      <c r="M326" s="25">
        <v>236310</v>
      </c>
      <c r="N326" s="25">
        <v>0</v>
      </c>
      <c r="O326" s="25">
        <v>0</v>
      </c>
      <c r="P326" s="25">
        <f t="shared" si="99"/>
        <v>0</v>
      </c>
      <c r="Q326" s="25">
        <v>0</v>
      </c>
      <c r="R326" s="25">
        <v>0</v>
      </c>
      <c r="S326" s="25">
        <v>0</v>
      </c>
      <c r="T326" s="25">
        <v>0</v>
      </c>
      <c r="U326" s="25">
        <v>0</v>
      </c>
      <c r="V326" s="25">
        <v>0</v>
      </c>
      <c r="W326" s="25">
        <v>0</v>
      </c>
      <c r="X326" s="25">
        <v>0</v>
      </c>
      <c r="Y326" s="25">
        <f t="shared" si="100"/>
        <v>0</v>
      </c>
      <c r="Z326" s="26">
        <v>0</v>
      </c>
      <c r="AA326" s="26">
        <v>0</v>
      </c>
      <c r="AB326" s="26">
        <v>0</v>
      </c>
      <c r="AC326" s="27">
        <v>0</v>
      </c>
    </row>
    <row r="327" spans="1:29" hidden="1" outlineLevel="4" x14ac:dyDescent="0.35">
      <c r="A327" s="21" t="s">
        <v>275</v>
      </c>
      <c r="B327" s="22" t="s">
        <v>312</v>
      </c>
      <c r="C327" s="22" t="s">
        <v>31</v>
      </c>
      <c r="D327" s="22" t="s">
        <v>49</v>
      </c>
      <c r="E327" s="22"/>
      <c r="F327" s="22" t="s">
        <v>33</v>
      </c>
      <c r="G327" s="22">
        <v>1111</v>
      </c>
      <c r="H327" s="22">
        <v>709800000</v>
      </c>
      <c r="I327" s="22" t="s">
        <v>31</v>
      </c>
      <c r="J327" s="23" t="s">
        <v>50</v>
      </c>
      <c r="K327" s="24">
        <v>123039558</v>
      </c>
      <c r="L327" s="25">
        <v>123039558</v>
      </c>
      <c r="M327" s="25">
        <v>0</v>
      </c>
      <c r="N327" s="25">
        <v>0</v>
      </c>
      <c r="O327" s="25">
        <v>0</v>
      </c>
      <c r="P327" s="25">
        <f t="shared" si="99"/>
        <v>123039558</v>
      </c>
      <c r="Q327" s="25">
        <v>0</v>
      </c>
      <c r="R327" s="25">
        <v>0</v>
      </c>
      <c r="S327" s="25">
        <v>0</v>
      </c>
      <c r="T327" s="25">
        <v>64503953.299999997</v>
      </c>
      <c r="U327" s="25">
        <v>64503953.299999997</v>
      </c>
      <c r="V327" s="25">
        <v>56535604.700000003</v>
      </c>
      <c r="W327" s="25">
        <v>58535604.700000003</v>
      </c>
      <c r="X327" s="25">
        <v>0</v>
      </c>
      <c r="Y327" s="25">
        <f t="shared" si="100"/>
        <v>58535604.700000003</v>
      </c>
      <c r="Z327" s="26">
        <f>T327/L327</f>
        <v>0.52425377942271212</v>
      </c>
      <c r="AA327" s="26">
        <f>T327/P327</f>
        <v>0.52425377942271212</v>
      </c>
      <c r="AB327" s="26">
        <f>(Q327+R327+S327)/P327</f>
        <v>0</v>
      </c>
      <c r="AC327" s="27">
        <f>AA327+AB327</f>
        <v>0.52425377942271212</v>
      </c>
    </row>
    <row r="328" spans="1:29" hidden="1" outlineLevel="4" x14ac:dyDescent="0.35">
      <c r="A328" s="21" t="s">
        <v>275</v>
      </c>
      <c r="B328" s="22" t="s">
        <v>312</v>
      </c>
      <c r="C328" s="22" t="s">
        <v>31</v>
      </c>
      <c r="D328" s="22" t="s">
        <v>49</v>
      </c>
      <c r="E328" s="22"/>
      <c r="F328" s="22"/>
      <c r="G328" s="22">
        <v>1111</v>
      </c>
      <c r="H328" s="22">
        <v>709800000</v>
      </c>
      <c r="I328" s="22" t="s">
        <v>31</v>
      </c>
      <c r="J328" s="23" t="s">
        <v>50</v>
      </c>
      <c r="K328" s="25">
        <v>0</v>
      </c>
      <c r="L328" s="25">
        <v>0</v>
      </c>
      <c r="M328" s="25">
        <v>120655</v>
      </c>
      <c r="N328" s="25">
        <v>0</v>
      </c>
      <c r="O328" s="25">
        <v>0</v>
      </c>
      <c r="P328" s="25">
        <f t="shared" si="99"/>
        <v>0</v>
      </c>
      <c r="Q328" s="25">
        <v>0</v>
      </c>
      <c r="R328" s="25">
        <v>0</v>
      </c>
      <c r="S328" s="25">
        <v>0</v>
      </c>
      <c r="T328" s="25">
        <v>0</v>
      </c>
      <c r="U328" s="25">
        <v>0</v>
      </c>
      <c r="V328" s="25">
        <v>0</v>
      </c>
      <c r="W328" s="25">
        <v>0</v>
      </c>
      <c r="X328" s="25">
        <v>0</v>
      </c>
      <c r="Y328" s="25">
        <f t="shared" si="100"/>
        <v>0</v>
      </c>
      <c r="Z328" s="26">
        <v>0</v>
      </c>
      <c r="AA328" s="26">
        <v>0</v>
      </c>
      <c r="AB328" s="26">
        <v>0</v>
      </c>
      <c r="AC328" s="27">
        <v>0</v>
      </c>
    </row>
    <row r="329" spans="1:29" ht="81" hidden="1" outlineLevel="4" x14ac:dyDescent="0.35">
      <c r="A329" s="21" t="s">
        <v>275</v>
      </c>
      <c r="B329" s="22" t="s">
        <v>312</v>
      </c>
      <c r="C329" s="22" t="s">
        <v>31</v>
      </c>
      <c r="D329" s="22" t="s">
        <v>51</v>
      </c>
      <c r="E329" s="22" t="s">
        <v>52</v>
      </c>
      <c r="F329" s="22" t="s">
        <v>33</v>
      </c>
      <c r="G329" s="22">
        <v>1112</v>
      </c>
      <c r="H329" s="22">
        <v>709800000</v>
      </c>
      <c r="I329" s="22" t="s">
        <v>31</v>
      </c>
      <c r="J329" s="23" t="s">
        <v>53</v>
      </c>
      <c r="K329" s="24">
        <v>95081072</v>
      </c>
      <c r="L329" s="25">
        <v>95081072</v>
      </c>
      <c r="M329" s="25">
        <v>0</v>
      </c>
      <c r="N329" s="25">
        <v>2600000</v>
      </c>
      <c r="O329" s="25">
        <v>0</v>
      </c>
      <c r="P329" s="25">
        <f t="shared" si="99"/>
        <v>95081072</v>
      </c>
      <c r="Q329" s="25">
        <v>0</v>
      </c>
      <c r="R329" s="25">
        <v>34348609</v>
      </c>
      <c r="S329" s="25">
        <v>0</v>
      </c>
      <c r="T329" s="25">
        <v>60732463</v>
      </c>
      <c r="U329" s="25">
        <v>60732463</v>
      </c>
      <c r="V329" s="25">
        <v>0</v>
      </c>
      <c r="W329" s="25">
        <v>0</v>
      </c>
      <c r="X329" s="25">
        <v>0</v>
      </c>
      <c r="Y329" s="25">
        <f t="shared" si="100"/>
        <v>0</v>
      </c>
      <c r="Z329" s="26">
        <f>T329/L329</f>
        <v>0.63874398681579858</v>
      </c>
      <c r="AA329" s="26">
        <f>T329/P329</f>
        <v>0.63874398681579858</v>
      </c>
      <c r="AB329" s="26">
        <f>(Q329+R329+S329)/P329</f>
        <v>0.36125601318420136</v>
      </c>
      <c r="AC329" s="27">
        <f>AA329+AB329</f>
        <v>1</v>
      </c>
    </row>
    <row r="330" spans="1:29" ht="81" hidden="1" outlineLevel="4" x14ac:dyDescent="0.35">
      <c r="A330" s="21" t="s">
        <v>275</v>
      </c>
      <c r="B330" s="22" t="s">
        <v>312</v>
      </c>
      <c r="C330" s="22" t="s">
        <v>31</v>
      </c>
      <c r="D330" s="22" t="s">
        <v>51</v>
      </c>
      <c r="E330" s="22" t="s">
        <v>52</v>
      </c>
      <c r="F330" s="22"/>
      <c r="G330" s="22">
        <v>1112</v>
      </c>
      <c r="H330" s="22">
        <v>709800000</v>
      </c>
      <c r="I330" s="22" t="s">
        <v>31</v>
      </c>
      <c r="J330" s="23" t="s">
        <v>313</v>
      </c>
      <c r="K330" s="25">
        <v>0</v>
      </c>
      <c r="L330" s="25">
        <v>0</v>
      </c>
      <c r="M330" s="25">
        <v>4773335</v>
      </c>
      <c r="N330" s="25">
        <v>0</v>
      </c>
      <c r="O330" s="25">
        <v>0</v>
      </c>
      <c r="P330" s="25">
        <f t="shared" si="99"/>
        <v>0</v>
      </c>
      <c r="Q330" s="25">
        <v>0</v>
      </c>
      <c r="R330" s="25">
        <v>0</v>
      </c>
      <c r="S330" s="25">
        <v>0</v>
      </c>
      <c r="T330" s="25">
        <v>0</v>
      </c>
      <c r="U330" s="25">
        <v>0</v>
      </c>
      <c r="V330" s="25">
        <v>0</v>
      </c>
      <c r="W330" s="25">
        <v>0</v>
      </c>
      <c r="X330" s="25">
        <v>0</v>
      </c>
      <c r="Y330" s="25">
        <f t="shared" si="100"/>
        <v>0</v>
      </c>
      <c r="Z330" s="26">
        <v>0</v>
      </c>
      <c r="AA330" s="26">
        <v>0</v>
      </c>
      <c r="AB330" s="26">
        <v>0</v>
      </c>
      <c r="AC330" s="27">
        <v>0</v>
      </c>
    </row>
    <row r="331" spans="1:29" ht="54" hidden="1" outlineLevel="4" x14ac:dyDescent="0.35">
      <c r="A331" s="21" t="s">
        <v>275</v>
      </c>
      <c r="B331" s="22" t="s">
        <v>312</v>
      </c>
      <c r="C331" s="22" t="s">
        <v>31</v>
      </c>
      <c r="D331" s="22" t="s">
        <v>55</v>
      </c>
      <c r="E331" s="22" t="s">
        <v>52</v>
      </c>
      <c r="F331" s="22" t="s">
        <v>33</v>
      </c>
      <c r="G331" s="22">
        <v>1112</v>
      </c>
      <c r="H331" s="22">
        <v>709800000</v>
      </c>
      <c r="I331" s="22" t="s">
        <v>31</v>
      </c>
      <c r="J331" s="23" t="s">
        <v>56</v>
      </c>
      <c r="K331" s="24">
        <v>5139517</v>
      </c>
      <c r="L331" s="25">
        <v>5139517</v>
      </c>
      <c r="M331" s="25">
        <v>0</v>
      </c>
      <c r="N331" s="25">
        <v>850000</v>
      </c>
      <c r="O331" s="25">
        <v>0</v>
      </c>
      <c r="P331" s="25">
        <f t="shared" si="99"/>
        <v>5139517</v>
      </c>
      <c r="Q331" s="25">
        <v>0</v>
      </c>
      <c r="R331" s="25">
        <v>1856681</v>
      </c>
      <c r="S331" s="25">
        <v>0</v>
      </c>
      <c r="T331" s="25">
        <v>3282836</v>
      </c>
      <c r="U331" s="25">
        <v>3282836</v>
      </c>
      <c r="V331" s="25">
        <v>0</v>
      </c>
      <c r="W331" s="25">
        <v>0</v>
      </c>
      <c r="X331" s="25">
        <v>0</v>
      </c>
      <c r="Y331" s="25">
        <f t="shared" si="100"/>
        <v>0</v>
      </c>
      <c r="Z331" s="26">
        <f>T331/L331</f>
        <v>0.63874406875198586</v>
      </c>
      <c r="AA331" s="26">
        <f>T331/P331</f>
        <v>0.63874406875198586</v>
      </c>
      <c r="AB331" s="26">
        <f>(Q331+R331+S331)/P331</f>
        <v>0.36125593124801414</v>
      </c>
      <c r="AC331" s="27">
        <f>AA331+AB331</f>
        <v>1</v>
      </c>
    </row>
    <row r="332" spans="1:29" ht="54" hidden="1" outlineLevel="4" x14ac:dyDescent="0.35">
      <c r="A332" s="21" t="s">
        <v>275</v>
      </c>
      <c r="B332" s="22" t="s">
        <v>312</v>
      </c>
      <c r="C332" s="22" t="s">
        <v>31</v>
      </c>
      <c r="D332" s="22" t="s">
        <v>55</v>
      </c>
      <c r="E332" s="22" t="s">
        <v>52</v>
      </c>
      <c r="F332" s="22"/>
      <c r="G332" s="22">
        <v>1112</v>
      </c>
      <c r="H332" s="22">
        <v>709800000</v>
      </c>
      <c r="I332" s="22" t="s">
        <v>31</v>
      </c>
      <c r="J332" s="23" t="s">
        <v>57</v>
      </c>
      <c r="K332" s="25">
        <v>0</v>
      </c>
      <c r="L332" s="25">
        <v>0</v>
      </c>
      <c r="M332" s="25">
        <v>14776</v>
      </c>
      <c r="N332" s="25">
        <v>0</v>
      </c>
      <c r="O332" s="25">
        <v>0</v>
      </c>
      <c r="P332" s="25">
        <f t="shared" si="99"/>
        <v>0</v>
      </c>
      <c r="Q332" s="25">
        <v>0</v>
      </c>
      <c r="R332" s="25">
        <v>0</v>
      </c>
      <c r="S332" s="25">
        <v>0</v>
      </c>
      <c r="T332" s="25">
        <v>0</v>
      </c>
      <c r="U332" s="25">
        <v>0</v>
      </c>
      <c r="V332" s="25">
        <v>0</v>
      </c>
      <c r="W332" s="25">
        <v>0</v>
      </c>
      <c r="X332" s="25">
        <v>0</v>
      </c>
      <c r="Y332" s="25">
        <f t="shared" si="100"/>
        <v>0</v>
      </c>
      <c r="Z332" s="26">
        <v>0</v>
      </c>
      <c r="AA332" s="26">
        <v>0</v>
      </c>
      <c r="AB332" s="26">
        <v>0</v>
      </c>
      <c r="AC332" s="27">
        <v>0</v>
      </c>
    </row>
    <row r="333" spans="1:29" ht="81" hidden="1" outlineLevel="4" x14ac:dyDescent="0.35">
      <c r="A333" s="21" t="s">
        <v>275</v>
      </c>
      <c r="B333" s="22" t="s">
        <v>312</v>
      </c>
      <c r="C333" s="22" t="s">
        <v>31</v>
      </c>
      <c r="D333" s="22" t="s">
        <v>58</v>
      </c>
      <c r="E333" s="22" t="s">
        <v>52</v>
      </c>
      <c r="F333" s="22" t="s">
        <v>33</v>
      </c>
      <c r="G333" s="22">
        <v>1112</v>
      </c>
      <c r="H333" s="22">
        <v>709800000</v>
      </c>
      <c r="I333" s="22" t="s">
        <v>31</v>
      </c>
      <c r="J333" s="23" t="s">
        <v>59</v>
      </c>
      <c r="K333" s="24">
        <v>17196735</v>
      </c>
      <c r="L333" s="25">
        <v>17196735</v>
      </c>
      <c r="M333" s="25">
        <v>0</v>
      </c>
      <c r="N333" s="25">
        <v>0</v>
      </c>
      <c r="O333" s="25">
        <v>0</v>
      </c>
      <c r="P333" s="25">
        <f t="shared" si="99"/>
        <v>17196735</v>
      </c>
      <c r="Q333" s="25">
        <v>0</v>
      </c>
      <c r="R333" s="25">
        <v>8871664</v>
      </c>
      <c r="S333" s="25">
        <v>0</v>
      </c>
      <c r="T333" s="25">
        <v>8325071</v>
      </c>
      <c r="U333" s="25">
        <v>8325071</v>
      </c>
      <c r="V333" s="25">
        <v>0</v>
      </c>
      <c r="W333" s="25">
        <v>0</v>
      </c>
      <c r="X333" s="25">
        <v>0</v>
      </c>
      <c r="Y333" s="25">
        <f t="shared" si="100"/>
        <v>0</v>
      </c>
      <c r="Z333" s="26">
        <f>T333/L333</f>
        <v>0.48410765183042015</v>
      </c>
      <c r="AA333" s="26">
        <f>T333/P333</f>
        <v>0.48410765183042015</v>
      </c>
      <c r="AB333" s="26">
        <f>(Q333+R333+S333)/P333</f>
        <v>0.51589234816957985</v>
      </c>
      <c r="AC333" s="27">
        <f>AA333+AB333</f>
        <v>1</v>
      </c>
    </row>
    <row r="334" spans="1:29" ht="81" hidden="1" outlineLevel="4" x14ac:dyDescent="0.35">
      <c r="A334" s="21" t="s">
        <v>275</v>
      </c>
      <c r="B334" s="22" t="s">
        <v>312</v>
      </c>
      <c r="C334" s="22" t="s">
        <v>31</v>
      </c>
      <c r="D334" s="22" t="s">
        <v>58</v>
      </c>
      <c r="E334" s="22" t="s">
        <v>52</v>
      </c>
      <c r="F334" s="22"/>
      <c r="G334" s="22">
        <v>1112</v>
      </c>
      <c r="H334" s="22">
        <v>709800000</v>
      </c>
      <c r="I334" s="22" t="s">
        <v>31</v>
      </c>
      <c r="J334" s="23" t="s">
        <v>314</v>
      </c>
      <c r="K334" s="25">
        <v>0</v>
      </c>
      <c r="L334" s="25">
        <v>0</v>
      </c>
      <c r="M334" s="25">
        <v>40923</v>
      </c>
      <c r="N334" s="25">
        <v>0</v>
      </c>
      <c r="O334" s="25">
        <v>0</v>
      </c>
      <c r="P334" s="25">
        <f t="shared" si="99"/>
        <v>0</v>
      </c>
      <c r="Q334" s="25">
        <v>0</v>
      </c>
      <c r="R334" s="25">
        <v>0</v>
      </c>
      <c r="S334" s="25">
        <v>0</v>
      </c>
      <c r="T334" s="25">
        <v>0</v>
      </c>
      <c r="U334" s="25">
        <v>0</v>
      </c>
      <c r="V334" s="25">
        <v>0</v>
      </c>
      <c r="W334" s="25">
        <v>0</v>
      </c>
      <c r="X334" s="25">
        <v>0</v>
      </c>
      <c r="Y334" s="25">
        <f t="shared" si="100"/>
        <v>0</v>
      </c>
      <c r="Z334" s="26">
        <v>0</v>
      </c>
      <c r="AA334" s="26">
        <v>0</v>
      </c>
      <c r="AB334" s="26">
        <v>0</v>
      </c>
      <c r="AC334" s="27">
        <v>0</v>
      </c>
    </row>
    <row r="335" spans="1:29" ht="67.5" hidden="1" outlineLevel="4" x14ac:dyDescent="0.35">
      <c r="A335" s="21" t="s">
        <v>275</v>
      </c>
      <c r="B335" s="22" t="s">
        <v>312</v>
      </c>
      <c r="C335" s="22" t="s">
        <v>31</v>
      </c>
      <c r="D335" s="22" t="s">
        <v>61</v>
      </c>
      <c r="E335" s="22" t="s">
        <v>52</v>
      </c>
      <c r="F335" s="22" t="s">
        <v>33</v>
      </c>
      <c r="G335" s="22">
        <v>1112</v>
      </c>
      <c r="H335" s="22">
        <v>709800000</v>
      </c>
      <c r="I335" s="22" t="s">
        <v>31</v>
      </c>
      <c r="J335" s="23" t="s">
        <v>62</v>
      </c>
      <c r="K335" s="24">
        <v>30837104</v>
      </c>
      <c r="L335" s="25">
        <v>30837104</v>
      </c>
      <c r="M335" s="25">
        <v>0</v>
      </c>
      <c r="N335" s="25">
        <v>1000000</v>
      </c>
      <c r="O335" s="25">
        <v>0</v>
      </c>
      <c r="P335" s="25">
        <f t="shared" si="99"/>
        <v>30837104</v>
      </c>
      <c r="Q335" s="25">
        <v>0</v>
      </c>
      <c r="R335" s="25">
        <v>11140068</v>
      </c>
      <c r="S335" s="25">
        <v>0</v>
      </c>
      <c r="T335" s="25">
        <v>19697036</v>
      </c>
      <c r="U335" s="25">
        <v>19697036</v>
      </c>
      <c r="V335" s="25">
        <v>0</v>
      </c>
      <c r="W335" s="25">
        <v>0</v>
      </c>
      <c r="X335" s="25">
        <v>0</v>
      </c>
      <c r="Y335" s="25">
        <f t="shared" si="100"/>
        <v>0</v>
      </c>
      <c r="Z335" s="26">
        <f>T335/L335</f>
        <v>0.63874467589433814</v>
      </c>
      <c r="AA335" s="26">
        <f>T335/P335</f>
        <v>0.63874467589433814</v>
      </c>
      <c r="AB335" s="26">
        <f>(Q335+R335+S335)/P335</f>
        <v>0.3612553241056618</v>
      </c>
      <c r="AC335" s="27">
        <f>AA335+AB335</f>
        <v>1</v>
      </c>
    </row>
    <row r="336" spans="1:29" ht="67.5" hidden="1" outlineLevel="4" x14ac:dyDescent="0.35">
      <c r="A336" s="21" t="s">
        <v>275</v>
      </c>
      <c r="B336" s="22" t="s">
        <v>312</v>
      </c>
      <c r="C336" s="22" t="s">
        <v>31</v>
      </c>
      <c r="D336" s="22" t="s">
        <v>61</v>
      </c>
      <c r="E336" s="22" t="s">
        <v>52</v>
      </c>
      <c r="F336" s="22"/>
      <c r="G336" s="22">
        <v>1112</v>
      </c>
      <c r="H336" s="22">
        <v>709800000</v>
      </c>
      <c r="I336" s="22" t="s">
        <v>31</v>
      </c>
      <c r="J336" s="23" t="s">
        <v>315</v>
      </c>
      <c r="K336" s="25">
        <v>0</v>
      </c>
      <c r="L336" s="25">
        <v>0</v>
      </c>
      <c r="M336" s="25">
        <v>1688649</v>
      </c>
      <c r="N336" s="25">
        <v>0</v>
      </c>
      <c r="O336" s="25">
        <v>0</v>
      </c>
      <c r="P336" s="25">
        <f t="shared" si="99"/>
        <v>0</v>
      </c>
      <c r="Q336" s="25">
        <v>0</v>
      </c>
      <c r="R336" s="25">
        <v>0</v>
      </c>
      <c r="S336" s="25">
        <v>0</v>
      </c>
      <c r="T336" s="25">
        <v>0</v>
      </c>
      <c r="U336" s="25">
        <v>0</v>
      </c>
      <c r="V336" s="25">
        <v>0</v>
      </c>
      <c r="W336" s="25">
        <v>0</v>
      </c>
      <c r="X336" s="25">
        <v>0</v>
      </c>
      <c r="Y336" s="25">
        <f t="shared" si="100"/>
        <v>0</v>
      </c>
      <c r="Z336" s="26">
        <v>0</v>
      </c>
      <c r="AA336" s="26">
        <v>0</v>
      </c>
      <c r="AB336" s="26">
        <v>0</v>
      </c>
      <c r="AC336" s="27">
        <v>0</v>
      </c>
    </row>
    <row r="337" spans="1:29" ht="67.5" hidden="1" outlineLevel="4" x14ac:dyDescent="0.35">
      <c r="A337" s="21" t="s">
        <v>275</v>
      </c>
      <c r="B337" s="22" t="s">
        <v>312</v>
      </c>
      <c r="C337" s="22" t="s">
        <v>31</v>
      </c>
      <c r="D337" s="22" t="s">
        <v>64</v>
      </c>
      <c r="E337" s="22" t="s">
        <v>52</v>
      </c>
      <c r="F337" s="22" t="s">
        <v>33</v>
      </c>
      <c r="G337" s="22">
        <v>1112</v>
      </c>
      <c r="H337" s="22">
        <v>709800000</v>
      </c>
      <c r="I337" s="22" t="s">
        <v>31</v>
      </c>
      <c r="J337" s="23" t="s">
        <v>65</v>
      </c>
      <c r="K337" s="24">
        <v>15418552</v>
      </c>
      <c r="L337" s="25">
        <v>15418552</v>
      </c>
      <c r="M337" s="25">
        <v>0</v>
      </c>
      <c r="N337" s="25">
        <v>500000</v>
      </c>
      <c r="O337" s="25">
        <v>0</v>
      </c>
      <c r="P337" s="25">
        <f t="shared" si="99"/>
        <v>15418552</v>
      </c>
      <c r="Q337" s="25">
        <v>0</v>
      </c>
      <c r="R337" s="25">
        <v>5570043</v>
      </c>
      <c r="S337" s="25">
        <v>0</v>
      </c>
      <c r="T337" s="25">
        <v>9848509</v>
      </c>
      <c r="U337" s="25">
        <v>9848509</v>
      </c>
      <c r="V337" s="25">
        <v>0</v>
      </c>
      <c r="W337" s="25">
        <v>0</v>
      </c>
      <c r="X337" s="25">
        <v>0</v>
      </c>
      <c r="Y337" s="25">
        <f t="shared" si="100"/>
        <v>0</v>
      </c>
      <c r="Z337" s="26">
        <f>T337/L337</f>
        <v>0.63874409218193773</v>
      </c>
      <c r="AA337" s="26">
        <f>T337/P337</f>
        <v>0.63874409218193773</v>
      </c>
      <c r="AB337" s="26">
        <f>(Q337+R337+S337)/P337</f>
        <v>0.36125590781806227</v>
      </c>
      <c r="AC337" s="27">
        <f>AA337+AB337</f>
        <v>1</v>
      </c>
    </row>
    <row r="338" spans="1:29" ht="67.5" hidden="1" outlineLevel="4" x14ac:dyDescent="0.35">
      <c r="A338" s="21" t="s">
        <v>275</v>
      </c>
      <c r="B338" s="22" t="s">
        <v>312</v>
      </c>
      <c r="C338" s="22" t="s">
        <v>31</v>
      </c>
      <c r="D338" s="22" t="s">
        <v>64</v>
      </c>
      <c r="E338" s="22" t="s">
        <v>52</v>
      </c>
      <c r="F338" s="22"/>
      <c r="G338" s="22">
        <v>1112</v>
      </c>
      <c r="H338" s="22">
        <v>709800000</v>
      </c>
      <c r="I338" s="22" t="s">
        <v>31</v>
      </c>
      <c r="J338" s="23" t="s">
        <v>279</v>
      </c>
      <c r="K338" s="25">
        <v>0</v>
      </c>
      <c r="L338" s="25">
        <v>0</v>
      </c>
      <c r="M338" s="25">
        <v>944325</v>
      </c>
      <c r="N338" s="25">
        <v>0</v>
      </c>
      <c r="O338" s="25">
        <v>0</v>
      </c>
      <c r="P338" s="25">
        <f t="shared" si="99"/>
        <v>0</v>
      </c>
      <c r="Q338" s="25">
        <v>0</v>
      </c>
      <c r="R338" s="25">
        <v>0</v>
      </c>
      <c r="S338" s="25">
        <v>0</v>
      </c>
      <c r="T338" s="25">
        <v>0</v>
      </c>
      <c r="U338" s="25">
        <v>0</v>
      </c>
      <c r="V338" s="25">
        <v>0</v>
      </c>
      <c r="W338" s="25">
        <v>0</v>
      </c>
      <c r="X338" s="25">
        <v>0</v>
      </c>
      <c r="Y338" s="25">
        <f t="shared" si="100"/>
        <v>0</v>
      </c>
      <c r="Z338" s="26">
        <v>0</v>
      </c>
      <c r="AA338" s="26">
        <v>0</v>
      </c>
      <c r="AB338" s="26">
        <v>0</v>
      </c>
      <c r="AC338" s="27">
        <v>0</v>
      </c>
    </row>
    <row r="339" spans="1:29" ht="54" hidden="1" outlineLevel="4" x14ac:dyDescent="0.35">
      <c r="A339" s="21" t="s">
        <v>275</v>
      </c>
      <c r="B339" s="22" t="s">
        <v>312</v>
      </c>
      <c r="C339" s="22" t="s">
        <v>31</v>
      </c>
      <c r="D339" s="22" t="s">
        <v>67</v>
      </c>
      <c r="E339" s="22" t="s">
        <v>52</v>
      </c>
      <c r="F339" s="22" t="s">
        <v>33</v>
      </c>
      <c r="G339" s="22">
        <v>1112</v>
      </c>
      <c r="H339" s="22">
        <v>709800000</v>
      </c>
      <c r="I339" s="22" t="s">
        <v>31</v>
      </c>
      <c r="J339" s="23" t="s">
        <v>68</v>
      </c>
      <c r="K339" s="24">
        <v>40052848</v>
      </c>
      <c r="L339" s="25">
        <v>40052848</v>
      </c>
      <c r="M339" s="25">
        <v>0</v>
      </c>
      <c r="N339" s="25">
        <v>2060259.52</v>
      </c>
      <c r="O339" s="25">
        <v>0</v>
      </c>
      <c r="P339" s="25">
        <f t="shared" si="99"/>
        <v>40052848</v>
      </c>
      <c r="Q339" s="25">
        <v>0</v>
      </c>
      <c r="R339" s="25">
        <v>12462252.33</v>
      </c>
      <c r="S339" s="25">
        <v>0</v>
      </c>
      <c r="T339" s="25">
        <v>27590595.670000002</v>
      </c>
      <c r="U339" s="25">
        <v>27590595.670000002</v>
      </c>
      <c r="V339" s="25">
        <v>0</v>
      </c>
      <c r="W339" s="25">
        <v>0</v>
      </c>
      <c r="X339" s="25">
        <v>0</v>
      </c>
      <c r="Y339" s="25">
        <f t="shared" si="100"/>
        <v>0</v>
      </c>
      <c r="Z339" s="26">
        <f>T339/L339</f>
        <v>0.68885477681886698</v>
      </c>
      <c r="AA339" s="26">
        <f>T339/P339</f>
        <v>0.68885477681886698</v>
      </c>
      <c r="AB339" s="26">
        <f>(Q339+R339+S339)/P339</f>
        <v>0.31114522318113308</v>
      </c>
      <c r="AC339" s="27">
        <f>AA339+AB339</f>
        <v>1</v>
      </c>
    </row>
    <row r="340" spans="1:29" ht="54" hidden="1" outlineLevel="4" x14ac:dyDescent="0.35">
      <c r="A340" s="21" t="s">
        <v>275</v>
      </c>
      <c r="B340" s="22" t="s">
        <v>312</v>
      </c>
      <c r="C340" s="22" t="s">
        <v>31</v>
      </c>
      <c r="D340" s="22" t="s">
        <v>67</v>
      </c>
      <c r="E340" s="22" t="s">
        <v>52</v>
      </c>
      <c r="F340" s="22"/>
      <c r="G340" s="22">
        <v>1112</v>
      </c>
      <c r="H340" s="22">
        <v>709800000</v>
      </c>
      <c r="I340" s="22" t="s">
        <v>31</v>
      </c>
      <c r="J340" s="23" t="s">
        <v>69</v>
      </c>
      <c r="K340" s="25">
        <v>0</v>
      </c>
      <c r="L340" s="25">
        <v>0</v>
      </c>
      <c r="M340" s="25">
        <v>271342.27</v>
      </c>
      <c r="N340" s="25">
        <v>0</v>
      </c>
      <c r="O340" s="25">
        <v>0</v>
      </c>
      <c r="P340" s="25">
        <f t="shared" si="99"/>
        <v>0</v>
      </c>
      <c r="Q340" s="25">
        <v>0</v>
      </c>
      <c r="R340" s="25">
        <v>0</v>
      </c>
      <c r="S340" s="25">
        <v>0</v>
      </c>
      <c r="T340" s="25">
        <v>0</v>
      </c>
      <c r="U340" s="25">
        <v>0</v>
      </c>
      <c r="V340" s="25">
        <v>0</v>
      </c>
      <c r="W340" s="25">
        <v>0</v>
      </c>
      <c r="X340" s="25">
        <v>0</v>
      </c>
      <c r="Y340" s="25">
        <f t="shared" si="100"/>
        <v>0</v>
      </c>
      <c r="Z340" s="26">
        <v>0</v>
      </c>
      <c r="AA340" s="26">
        <v>0</v>
      </c>
      <c r="AB340" s="26">
        <v>0</v>
      </c>
      <c r="AC340" s="27">
        <v>0</v>
      </c>
    </row>
    <row r="341" spans="1:29" hidden="1" outlineLevel="3" x14ac:dyDescent="0.35">
      <c r="A341" s="28"/>
      <c r="B341" s="29"/>
      <c r="C341" s="29" t="s">
        <v>70</v>
      </c>
      <c r="D341" s="29"/>
      <c r="E341" s="29"/>
      <c r="F341" s="29"/>
      <c r="G341" s="29"/>
      <c r="H341" s="29"/>
      <c r="I341" s="29"/>
      <c r="J341" s="30"/>
      <c r="K341" s="31">
        <f t="shared" ref="K341:Y341" si="101">SUBTOTAL(9,K316:K340)</f>
        <v>1394026419</v>
      </c>
      <c r="L341" s="32">
        <f t="shared" si="101"/>
        <v>1394026419</v>
      </c>
      <c r="M341" s="32">
        <f t="shared" si="101"/>
        <v>15944410.27</v>
      </c>
      <c r="N341" s="32">
        <f t="shared" si="101"/>
        <v>24010259.52</v>
      </c>
      <c r="O341" s="32">
        <f t="shared" si="101"/>
        <v>0</v>
      </c>
      <c r="P341" s="32">
        <f t="shared" si="101"/>
        <v>1394026419</v>
      </c>
      <c r="Q341" s="32">
        <f t="shared" si="101"/>
        <v>0</v>
      </c>
      <c r="R341" s="32">
        <f t="shared" si="101"/>
        <v>74249317.329999998</v>
      </c>
      <c r="S341" s="32">
        <f t="shared" si="101"/>
        <v>0</v>
      </c>
      <c r="T341" s="32">
        <f t="shared" si="101"/>
        <v>777440625.11999989</v>
      </c>
      <c r="U341" s="32">
        <f t="shared" si="101"/>
        <v>777440625.11999989</v>
      </c>
      <c r="V341" s="32">
        <f t="shared" si="101"/>
        <v>533504115.54999995</v>
      </c>
      <c r="W341" s="32">
        <f t="shared" si="101"/>
        <v>542336476.54999995</v>
      </c>
      <c r="X341" s="32">
        <f t="shared" si="101"/>
        <v>0</v>
      </c>
      <c r="Y341" s="32">
        <f t="shared" si="101"/>
        <v>542336476.54999995</v>
      </c>
      <c r="Z341" s="33">
        <f>T341/L341</f>
        <v>0.55769432668119323</v>
      </c>
      <c r="AA341" s="33">
        <f t="shared" ref="AA341:AA370" si="102">T341/P341</f>
        <v>0.55769432668119323</v>
      </c>
      <c r="AB341" s="33">
        <f t="shared" ref="AB341:AB370" si="103">(Q341+R341+S341)/P341</f>
        <v>5.3262489374672317E-2</v>
      </c>
      <c r="AC341" s="34">
        <f t="shared" ref="AC341:AC370" si="104">AA341+AB341</f>
        <v>0.6109568160558656</v>
      </c>
    </row>
    <row r="342" spans="1:29" hidden="1" outlineLevel="4" x14ac:dyDescent="0.35">
      <c r="A342" s="21" t="s">
        <v>275</v>
      </c>
      <c r="B342" s="22" t="s">
        <v>312</v>
      </c>
      <c r="C342" s="22" t="s">
        <v>71</v>
      </c>
      <c r="D342" s="22" t="s">
        <v>76</v>
      </c>
      <c r="E342" s="22"/>
      <c r="F342" s="22" t="s">
        <v>33</v>
      </c>
      <c r="G342" s="22">
        <v>1120</v>
      </c>
      <c r="H342" s="22">
        <v>709800000</v>
      </c>
      <c r="I342" s="22" t="s">
        <v>31</v>
      </c>
      <c r="J342" s="23" t="s">
        <v>77</v>
      </c>
      <c r="K342" s="24">
        <v>700000</v>
      </c>
      <c r="L342" s="25">
        <v>700000</v>
      </c>
      <c r="M342" s="25">
        <v>0</v>
      </c>
      <c r="N342" s="25">
        <v>0</v>
      </c>
      <c r="O342" s="25">
        <v>0</v>
      </c>
      <c r="P342" s="25">
        <f t="shared" ref="P342:P355" si="105">+L342+O342</f>
        <v>700000</v>
      </c>
      <c r="Q342" s="25">
        <v>0</v>
      </c>
      <c r="R342" s="25">
        <v>0</v>
      </c>
      <c r="S342" s="25">
        <v>0</v>
      </c>
      <c r="T342" s="25">
        <v>0</v>
      </c>
      <c r="U342" s="25">
        <v>0</v>
      </c>
      <c r="V342" s="25">
        <v>525000</v>
      </c>
      <c r="W342" s="25">
        <v>700000</v>
      </c>
      <c r="X342" s="25">
        <v>0</v>
      </c>
      <c r="Y342" s="25">
        <f t="shared" ref="Y342:Y355" si="106">P342-(Q342+R342+S342+T342+X342)</f>
        <v>700000</v>
      </c>
      <c r="Z342" s="26">
        <f>T342/L342</f>
        <v>0</v>
      </c>
      <c r="AA342" s="26">
        <f t="shared" si="102"/>
        <v>0</v>
      </c>
      <c r="AB342" s="26">
        <f t="shared" si="103"/>
        <v>0</v>
      </c>
      <c r="AC342" s="27">
        <f t="shared" si="104"/>
        <v>0</v>
      </c>
    </row>
    <row r="343" spans="1:29" ht="27" hidden="1" outlineLevel="4" x14ac:dyDescent="0.35">
      <c r="A343" s="21" t="s">
        <v>275</v>
      </c>
      <c r="B343" s="22" t="s">
        <v>312</v>
      </c>
      <c r="C343" s="22" t="s">
        <v>71</v>
      </c>
      <c r="D343" s="22" t="s">
        <v>204</v>
      </c>
      <c r="E343" s="22"/>
      <c r="F343" s="22" t="s">
        <v>33</v>
      </c>
      <c r="G343" s="22">
        <v>1120</v>
      </c>
      <c r="H343" s="22">
        <v>709800000</v>
      </c>
      <c r="I343" s="22" t="s">
        <v>31</v>
      </c>
      <c r="J343" s="23" t="s">
        <v>205</v>
      </c>
      <c r="K343" s="24">
        <v>1300000</v>
      </c>
      <c r="L343" s="25">
        <v>1300000</v>
      </c>
      <c r="M343" s="25">
        <v>0</v>
      </c>
      <c r="N343" s="25">
        <v>0</v>
      </c>
      <c r="O343" s="25">
        <v>0</v>
      </c>
      <c r="P343" s="25">
        <f t="shared" si="105"/>
        <v>1300000</v>
      </c>
      <c r="Q343" s="25">
        <v>0</v>
      </c>
      <c r="R343" s="25">
        <v>0</v>
      </c>
      <c r="S343" s="25">
        <v>0</v>
      </c>
      <c r="T343" s="25">
        <v>394694.59</v>
      </c>
      <c r="U343" s="25">
        <v>327424.42</v>
      </c>
      <c r="V343" s="25">
        <v>905305.41</v>
      </c>
      <c r="W343" s="25">
        <v>905305.41</v>
      </c>
      <c r="X343" s="25">
        <v>0</v>
      </c>
      <c r="Y343" s="25">
        <f t="shared" si="106"/>
        <v>905305.40999999992</v>
      </c>
      <c r="Z343" s="26">
        <f>T343/L343</f>
        <v>0.30361122307692312</v>
      </c>
      <c r="AA343" s="26">
        <f t="shared" si="102"/>
        <v>0.30361122307692312</v>
      </c>
      <c r="AB343" s="26">
        <f t="shared" si="103"/>
        <v>0</v>
      </c>
      <c r="AC343" s="27">
        <f t="shared" si="104"/>
        <v>0.30361122307692312</v>
      </c>
    </row>
    <row r="344" spans="1:29" hidden="1" outlineLevel="4" x14ac:dyDescent="0.35">
      <c r="A344" s="21" t="s">
        <v>275</v>
      </c>
      <c r="B344" s="22" t="s">
        <v>312</v>
      </c>
      <c r="C344" s="22" t="s">
        <v>71</v>
      </c>
      <c r="D344" s="22" t="s">
        <v>78</v>
      </c>
      <c r="E344" s="22"/>
      <c r="F344" s="22" t="s">
        <v>33</v>
      </c>
      <c r="G344" s="22">
        <v>1120</v>
      </c>
      <c r="H344" s="22">
        <v>709800000</v>
      </c>
      <c r="I344" s="22" t="s">
        <v>31</v>
      </c>
      <c r="J344" s="23" t="s">
        <v>79</v>
      </c>
      <c r="K344" s="25">
        <v>0</v>
      </c>
      <c r="L344" s="25">
        <v>0</v>
      </c>
      <c r="M344" s="25">
        <v>0</v>
      </c>
      <c r="N344" s="25">
        <v>0</v>
      </c>
      <c r="O344" s="25">
        <v>20000</v>
      </c>
      <c r="P344" s="25">
        <f t="shared" si="105"/>
        <v>20000</v>
      </c>
      <c r="Q344" s="25">
        <v>0</v>
      </c>
      <c r="R344" s="25">
        <v>0</v>
      </c>
      <c r="S344" s="25">
        <v>0</v>
      </c>
      <c r="T344" s="25">
        <v>0</v>
      </c>
      <c r="U344" s="25">
        <v>0</v>
      </c>
      <c r="V344" s="25">
        <v>0</v>
      </c>
      <c r="W344" s="25">
        <v>0</v>
      </c>
      <c r="X344" s="25">
        <v>0</v>
      </c>
      <c r="Y344" s="25">
        <f t="shared" si="106"/>
        <v>20000</v>
      </c>
      <c r="Z344" s="26">
        <v>0</v>
      </c>
      <c r="AA344" s="26">
        <f t="shared" si="102"/>
        <v>0</v>
      </c>
      <c r="AB344" s="26">
        <f t="shared" si="103"/>
        <v>0</v>
      </c>
      <c r="AC344" s="27">
        <f t="shared" si="104"/>
        <v>0</v>
      </c>
    </row>
    <row r="345" spans="1:29" ht="67.5" hidden="1" outlineLevel="4" x14ac:dyDescent="0.35">
      <c r="A345" s="21" t="s">
        <v>275</v>
      </c>
      <c r="B345" s="22" t="s">
        <v>312</v>
      </c>
      <c r="C345" s="22" t="s">
        <v>71</v>
      </c>
      <c r="D345" s="22" t="s">
        <v>210</v>
      </c>
      <c r="E345" s="22"/>
      <c r="F345" s="22" t="s">
        <v>33</v>
      </c>
      <c r="G345" s="22">
        <v>1120</v>
      </c>
      <c r="H345" s="22">
        <v>709800000</v>
      </c>
      <c r="I345" s="22" t="s">
        <v>31</v>
      </c>
      <c r="J345" s="23" t="s">
        <v>316</v>
      </c>
      <c r="K345" s="24">
        <v>169100000</v>
      </c>
      <c r="L345" s="25">
        <v>169100000</v>
      </c>
      <c r="M345" s="25">
        <v>0</v>
      </c>
      <c r="N345" s="25">
        <v>0</v>
      </c>
      <c r="O345" s="25">
        <v>14128936</v>
      </c>
      <c r="P345" s="25">
        <f t="shared" si="105"/>
        <v>183228936</v>
      </c>
      <c r="Q345" s="25">
        <v>0</v>
      </c>
      <c r="R345" s="25">
        <v>0</v>
      </c>
      <c r="S345" s="25">
        <v>0</v>
      </c>
      <c r="T345" s="25">
        <v>71712625</v>
      </c>
      <c r="U345" s="25">
        <v>57051375</v>
      </c>
      <c r="V345" s="25">
        <v>55862375</v>
      </c>
      <c r="W345" s="25">
        <v>97387375</v>
      </c>
      <c r="X345" s="25">
        <v>0</v>
      </c>
      <c r="Y345" s="25">
        <f t="shared" si="106"/>
        <v>111516311</v>
      </c>
      <c r="Z345" s="26">
        <f t="shared" ref="Z345:Z356" si="107">T345/L345</f>
        <v>0.42408412182140748</v>
      </c>
      <c r="AA345" s="26">
        <f t="shared" si="102"/>
        <v>0.39138264165873887</v>
      </c>
      <c r="AB345" s="26">
        <f t="shared" si="103"/>
        <v>0</v>
      </c>
      <c r="AC345" s="27">
        <f t="shared" si="104"/>
        <v>0.39138264165873887</v>
      </c>
    </row>
    <row r="346" spans="1:29" hidden="1" outlineLevel="4" x14ac:dyDescent="0.35">
      <c r="A346" s="21" t="s">
        <v>275</v>
      </c>
      <c r="B346" s="22" t="s">
        <v>312</v>
      </c>
      <c r="C346" s="22" t="s">
        <v>71</v>
      </c>
      <c r="D346" s="22" t="s">
        <v>82</v>
      </c>
      <c r="E346" s="22"/>
      <c r="F346" s="22" t="s">
        <v>33</v>
      </c>
      <c r="G346" s="22">
        <v>1120</v>
      </c>
      <c r="H346" s="22">
        <v>709800000</v>
      </c>
      <c r="I346" s="22" t="s">
        <v>31</v>
      </c>
      <c r="J346" s="23" t="s">
        <v>83</v>
      </c>
      <c r="K346" s="24">
        <v>3263226</v>
      </c>
      <c r="L346" s="25">
        <v>3263226</v>
      </c>
      <c r="M346" s="25">
        <v>0</v>
      </c>
      <c r="N346" s="25">
        <v>0</v>
      </c>
      <c r="O346" s="25">
        <v>-1376207</v>
      </c>
      <c r="P346" s="25">
        <f t="shared" si="105"/>
        <v>1887019</v>
      </c>
      <c r="Q346" s="25">
        <v>0</v>
      </c>
      <c r="R346" s="25">
        <v>0</v>
      </c>
      <c r="S346" s="25">
        <v>0</v>
      </c>
      <c r="T346" s="25">
        <v>44850</v>
      </c>
      <c r="U346" s="25">
        <v>44850</v>
      </c>
      <c r="V346" s="25">
        <v>1402568</v>
      </c>
      <c r="W346" s="25">
        <v>3218376</v>
      </c>
      <c r="X346" s="25">
        <v>0</v>
      </c>
      <c r="Y346" s="25">
        <f t="shared" si="106"/>
        <v>1842169</v>
      </c>
      <c r="Z346" s="26">
        <f t="shared" si="107"/>
        <v>1.3744067986710084E-2</v>
      </c>
      <c r="AA346" s="26">
        <f t="shared" si="102"/>
        <v>2.3767646218718519E-2</v>
      </c>
      <c r="AB346" s="26">
        <f t="shared" si="103"/>
        <v>0</v>
      </c>
      <c r="AC346" s="27">
        <f t="shared" si="104"/>
        <v>2.3767646218718519E-2</v>
      </c>
    </row>
    <row r="347" spans="1:29" hidden="1" outlineLevel="4" x14ac:dyDescent="0.35">
      <c r="A347" s="21" t="s">
        <v>275</v>
      </c>
      <c r="B347" s="22" t="s">
        <v>312</v>
      </c>
      <c r="C347" s="22" t="s">
        <v>71</v>
      </c>
      <c r="D347" s="22" t="s">
        <v>84</v>
      </c>
      <c r="E347" s="22"/>
      <c r="F347" s="22" t="s">
        <v>33</v>
      </c>
      <c r="G347" s="22">
        <v>1120</v>
      </c>
      <c r="H347" s="22">
        <v>709800000</v>
      </c>
      <c r="I347" s="22" t="s">
        <v>31</v>
      </c>
      <c r="J347" s="23" t="s">
        <v>85</v>
      </c>
      <c r="K347" s="24">
        <v>28199000</v>
      </c>
      <c r="L347" s="25">
        <v>26027000</v>
      </c>
      <c r="M347" s="25">
        <v>0</v>
      </c>
      <c r="N347" s="25">
        <v>0</v>
      </c>
      <c r="O347" s="25">
        <v>-12238729</v>
      </c>
      <c r="P347" s="25">
        <f t="shared" si="105"/>
        <v>13788271</v>
      </c>
      <c r="Q347" s="25">
        <v>0</v>
      </c>
      <c r="R347" s="25">
        <v>0</v>
      </c>
      <c r="S347" s="25">
        <v>0</v>
      </c>
      <c r="T347" s="25">
        <v>873900</v>
      </c>
      <c r="U347" s="25">
        <v>873900</v>
      </c>
      <c r="V347" s="25">
        <v>7571350</v>
      </c>
      <c r="W347" s="25">
        <v>25153100</v>
      </c>
      <c r="X347" s="25">
        <v>0</v>
      </c>
      <c r="Y347" s="25">
        <f t="shared" si="106"/>
        <v>12914371</v>
      </c>
      <c r="Z347" s="26">
        <f t="shared" si="107"/>
        <v>3.3576670380758442E-2</v>
      </c>
      <c r="AA347" s="26">
        <f t="shared" si="102"/>
        <v>6.3379955325798279E-2</v>
      </c>
      <c r="AB347" s="26">
        <f t="shared" si="103"/>
        <v>0</v>
      </c>
      <c r="AC347" s="27">
        <f t="shared" si="104"/>
        <v>6.3379955325798279E-2</v>
      </c>
    </row>
    <row r="348" spans="1:29" hidden="1" outlineLevel="4" x14ac:dyDescent="0.35">
      <c r="A348" s="21" t="s">
        <v>275</v>
      </c>
      <c r="B348" s="22" t="s">
        <v>312</v>
      </c>
      <c r="C348" s="22" t="s">
        <v>71</v>
      </c>
      <c r="D348" s="22" t="s">
        <v>86</v>
      </c>
      <c r="E348" s="22"/>
      <c r="F348" s="22" t="s">
        <v>33</v>
      </c>
      <c r="G348" s="22">
        <v>1120</v>
      </c>
      <c r="H348" s="22">
        <v>709800000</v>
      </c>
      <c r="I348" s="22" t="s">
        <v>31</v>
      </c>
      <c r="J348" s="23" t="s">
        <v>87</v>
      </c>
      <c r="K348" s="24">
        <v>5400000</v>
      </c>
      <c r="L348" s="25">
        <v>5400000</v>
      </c>
      <c r="M348" s="25">
        <v>0</v>
      </c>
      <c r="N348" s="25">
        <v>0</v>
      </c>
      <c r="O348" s="25">
        <v>-3300000</v>
      </c>
      <c r="P348" s="25">
        <f t="shared" si="105"/>
        <v>2100000</v>
      </c>
      <c r="Q348" s="25">
        <v>0</v>
      </c>
      <c r="R348" s="25">
        <v>0</v>
      </c>
      <c r="S348" s="25">
        <v>0</v>
      </c>
      <c r="T348" s="25">
        <v>2084000.2</v>
      </c>
      <c r="U348" s="25">
        <v>2084000.2</v>
      </c>
      <c r="V348" s="25">
        <v>15999.8</v>
      </c>
      <c r="W348" s="25">
        <v>3315999.8</v>
      </c>
      <c r="X348" s="25">
        <v>0</v>
      </c>
      <c r="Y348" s="25">
        <f t="shared" si="106"/>
        <v>15999.800000000047</v>
      </c>
      <c r="Z348" s="26">
        <f t="shared" si="107"/>
        <v>0.38592596296296294</v>
      </c>
      <c r="AA348" s="26">
        <f t="shared" si="102"/>
        <v>0.99238104761904755</v>
      </c>
      <c r="AB348" s="26">
        <f t="shared" si="103"/>
        <v>0</v>
      </c>
      <c r="AC348" s="27">
        <f t="shared" si="104"/>
        <v>0.99238104761904755</v>
      </c>
    </row>
    <row r="349" spans="1:29" hidden="1" outlineLevel="4" x14ac:dyDescent="0.35">
      <c r="A349" s="21" t="s">
        <v>275</v>
      </c>
      <c r="B349" s="22" t="s">
        <v>312</v>
      </c>
      <c r="C349" s="22" t="s">
        <v>71</v>
      </c>
      <c r="D349" s="22" t="s">
        <v>88</v>
      </c>
      <c r="E349" s="22"/>
      <c r="F349" s="22" t="s">
        <v>33</v>
      </c>
      <c r="G349" s="22">
        <v>1120</v>
      </c>
      <c r="H349" s="22">
        <v>709800000</v>
      </c>
      <c r="I349" s="22" t="s">
        <v>31</v>
      </c>
      <c r="J349" s="23" t="s">
        <v>89</v>
      </c>
      <c r="K349" s="24">
        <v>4500000</v>
      </c>
      <c r="L349" s="25">
        <v>4500000</v>
      </c>
      <c r="M349" s="25">
        <v>0</v>
      </c>
      <c r="N349" s="25">
        <v>0</v>
      </c>
      <c r="O349" s="25">
        <v>-2234000</v>
      </c>
      <c r="P349" s="25">
        <f t="shared" si="105"/>
        <v>2266000</v>
      </c>
      <c r="Q349" s="25">
        <v>0</v>
      </c>
      <c r="R349" s="25">
        <v>0</v>
      </c>
      <c r="S349" s="25">
        <v>0</v>
      </c>
      <c r="T349" s="25">
        <v>1664296.38</v>
      </c>
      <c r="U349" s="25">
        <v>1664296.38</v>
      </c>
      <c r="V349" s="25">
        <v>601703.62</v>
      </c>
      <c r="W349" s="25">
        <v>2835703.62</v>
      </c>
      <c r="X349" s="25">
        <v>0</v>
      </c>
      <c r="Y349" s="25">
        <f t="shared" si="106"/>
        <v>601703.62000000011</v>
      </c>
      <c r="Z349" s="26">
        <f t="shared" si="107"/>
        <v>0.36984363999999997</v>
      </c>
      <c r="AA349" s="26">
        <f t="shared" si="102"/>
        <v>0.7344644218887908</v>
      </c>
      <c r="AB349" s="26">
        <f t="shared" si="103"/>
        <v>0</v>
      </c>
      <c r="AC349" s="27">
        <f t="shared" si="104"/>
        <v>0.7344644218887908</v>
      </c>
    </row>
    <row r="350" spans="1:29" hidden="1" outlineLevel="4" x14ac:dyDescent="0.35">
      <c r="A350" s="21" t="s">
        <v>275</v>
      </c>
      <c r="B350" s="22" t="s">
        <v>312</v>
      </c>
      <c r="C350" s="22" t="s">
        <v>71</v>
      </c>
      <c r="D350" s="22" t="s">
        <v>90</v>
      </c>
      <c r="E350" s="22"/>
      <c r="F350" s="22" t="s">
        <v>33</v>
      </c>
      <c r="G350" s="22">
        <v>1120</v>
      </c>
      <c r="H350" s="22">
        <v>709800000</v>
      </c>
      <c r="I350" s="22" t="s">
        <v>31</v>
      </c>
      <c r="J350" s="23" t="s">
        <v>91</v>
      </c>
      <c r="K350" s="24">
        <v>800000</v>
      </c>
      <c r="L350" s="25">
        <v>800000</v>
      </c>
      <c r="M350" s="25">
        <v>0</v>
      </c>
      <c r="N350" s="25">
        <v>0</v>
      </c>
      <c r="O350" s="25">
        <v>0</v>
      </c>
      <c r="P350" s="25">
        <f t="shared" si="105"/>
        <v>800000</v>
      </c>
      <c r="Q350" s="25">
        <v>0</v>
      </c>
      <c r="R350" s="25">
        <v>0</v>
      </c>
      <c r="S350" s="25">
        <v>0</v>
      </c>
      <c r="T350" s="25">
        <v>0</v>
      </c>
      <c r="U350" s="25">
        <v>0</v>
      </c>
      <c r="V350" s="25">
        <v>800000</v>
      </c>
      <c r="W350" s="25">
        <v>800000</v>
      </c>
      <c r="X350" s="25">
        <v>0</v>
      </c>
      <c r="Y350" s="25">
        <f t="shared" si="106"/>
        <v>800000</v>
      </c>
      <c r="Z350" s="26">
        <f t="shared" si="107"/>
        <v>0</v>
      </c>
      <c r="AA350" s="26">
        <f t="shared" si="102"/>
        <v>0</v>
      </c>
      <c r="AB350" s="26">
        <f t="shared" si="103"/>
        <v>0</v>
      </c>
      <c r="AC350" s="27">
        <f t="shared" si="104"/>
        <v>0</v>
      </c>
    </row>
    <row r="351" spans="1:29" ht="81" hidden="1" outlineLevel="4" x14ac:dyDescent="0.35">
      <c r="A351" s="21" t="s">
        <v>275</v>
      </c>
      <c r="B351" s="22" t="s">
        <v>312</v>
      </c>
      <c r="C351" s="22" t="s">
        <v>71</v>
      </c>
      <c r="D351" s="22" t="s">
        <v>92</v>
      </c>
      <c r="E351" s="22"/>
      <c r="F351" s="22" t="s">
        <v>33</v>
      </c>
      <c r="G351" s="22">
        <v>1120</v>
      </c>
      <c r="H351" s="22">
        <v>709800000</v>
      </c>
      <c r="I351" s="22" t="s">
        <v>31</v>
      </c>
      <c r="J351" s="23" t="s">
        <v>317</v>
      </c>
      <c r="K351" s="24">
        <v>60000000</v>
      </c>
      <c r="L351" s="25">
        <v>60000000</v>
      </c>
      <c r="M351" s="25">
        <v>0</v>
      </c>
      <c r="N351" s="25">
        <v>0</v>
      </c>
      <c r="O351" s="25">
        <v>5000000</v>
      </c>
      <c r="P351" s="25">
        <f t="shared" si="105"/>
        <v>65000000</v>
      </c>
      <c r="Q351" s="25">
        <v>0</v>
      </c>
      <c r="R351" s="25">
        <v>0</v>
      </c>
      <c r="S351" s="25">
        <v>0</v>
      </c>
      <c r="T351" s="25">
        <v>4115470</v>
      </c>
      <c r="U351" s="25">
        <v>314950</v>
      </c>
      <c r="V351" s="25">
        <v>47134530</v>
      </c>
      <c r="W351" s="25">
        <v>55884530</v>
      </c>
      <c r="X351" s="25">
        <v>0</v>
      </c>
      <c r="Y351" s="25">
        <f t="shared" si="106"/>
        <v>60884530</v>
      </c>
      <c r="Z351" s="26">
        <f t="shared" si="107"/>
        <v>6.8591166666666661E-2</v>
      </c>
      <c r="AA351" s="26">
        <f t="shared" si="102"/>
        <v>6.3314923076923074E-2</v>
      </c>
      <c r="AB351" s="26">
        <f t="shared" si="103"/>
        <v>0</v>
      </c>
      <c r="AC351" s="27">
        <f t="shared" si="104"/>
        <v>6.3314923076923074E-2</v>
      </c>
    </row>
    <row r="352" spans="1:29" ht="27" hidden="1" outlineLevel="4" x14ac:dyDescent="0.35">
      <c r="A352" s="21" t="s">
        <v>275</v>
      </c>
      <c r="B352" s="22" t="s">
        <v>312</v>
      </c>
      <c r="C352" s="22" t="s">
        <v>71</v>
      </c>
      <c r="D352" s="22" t="s">
        <v>220</v>
      </c>
      <c r="E352" s="22"/>
      <c r="F352" s="22" t="s">
        <v>33</v>
      </c>
      <c r="G352" s="22">
        <v>1120</v>
      </c>
      <c r="H352" s="22">
        <v>709800000</v>
      </c>
      <c r="I352" s="22" t="s">
        <v>31</v>
      </c>
      <c r="J352" s="23" t="s">
        <v>221</v>
      </c>
      <c r="K352" s="24">
        <v>2400000</v>
      </c>
      <c r="L352" s="25">
        <v>2400000</v>
      </c>
      <c r="M352" s="25">
        <v>0</v>
      </c>
      <c r="N352" s="25">
        <v>0</v>
      </c>
      <c r="O352" s="25">
        <v>0</v>
      </c>
      <c r="P352" s="25">
        <f t="shared" si="105"/>
        <v>2400000</v>
      </c>
      <c r="Q352" s="25">
        <v>0</v>
      </c>
      <c r="R352" s="25">
        <v>0</v>
      </c>
      <c r="S352" s="25">
        <v>0</v>
      </c>
      <c r="T352" s="25">
        <v>0</v>
      </c>
      <c r="U352" s="25">
        <v>0</v>
      </c>
      <c r="V352" s="25">
        <v>2400000</v>
      </c>
      <c r="W352" s="25">
        <v>2400000</v>
      </c>
      <c r="X352" s="25">
        <v>0</v>
      </c>
      <c r="Y352" s="25">
        <f t="shared" si="106"/>
        <v>2400000</v>
      </c>
      <c r="Z352" s="26">
        <f t="shared" si="107"/>
        <v>0</v>
      </c>
      <c r="AA352" s="26">
        <f t="shared" si="102"/>
        <v>0</v>
      </c>
      <c r="AB352" s="26">
        <f t="shared" si="103"/>
        <v>0</v>
      </c>
      <c r="AC352" s="27">
        <f t="shared" si="104"/>
        <v>0</v>
      </c>
    </row>
    <row r="353" spans="1:29" ht="27" hidden="1" outlineLevel="4" x14ac:dyDescent="0.35">
      <c r="A353" s="21" t="s">
        <v>275</v>
      </c>
      <c r="B353" s="22" t="s">
        <v>312</v>
      </c>
      <c r="C353" s="22" t="s">
        <v>71</v>
      </c>
      <c r="D353" s="22" t="s">
        <v>94</v>
      </c>
      <c r="E353" s="22"/>
      <c r="F353" s="22" t="s">
        <v>33</v>
      </c>
      <c r="G353" s="22">
        <v>1120</v>
      </c>
      <c r="H353" s="22">
        <v>709800000</v>
      </c>
      <c r="I353" s="22" t="s">
        <v>31</v>
      </c>
      <c r="J353" s="23" t="s">
        <v>95</v>
      </c>
      <c r="K353" s="25">
        <v>0</v>
      </c>
      <c r="L353" s="25">
        <v>1582000</v>
      </c>
      <c r="M353" s="25">
        <v>0</v>
      </c>
      <c r="N353" s="25">
        <v>0</v>
      </c>
      <c r="O353" s="25">
        <v>0</v>
      </c>
      <c r="P353" s="25">
        <f t="shared" si="105"/>
        <v>1582000</v>
      </c>
      <c r="Q353" s="25">
        <v>0</v>
      </c>
      <c r="R353" s="25">
        <v>0</v>
      </c>
      <c r="S353" s="25">
        <v>0</v>
      </c>
      <c r="T353" s="25">
        <v>0</v>
      </c>
      <c r="U353" s="25">
        <v>0</v>
      </c>
      <c r="V353" s="25">
        <v>1582000</v>
      </c>
      <c r="W353" s="25">
        <v>1582000</v>
      </c>
      <c r="X353" s="25">
        <v>0</v>
      </c>
      <c r="Y353" s="25">
        <f t="shared" si="106"/>
        <v>1582000</v>
      </c>
      <c r="Z353" s="26">
        <f t="shared" si="107"/>
        <v>0</v>
      </c>
      <c r="AA353" s="26">
        <f t="shared" si="102"/>
        <v>0</v>
      </c>
      <c r="AB353" s="26">
        <f t="shared" si="103"/>
        <v>0</v>
      </c>
      <c r="AC353" s="27">
        <f t="shared" si="104"/>
        <v>0</v>
      </c>
    </row>
    <row r="354" spans="1:29" hidden="1" outlineLevel="4" x14ac:dyDescent="0.35">
      <c r="A354" s="21" t="s">
        <v>275</v>
      </c>
      <c r="B354" s="22" t="s">
        <v>312</v>
      </c>
      <c r="C354" s="22" t="s">
        <v>71</v>
      </c>
      <c r="D354" s="22" t="s">
        <v>224</v>
      </c>
      <c r="E354" s="22"/>
      <c r="F354" s="22" t="s">
        <v>33</v>
      </c>
      <c r="G354" s="22">
        <v>1310</v>
      </c>
      <c r="H354" s="22">
        <v>709800000</v>
      </c>
      <c r="I354" s="22" t="s">
        <v>31</v>
      </c>
      <c r="J354" s="23" t="s">
        <v>225</v>
      </c>
      <c r="K354" s="24">
        <v>200000</v>
      </c>
      <c r="L354" s="25">
        <v>200000</v>
      </c>
      <c r="M354" s="25">
        <v>0</v>
      </c>
      <c r="N354" s="25">
        <v>0</v>
      </c>
      <c r="O354" s="25">
        <v>0</v>
      </c>
      <c r="P354" s="25">
        <f t="shared" si="105"/>
        <v>200000</v>
      </c>
      <c r="Q354" s="25">
        <v>0</v>
      </c>
      <c r="R354" s="25">
        <v>0</v>
      </c>
      <c r="S354" s="25">
        <v>0</v>
      </c>
      <c r="T354" s="25">
        <v>0</v>
      </c>
      <c r="U354" s="25">
        <v>0</v>
      </c>
      <c r="V354" s="25">
        <v>150000</v>
      </c>
      <c r="W354" s="25">
        <v>200000</v>
      </c>
      <c r="X354" s="25">
        <v>0</v>
      </c>
      <c r="Y354" s="25">
        <f t="shared" si="106"/>
        <v>200000</v>
      </c>
      <c r="Z354" s="26">
        <f t="shared" si="107"/>
        <v>0</v>
      </c>
      <c r="AA354" s="26">
        <f t="shared" si="102"/>
        <v>0</v>
      </c>
      <c r="AB354" s="26">
        <f t="shared" si="103"/>
        <v>0</v>
      </c>
      <c r="AC354" s="27">
        <f t="shared" si="104"/>
        <v>0</v>
      </c>
    </row>
    <row r="355" spans="1:29" hidden="1" outlineLevel="4" x14ac:dyDescent="0.35">
      <c r="A355" s="21" t="s">
        <v>275</v>
      </c>
      <c r="B355" s="22" t="s">
        <v>312</v>
      </c>
      <c r="C355" s="22" t="s">
        <v>71</v>
      </c>
      <c r="D355" s="22" t="s">
        <v>96</v>
      </c>
      <c r="E355" s="22"/>
      <c r="F355" s="22" t="s">
        <v>33</v>
      </c>
      <c r="G355" s="22">
        <v>1120</v>
      </c>
      <c r="H355" s="22">
        <v>709800000</v>
      </c>
      <c r="I355" s="22" t="s">
        <v>31</v>
      </c>
      <c r="J355" s="23" t="s">
        <v>318</v>
      </c>
      <c r="K355" s="25">
        <v>0</v>
      </c>
      <c r="L355" s="25">
        <v>590000</v>
      </c>
      <c r="M355" s="25">
        <v>0</v>
      </c>
      <c r="N355" s="25">
        <v>0</v>
      </c>
      <c r="O355" s="25">
        <v>0</v>
      </c>
      <c r="P355" s="25">
        <f t="shared" si="105"/>
        <v>590000</v>
      </c>
      <c r="Q355" s="25">
        <v>0</v>
      </c>
      <c r="R355" s="25">
        <v>0</v>
      </c>
      <c r="S355" s="25">
        <v>0</v>
      </c>
      <c r="T355" s="25">
        <v>477556.68</v>
      </c>
      <c r="U355" s="25">
        <v>477556.68</v>
      </c>
      <c r="V355" s="25">
        <v>112443.32</v>
      </c>
      <c r="W355" s="25">
        <v>112443.32</v>
      </c>
      <c r="X355" s="25">
        <v>0</v>
      </c>
      <c r="Y355" s="25">
        <f t="shared" si="106"/>
        <v>112443.32</v>
      </c>
      <c r="Z355" s="26">
        <f t="shared" si="107"/>
        <v>0.80941810169491524</v>
      </c>
      <c r="AA355" s="26">
        <f t="shared" si="102"/>
        <v>0.80941810169491524</v>
      </c>
      <c r="AB355" s="26">
        <f t="shared" si="103"/>
        <v>0</v>
      </c>
      <c r="AC355" s="27">
        <f t="shared" si="104"/>
        <v>0.80941810169491524</v>
      </c>
    </row>
    <row r="356" spans="1:29" hidden="1" outlineLevel="3" x14ac:dyDescent="0.35">
      <c r="A356" s="28"/>
      <c r="B356" s="29"/>
      <c r="C356" s="29" t="s">
        <v>98</v>
      </c>
      <c r="D356" s="29"/>
      <c r="E356" s="29"/>
      <c r="F356" s="29"/>
      <c r="G356" s="29"/>
      <c r="H356" s="29"/>
      <c r="I356" s="29"/>
      <c r="J356" s="30"/>
      <c r="K356" s="31">
        <f t="shared" ref="K356:Y356" si="108">SUBTOTAL(9,K342:K355)</f>
        <v>275862226</v>
      </c>
      <c r="L356" s="32">
        <f t="shared" si="108"/>
        <v>275862226</v>
      </c>
      <c r="M356" s="32">
        <f t="shared" si="108"/>
        <v>0</v>
      </c>
      <c r="N356" s="32">
        <f t="shared" si="108"/>
        <v>0</v>
      </c>
      <c r="O356" s="32">
        <f t="shared" si="108"/>
        <v>0</v>
      </c>
      <c r="P356" s="32">
        <f t="shared" si="108"/>
        <v>275862226</v>
      </c>
      <c r="Q356" s="32">
        <f t="shared" si="108"/>
        <v>0</v>
      </c>
      <c r="R356" s="32">
        <f t="shared" si="108"/>
        <v>0</v>
      </c>
      <c r="S356" s="32">
        <f t="shared" si="108"/>
        <v>0</v>
      </c>
      <c r="T356" s="32">
        <f t="shared" si="108"/>
        <v>81367392.850000009</v>
      </c>
      <c r="U356" s="32">
        <f t="shared" si="108"/>
        <v>62838352.680000007</v>
      </c>
      <c r="V356" s="32">
        <f t="shared" si="108"/>
        <v>119063275.14999998</v>
      </c>
      <c r="W356" s="32">
        <f t="shared" si="108"/>
        <v>194494833.14999998</v>
      </c>
      <c r="X356" s="32">
        <f t="shared" si="108"/>
        <v>0</v>
      </c>
      <c r="Y356" s="32">
        <f t="shared" si="108"/>
        <v>194494833.14999998</v>
      </c>
      <c r="Z356" s="33">
        <f t="shared" si="107"/>
        <v>0.29495663117718773</v>
      </c>
      <c r="AA356" s="33">
        <f t="shared" si="102"/>
        <v>0.29495663117718773</v>
      </c>
      <c r="AB356" s="33">
        <f t="shared" si="103"/>
        <v>0</v>
      </c>
      <c r="AC356" s="34">
        <f t="shared" si="104"/>
        <v>0.29495663117718773</v>
      </c>
    </row>
    <row r="357" spans="1:29" hidden="1" outlineLevel="4" x14ac:dyDescent="0.35">
      <c r="A357" s="21" t="s">
        <v>275</v>
      </c>
      <c r="B357" s="22" t="s">
        <v>312</v>
      </c>
      <c r="C357" s="22" t="s">
        <v>99</v>
      </c>
      <c r="D357" s="22" t="s">
        <v>231</v>
      </c>
      <c r="E357" s="22"/>
      <c r="F357" s="22" t="s">
        <v>33</v>
      </c>
      <c r="G357" s="22">
        <v>1120</v>
      </c>
      <c r="H357" s="22">
        <v>709800000</v>
      </c>
      <c r="I357" s="22" t="s">
        <v>31</v>
      </c>
      <c r="J357" s="23" t="s">
        <v>232</v>
      </c>
      <c r="K357" s="25">
        <v>0</v>
      </c>
      <c r="L357" s="25">
        <v>0</v>
      </c>
      <c r="M357" s="25">
        <v>0</v>
      </c>
      <c r="N357" s="25">
        <v>0</v>
      </c>
      <c r="O357" s="25">
        <v>400000</v>
      </c>
      <c r="P357" s="25">
        <f t="shared" ref="P357:P361" si="109">+L357+O357</f>
        <v>400000</v>
      </c>
      <c r="Q357" s="25">
        <v>0</v>
      </c>
      <c r="R357" s="25">
        <v>0</v>
      </c>
      <c r="S357" s="25">
        <v>0</v>
      </c>
      <c r="T357" s="25">
        <v>0</v>
      </c>
      <c r="U357" s="25">
        <v>0</v>
      </c>
      <c r="V357" s="25">
        <v>0</v>
      </c>
      <c r="W357" s="25">
        <v>0</v>
      </c>
      <c r="X357" s="25">
        <v>0</v>
      </c>
      <c r="Y357" s="25">
        <f t="shared" ref="Y357:Y361" si="110">P357-(Q357+R357+S357+T357+X357)</f>
        <v>400000</v>
      </c>
      <c r="Z357" s="26">
        <v>0</v>
      </c>
      <c r="AA357" s="26">
        <f t="shared" si="102"/>
        <v>0</v>
      </c>
      <c r="AB357" s="26">
        <f t="shared" si="103"/>
        <v>0</v>
      </c>
      <c r="AC357" s="27">
        <f t="shared" si="104"/>
        <v>0</v>
      </c>
    </row>
    <row r="358" spans="1:29" hidden="1" outlineLevel="4" x14ac:dyDescent="0.35">
      <c r="A358" s="21" t="s">
        <v>275</v>
      </c>
      <c r="B358" s="22" t="s">
        <v>312</v>
      </c>
      <c r="C358" s="22" t="s">
        <v>99</v>
      </c>
      <c r="D358" s="22" t="s">
        <v>319</v>
      </c>
      <c r="E358" s="22"/>
      <c r="F358" s="22" t="s">
        <v>33</v>
      </c>
      <c r="G358" s="22">
        <v>1120</v>
      </c>
      <c r="H358" s="22">
        <v>709800000</v>
      </c>
      <c r="I358" s="22" t="s">
        <v>31</v>
      </c>
      <c r="J358" s="23" t="s">
        <v>320</v>
      </c>
      <c r="K358" s="24">
        <v>1818400</v>
      </c>
      <c r="L358" s="25">
        <v>1818400</v>
      </c>
      <c r="M358" s="25">
        <v>0</v>
      </c>
      <c r="N358" s="25">
        <v>0</v>
      </c>
      <c r="O358" s="25">
        <v>-400000</v>
      </c>
      <c r="P358" s="25">
        <f t="shared" si="109"/>
        <v>1418400</v>
      </c>
      <c r="Q358" s="25">
        <v>0</v>
      </c>
      <c r="R358" s="25">
        <v>0</v>
      </c>
      <c r="S358" s="25">
        <v>0</v>
      </c>
      <c r="T358" s="25">
        <v>0</v>
      </c>
      <c r="U358" s="25">
        <v>0</v>
      </c>
      <c r="V358" s="25">
        <v>1363800</v>
      </c>
      <c r="W358" s="25">
        <v>1818400</v>
      </c>
      <c r="X358" s="25">
        <v>0</v>
      </c>
      <c r="Y358" s="25">
        <f t="shared" si="110"/>
        <v>1418400</v>
      </c>
      <c r="Z358" s="26">
        <f t="shared" ref="Z358:Z370" si="111">T358/L358</f>
        <v>0</v>
      </c>
      <c r="AA358" s="26">
        <f t="shared" si="102"/>
        <v>0</v>
      </c>
      <c r="AB358" s="26">
        <f t="shared" si="103"/>
        <v>0</v>
      </c>
      <c r="AC358" s="27">
        <f t="shared" si="104"/>
        <v>0</v>
      </c>
    </row>
    <row r="359" spans="1:29" ht="27" hidden="1" outlineLevel="4" x14ac:dyDescent="0.35">
      <c r="A359" s="21" t="s">
        <v>275</v>
      </c>
      <c r="B359" s="22" t="s">
        <v>312</v>
      </c>
      <c r="C359" s="22" t="s">
        <v>99</v>
      </c>
      <c r="D359" s="22" t="s">
        <v>102</v>
      </c>
      <c r="E359" s="22"/>
      <c r="F359" s="22" t="s">
        <v>33</v>
      </c>
      <c r="G359" s="22">
        <v>1120</v>
      </c>
      <c r="H359" s="22">
        <v>709800000</v>
      </c>
      <c r="I359" s="22" t="s">
        <v>31</v>
      </c>
      <c r="J359" s="23" t="s">
        <v>103</v>
      </c>
      <c r="K359" s="24">
        <v>463004</v>
      </c>
      <c r="L359" s="25">
        <v>463004</v>
      </c>
      <c r="M359" s="25">
        <v>0</v>
      </c>
      <c r="N359" s="25">
        <v>0</v>
      </c>
      <c r="O359" s="25">
        <v>0</v>
      </c>
      <c r="P359" s="25">
        <f t="shared" si="109"/>
        <v>463004</v>
      </c>
      <c r="Q359" s="25">
        <v>0</v>
      </c>
      <c r="R359" s="25">
        <v>0</v>
      </c>
      <c r="S359" s="25">
        <v>0</v>
      </c>
      <c r="T359" s="25">
        <v>0</v>
      </c>
      <c r="U359" s="25">
        <v>0</v>
      </c>
      <c r="V359" s="25">
        <v>463004</v>
      </c>
      <c r="W359" s="25">
        <v>463004</v>
      </c>
      <c r="X359" s="25">
        <v>0</v>
      </c>
      <c r="Y359" s="25">
        <f t="shared" si="110"/>
        <v>463004</v>
      </c>
      <c r="Z359" s="26">
        <f t="shared" si="111"/>
        <v>0</v>
      </c>
      <c r="AA359" s="26">
        <f t="shared" si="102"/>
        <v>0</v>
      </c>
      <c r="AB359" s="26">
        <f t="shared" si="103"/>
        <v>0</v>
      </c>
      <c r="AC359" s="27">
        <f t="shared" si="104"/>
        <v>0</v>
      </c>
    </row>
    <row r="360" spans="1:29" hidden="1" outlineLevel="4" x14ac:dyDescent="0.35">
      <c r="A360" s="21" t="s">
        <v>275</v>
      </c>
      <c r="B360" s="22" t="s">
        <v>312</v>
      </c>
      <c r="C360" s="22" t="s">
        <v>99</v>
      </c>
      <c r="D360" s="22" t="s">
        <v>104</v>
      </c>
      <c r="E360" s="22"/>
      <c r="F360" s="22" t="s">
        <v>33</v>
      </c>
      <c r="G360" s="22">
        <v>1120</v>
      </c>
      <c r="H360" s="22">
        <v>709800000</v>
      </c>
      <c r="I360" s="22" t="s">
        <v>31</v>
      </c>
      <c r="J360" s="23" t="s">
        <v>105</v>
      </c>
      <c r="K360" s="24">
        <v>6400</v>
      </c>
      <c r="L360" s="25">
        <v>6400</v>
      </c>
      <c r="M360" s="25">
        <v>0</v>
      </c>
      <c r="N360" s="25">
        <v>0</v>
      </c>
      <c r="O360" s="25">
        <v>0</v>
      </c>
      <c r="P360" s="25">
        <f t="shared" si="109"/>
        <v>6400</v>
      </c>
      <c r="Q360" s="25">
        <v>0</v>
      </c>
      <c r="R360" s="25">
        <v>0</v>
      </c>
      <c r="S360" s="25">
        <v>0</v>
      </c>
      <c r="T360" s="25">
        <v>0</v>
      </c>
      <c r="U360" s="25">
        <v>0</v>
      </c>
      <c r="V360" s="25">
        <v>6400</v>
      </c>
      <c r="W360" s="25">
        <v>6400</v>
      </c>
      <c r="X360" s="25">
        <v>0</v>
      </c>
      <c r="Y360" s="25">
        <f t="shared" si="110"/>
        <v>6400</v>
      </c>
      <c r="Z360" s="26">
        <f t="shared" si="111"/>
        <v>0</v>
      </c>
      <c r="AA360" s="26">
        <f t="shared" si="102"/>
        <v>0</v>
      </c>
      <c r="AB360" s="26">
        <f t="shared" si="103"/>
        <v>0</v>
      </c>
      <c r="AC360" s="27">
        <f t="shared" si="104"/>
        <v>0</v>
      </c>
    </row>
    <row r="361" spans="1:29" hidden="1" outlineLevel="4" x14ac:dyDescent="0.35">
      <c r="A361" s="21" t="s">
        <v>275</v>
      </c>
      <c r="B361" s="22" t="s">
        <v>312</v>
      </c>
      <c r="C361" s="22" t="s">
        <v>99</v>
      </c>
      <c r="D361" s="22" t="s">
        <v>253</v>
      </c>
      <c r="E361" s="22"/>
      <c r="F361" s="22" t="s">
        <v>33</v>
      </c>
      <c r="G361" s="22">
        <v>1120</v>
      </c>
      <c r="H361" s="22">
        <v>709800000</v>
      </c>
      <c r="I361" s="22" t="s">
        <v>31</v>
      </c>
      <c r="J361" s="23" t="s">
        <v>254</v>
      </c>
      <c r="K361" s="24">
        <v>94016</v>
      </c>
      <c r="L361" s="25">
        <v>94016</v>
      </c>
      <c r="M361" s="25">
        <v>0</v>
      </c>
      <c r="N361" s="25">
        <v>0</v>
      </c>
      <c r="O361" s="25">
        <v>0</v>
      </c>
      <c r="P361" s="25">
        <f t="shared" si="109"/>
        <v>94016</v>
      </c>
      <c r="Q361" s="25">
        <v>0</v>
      </c>
      <c r="R361" s="25">
        <v>0</v>
      </c>
      <c r="S361" s="25">
        <v>0</v>
      </c>
      <c r="T361" s="25">
        <v>0</v>
      </c>
      <c r="U361" s="25">
        <v>0</v>
      </c>
      <c r="V361" s="25">
        <v>94016</v>
      </c>
      <c r="W361" s="25">
        <v>94016</v>
      </c>
      <c r="X361" s="25">
        <v>0</v>
      </c>
      <c r="Y361" s="25">
        <f t="shared" si="110"/>
        <v>94016</v>
      </c>
      <c r="Z361" s="26">
        <f t="shared" si="111"/>
        <v>0</v>
      </c>
      <c r="AA361" s="26">
        <f t="shared" si="102"/>
        <v>0</v>
      </c>
      <c r="AB361" s="26">
        <f t="shared" si="103"/>
        <v>0</v>
      </c>
      <c r="AC361" s="27">
        <f t="shared" si="104"/>
        <v>0</v>
      </c>
    </row>
    <row r="362" spans="1:29" hidden="1" outlineLevel="3" x14ac:dyDescent="0.35">
      <c r="A362" s="28"/>
      <c r="B362" s="29"/>
      <c r="C362" s="29" t="s">
        <v>106</v>
      </c>
      <c r="D362" s="29"/>
      <c r="E362" s="29"/>
      <c r="F362" s="29"/>
      <c r="G362" s="29"/>
      <c r="H362" s="29"/>
      <c r="I362" s="29"/>
      <c r="J362" s="30"/>
      <c r="K362" s="31">
        <f t="shared" ref="K362:Y362" si="112">SUBTOTAL(9,K357:K361)</f>
        <v>2381820</v>
      </c>
      <c r="L362" s="32">
        <f t="shared" si="112"/>
        <v>2381820</v>
      </c>
      <c r="M362" s="32">
        <f t="shared" si="112"/>
        <v>0</v>
      </c>
      <c r="N362" s="32">
        <f t="shared" si="112"/>
        <v>0</v>
      </c>
      <c r="O362" s="32">
        <f t="shared" si="112"/>
        <v>0</v>
      </c>
      <c r="P362" s="32">
        <f t="shared" si="112"/>
        <v>2381820</v>
      </c>
      <c r="Q362" s="32">
        <f t="shared" si="112"/>
        <v>0</v>
      </c>
      <c r="R362" s="32">
        <f t="shared" si="112"/>
        <v>0</v>
      </c>
      <c r="S362" s="32">
        <f t="shared" si="112"/>
        <v>0</v>
      </c>
      <c r="T362" s="32">
        <f t="shared" si="112"/>
        <v>0</v>
      </c>
      <c r="U362" s="32">
        <f t="shared" si="112"/>
        <v>0</v>
      </c>
      <c r="V362" s="32">
        <f t="shared" si="112"/>
        <v>1927220</v>
      </c>
      <c r="W362" s="32">
        <f t="shared" si="112"/>
        <v>2381820</v>
      </c>
      <c r="X362" s="32">
        <f t="shared" si="112"/>
        <v>0</v>
      </c>
      <c r="Y362" s="32">
        <f t="shared" si="112"/>
        <v>2381820</v>
      </c>
      <c r="Z362" s="33">
        <f t="shared" si="111"/>
        <v>0</v>
      </c>
      <c r="AA362" s="33">
        <f t="shared" si="102"/>
        <v>0</v>
      </c>
      <c r="AB362" s="33">
        <f t="shared" si="103"/>
        <v>0</v>
      </c>
      <c r="AC362" s="34">
        <f t="shared" si="104"/>
        <v>0</v>
      </c>
    </row>
    <row r="363" spans="1:29" hidden="1" outlineLevel="4" x14ac:dyDescent="0.35">
      <c r="A363" s="21" t="s">
        <v>275</v>
      </c>
      <c r="B363" s="22" t="s">
        <v>312</v>
      </c>
      <c r="C363" s="22" t="s">
        <v>107</v>
      </c>
      <c r="D363" s="22" t="s">
        <v>108</v>
      </c>
      <c r="E363" s="22"/>
      <c r="F363" s="22">
        <v>280</v>
      </c>
      <c r="G363" s="22">
        <v>2210</v>
      </c>
      <c r="H363" s="22">
        <v>709800000</v>
      </c>
      <c r="I363" s="22" t="s">
        <v>31</v>
      </c>
      <c r="J363" s="23" t="s">
        <v>109</v>
      </c>
      <c r="K363" s="24">
        <v>4316407</v>
      </c>
      <c r="L363" s="25">
        <v>4316407</v>
      </c>
      <c r="M363" s="25">
        <v>0</v>
      </c>
      <c r="N363" s="25">
        <v>0</v>
      </c>
      <c r="O363" s="25">
        <v>0</v>
      </c>
      <c r="P363" s="25">
        <f t="shared" ref="P363:P368" si="113">+L363+O363</f>
        <v>4316407</v>
      </c>
      <c r="Q363" s="25">
        <v>0</v>
      </c>
      <c r="R363" s="25">
        <v>0</v>
      </c>
      <c r="S363" s="25">
        <v>0</v>
      </c>
      <c r="T363" s="25">
        <v>0</v>
      </c>
      <c r="U363" s="25">
        <v>0</v>
      </c>
      <c r="V363" s="25">
        <v>4316407</v>
      </c>
      <c r="W363" s="25">
        <v>4316407</v>
      </c>
      <c r="X363" s="25">
        <v>0</v>
      </c>
      <c r="Y363" s="25">
        <f t="shared" ref="Y363:Y368" si="114">P363-(Q363+R363+S363+T363+X363)</f>
        <v>4316407</v>
      </c>
      <c r="Z363" s="26">
        <f t="shared" si="111"/>
        <v>0</v>
      </c>
      <c r="AA363" s="26">
        <f t="shared" si="102"/>
        <v>0</v>
      </c>
      <c r="AB363" s="26">
        <f t="shared" si="103"/>
        <v>0</v>
      </c>
      <c r="AC363" s="27">
        <f t="shared" si="104"/>
        <v>0</v>
      </c>
    </row>
    <row r="364" spans="1:29" hidden="1" outlineLevel="4" x14ac:dyDescent="0.35">
      <c r="A364" s="21" t="s">
        <v>275</v>
      </c>
      <c r="B364" s="22" t="s">
        <v>312</v>
      </c>
      <c r="C364" s="22" t="s">
        <v>107</v>
      </c>
      <c r="D364" s="22" t="s">
        <v>110</v>
      </c>
      <c r="E364" s="22"/>
      <c r="F364" s="22">
        <v>280</v>
      </c>
      <c r="G364" s="22">
        <v>2210</v>
      </c>
      <c r="H364" s="22">
        <v>709800000</v>
      </c>
      <c r="I364" s="22" t="s">
        <v>31</v>
      </c>
      <c r="J364" s="23" t="s">
        <v>111</v>
      </c>
      <c r="K364" s="24">
        <v>1170775</v>
      </c>
      <c r="L364" s="25">
        <v>1170775</v>
      </c>
      <c r="M364" s="25">
        <v>0</v>
      </c>
      <c r="N364" s="25">
        <v>0</v>
      </c>
      <c r="O364" s="25">
        <v>0</v>
      </c>
      <c r="P364" s="25">
        <f t="shared" si="113"/>
        <v>1170775</v>
      </c>
      <c r="Q364" s="25">
        <v>0</v>
      </c>
      <c r="R364" s="25">
        <v>0</v>
      </c>
      <c r="S364" s="25">
        <v>0</v>
      </c>
      <c r="T364" s="25">
        <v>0</v>
      </c>
      <c r="U364" s="25">
        <v>0</v>
      </c>
      <c r="V364" s="25">
        <v>1170775</v>
      </c>
      <c r="W364" s="25">
        <v>1170775</v>
      </c>
      <c r="X364" s="25">
        <v>0</v>
      </c>
      <c r="Y364" s="25">
        <f t="shared" si="114"/>
        <v>1170775</v>
      </c>
      <c r="Z364" s="26">
        <f t="shared" si="111"/>
        <v>0</v>
      </c>
      <c r="AA364" s="26">
        <f t="shared" si="102"/>
        <v>0</v>
      </c>
      <c r="AB364" s="26">
        <f t="shared" si="103"/>
        <v>0</v>
      </c>
      <c r="AC364" s="27">
        <f t="shared" si="104"/>
        <v>0</v>
      </c>
    </row>
    <row r="365" spans="1:29" hidden="1" outlineLevel="4" x14ac:dyDescent="0.35">
      <c r="A365" s="21" t="s">
        <v>275</v>
      </c>
      <c r="B365" s="22" t="s">
        <v>312</v>
      </c>
      <c r="C365" s="22" t="s">
        <v>107</v>
      </c>
      <c r="D365" s="22" t="s">
        <v>112</v>
      </c>
      <c r="E365" s="22"/>
      <c r="F365" s="22">
        <v>280</v>
      </c>
      <c r="G365" s="22">
        <v>2210</v>
      </c>
      <c r="H365" s="22">
        <v>709800000</v>
      </c>
      <c r="I365" s="22" t="s">
        <v>31</v>
      </c>
      <c r="J365" s="23" t="s">
        <v>113</v>
      </c>
      <c r="K365" s="24">
        <v>1000000</v>
      </c>
      <c r="L365" s="25">
        <v>1000000</v>
      </c>
      <c r="M365" s="25">
        <v>0</v>
      </c>
      <c r="N365" s="25">
        <v>0</v>
      </c>
      <c r="O365" s="25">
        <v>0</v>
      </c>
      <c r="P365" s="25">
        <f t="shared" si="113"/>
        <v>1000000</v>
      </c>
      <c r="Q365" s="25">
        <v>0</v>
      </c>
      <c r="R365" s="25">
        <v>0</v>
      </c>
      <c r="S365" s="25">
        <v>0</v>
      </c>
      <c r="T365" s="25">
        <v>0</v>
      </c>
      <c r="U365" s="25">
        <v>0</v>
      </c>
      <c r="V365" s="25">
        <v>1000000</v>
      </c>
      <c r="W365" s="25">
        <v>1000000</v>
      </c>
      <c r="X365" s="25">
        <v>0</v>
      </c>
      <c r="Y365" s="25">
        <f t="shared" si="114"/>
        <v>1000000</v>
      </c>
      <c r="Z365" s="26">
        <f t="shared" si="111"/>
        <v>0</v>
      </c>
      <c r="AA365" s="26">
        <f t="shared" si="102"/>
        <v>0</v>
      </c>
      <c r="AB365" s="26">
        <f t="shared" si="103"/>
        <v>0</v>
      </c>
      <c r="AC365" s="27">
        <f t="shared" si="104"/>
        <v>0</v>
      </c>
    </row>
    <row r="366" spans="1:29" ht="27" hidden="1" outlineLevel="4" x14ac:dyDescent="0.35">
      <c r="A366" s="21" t="s">
        <v>275</v>
      </c>
      <c r="B366" s="22" t="s">
        <v>312</v>
      </c>
      <c r="C366" s="22" t="s">
        <v>107</v>
      </c>
      <c r="D366" s="22" t="s">
        <v>284</v>
      </c>
      <c r="E366" s="22"/>
      <c r="F366" s="22">
        <v>280</v>
      </c>
      <c r="G366" s="22">
        <v>2210</v>
      </c>
      <c r="H366" s="22">
        <v>709800000</v>
      </c>
      <c r="I366" s="22" t="s">
        <v>31</v>
      </c>
      <c r="J366" s="23" t="s">
        <v>285</v>
      </c>
      <c r="K366" s="24">
        <v>500000</v>
      </c>
      <c r="L366" s="25">
        <v>500000</v>
      </c>
      <c r="M366" s="25">
        <v>0</v>
      </c>
      <c r="N366" s="25">
        <v>0</v>
      </c>
      <c r="O366" s="25">
        <v>0</v>
      </c>
      <c r="P366" s="25">
        <f t="shared" si="113"/>
        <v>500000</v>
      </c>
      <c r="Q366" s="25">
        <v>0</v>
      </c>
      <c r="R366" s="25">
        <v>0</v>
      </c>
      <c r="S366" s="25">
        <v>0</v>
      </c>
      <c r="T366" s="25">
        <v>0</v>
      </c>
      <c r="U366" s="25">
        <v>0</v>
      </c>
      <c r="V366" s="25">
        <v>500000</v>
      </c>
      <c r="W366" s="25">
        <v>500000</v>
      </c>
      <c r="X366" s="25">
        <v>0</v>
      </c>
      <c r="Y366" s="25">
        <f t="shared" si="114"/>
        <v>500000</v>
      </c>
      <c r="Z366" s="26">
        <f t="shared" si="111"/>
        <v>0</v>
      </c>
      <c r="AA366" s="26">
        <f t="shared" si="102"/>
        <v>0</v>
      </c>
      <c r="AB366" s="26">
        <f t="shared" si="103"/>
        <v>0</v>
      </c>
      <c r="AC366" s="27">
        <f t="shared" si="104"/>
        <v>0</v>
      </c>
    </row>
    <row r="367" spans="1:29" hidden="1" outlineLevel="4" x14ac:dyDescent="0.35">
      <c r="A367" s="21" t="s">
        <v>275</v>
      </c>
      <c r="B367" s="22" t="s">
        <v>312</v>
      </c>
      <c r="C367" s="22" t="s">
        <v>107</v>
      </c>
      <c r="D367" s="22" t="s">
        <v>114</v>
      </c>
      <c r="E367" s="22"/>
      <c r="F367" s="22">
        <v>280</v>
      </c>
      <c r="G367" s="22">
        <v>2210</v>
      </c>
      <c r="H367" s="22">
        <v>709800000</v>
      </c>
      <c r="I367" s="22" t="s">
        <v>31</v>
      </c>
      <c r="J367" s="23" t="s">
        <v>115</v>
      </c>
      <c r="K367" s="24">
        <v>4733617</v>
      </c>
      <c r="L367" s="25">
        <v>4733617</v>
      </c>
      <c r="M367" s="25">
        <v>0</v>
      </c>
      <c r="N367" s="25">
        <v>0</v>
      </c>
      <c r="O367" s="25">
        <v>0</v>
      </c>
      <c r="P367" s="25">
        <f t="shared" si="113"/>
        <v>4733617</v>
      </c>
      <c r="Q367" s="25">
        <v>0</v>
      </c>
      <c r="R367" s="25">
        <v>0</v>
      </c>
      <c r="S367" s="25">
        <v>0</v>
      </c>
      <c r="T367" s="25">
        <v>0</v>
      </c>
      <c r="U367" s="25">
        <v>0</v>
      </c>
      <c r="V367" s="25">
        <v>4733617</v>
      </c>
      <c r="W367" s="25">
        <v>4733617</v>
      </c>
      <c r="X367" s="25">
        <v>0</v>
      </c>
      <c r="Y367" s="25">
        <f t="shared" si="114"/>
        <v>4733617</v>
      </c>
      <c r="Z367" s="26">
        <f t="shared" si="111"/>
        <v>0</v>
      </c>
      <c r="AA367" s="26">
        <f t="shared" si="102"/>
        <v>0</v>
      </c>
      <c r="AB367" s="26">
        <f t="shared" si="103"/>
        <v>0</v>
      </c>
      <c r="AC367" s="27">
        <f t="shared" si="104"/>
        <v>0</v>
      </c>
    </row>
    <row r="368" spans="1:29" hidden="1" outlineLevel="4" x14ac:dyDescent="0.35">
      <c r="A368" s="21" t="s">
        <v>275</v>
      </c>
      <c r="B368" s="22" t="s">
        <v>312</v>
      </c>
      <c r="C368" s="22" t="s">
        <v>107</v>
      </c>
      <c r="D368" s="22" t="s">
        <v>116</v>
      </c>
      <c r="E368" s="22"/>
      <c r="F368" s="22">
        <v>280</v>
      </c>
      <c r="G368" s="22">
        <v>2240</v>
      </c>
      <c r="H368" s="22">
        <v>709800000</v>
      </c>
      <c r="I368" s="22" t="s">
        <v>31</v>
      </c>
      <c r="J368" s="23" t="s">
        <v>117</v>
      </c>
      <c r="K368" s="24">
        <v>47180000</v>
      </c>
      <c r="L368" s="25">
        <v>47180000</v>
      </c>
      <c r="M368" s="25">
        <v>0</v>
      </c>
      <c r="N368" s="25">
        <v>0</v>
      </c>
      <c r="O368" s="25">
        <v>0</v>
      </c>
      <c r="P368" s="25">
        <f t="shared" si="113"/>
        <v>47180000</v>
      </c>
      <c r="Q368" s="25">
        <v>0</v>
      </c>
      <c r="R368" s="25">
        <v>0</v>
      </c>
      <c r="S368" s="25">
        <v>0</v>
      </c>
      <c r="T368" s="25">
        <v>0</v>
      </c>
      <c r="U368" s="25">
        <v>0</v>
      </c>
      <c r="V368" s="25">
        <v>47180000</v>
      </c>
      <c r="W368" s="25">
        <v>47180000</v>
      </c>
      <c r="X368" s="25">
        <v>0</v>
      </c>
      <c r="Y368" s="25">
        <f t="shared" si="114"/>
        <v>47180000</v>
      </c>
      <c r="Z368" s="26">
        <f t="shared" si="111"/>
        <v>0</v>
      </c>
      <c r="AA368" s="26">
        <f t="shared" si="102"/>
        <v>0</v>
      </c>
      <c r="AB368" s="26">
        <f t="shared" si="103"/>
        <v>0</v>
      </c>
      <c r="AC368" s="27">
        <f t="shared" si="104"/>
        <v>0</v>
      </c>
    </row>
    <row r="369" spans="1:29" hidden="1" outlineLevel="3" x14ac:dyDescent="0.35">
      <c r="A369" s="28"/>
      <c r="B369" s="29"/>
      <c r="C369" s="29" t="s">
        <v>118</v>
      </c>
      <c r="D369" s="29"/>
      <c r="E369" s="29"/>
      <c r="F369" s="29"/>
      <c r="G369" s="29"/>
      <c r="H369" s="29"/>
      <c r="I369" s="29"/>
      <c r="J369" s="30"/>
      <c r="K369" s="31">
        <f t="shared" ref="K369:Y369" si="115">SUBTOTAL(9,K363:K368)</f>
        <v>58900799</v>
      </c>
      <c r="L369" s="32">
        <f t="shared" si="115"/>
        <v>58900799</v>
      </c>
      <c r="M369" s="32">
        <f t="shared" si="115"/>
        <v>0</v>
      </c>
      <c r="N369" s="32">
        <f t="shared" si="115"/>
        <v>0</v>
      </c>
      <c r="O369" s="32">
        <f t="shared" si="115"/>
        <v>0</v>
      </c>
      <c r="P369" s="32">
        <f t="shared" si="115"/>
        <v>58900799</v>
      </c>
      <c r="Q369" s="32">
        <f t="shared" si="115"/>
        <v>0</v>
      </c>
      <c r="R369" s="32">
        <f t="shared" si="115"/>
        <v>0</v>
      </c>
      <c r="S369" s="32">
        <f t="shared" si="115"/>
        <v>0</v>
      </c>
      <c r="T369" s="32">
        <f t="shared" si="115"/>
        <v>0</v>
      </c>
      <c r="U369" s="32">
        <f t="shared" si="115"/>
        <v>0</v>
      </c>
      <c r="V369" s="32">
        <f t="shared" si="115"/>
        <v>58900799</v>
      </c>
      <c r="W369" s="32">
        <f t="shared" si="115"/>
        <v>58900799</v>
      </c>
      <c r="X369" s="32">
        <f t="shared" si="115"/>
        <v>0</v>
      </c>
      <c r="Y369" s="32">
        <f t="shared" si="115"/>
        <v>58900799</v>
      </c>
      <c r="Z369" s="33">
        <f t="shared" si="111"/>
        <v>0</v>
      </c>
      <c r="AA369" s="33">
        <f t="shared" si="102"/>
        <v>0</v>
      </c>
      <c r="AB369" s="33">
        <f t="shared" si="103"/>
        <v>0</v>
      </c>
      <c r="AC369" s="34">
        <f t="shared" si="104"/>
        <v>0</v>
      </c>
    </row>
    <row r="370" spans="1:29" ht="81" hidden="1" outlineLevel="4" x14ac:dyDescent="0.35">
      <c r="A370" s="21" t="s">
        <v>275</v>
      </c>
      <c r="B370" s="22" t="s">
        <v>312</v>
      </c>
      <c r="C370" s="22" t="s">
        <v>119</v>
      </c>
      <c r="D370" s="22" t="s">
        <v>120</v>
      </c>
      <c r="E370" s="22" t="s">
        <v>52</v>
      </c>
      <c r="F370" s="22" t="s">
        <v>33</v>
      </c>
      <c r="G370" s="22">
        <v>1310</v>
      </c>
      <c r="H370" s="22">
        <v>709800000</v>
      </c>
      <c r="I370" s="22" t="s">
        <v>31</v>
      </c>
      <c r="J370" s="23" t="s">
        <v>121</v>
      </c>
      <c r="K370" s="24">
        <v>4981342</v>
      </c>
      <c r="L370" s="25">
        <v>4981342</v>
      </c>
      <c r="M370" s="25">
        <v>0</v>
      </c>
      <c r="N370" s="25">
        <v>0</v>
      </c>
      <c r="O370" s="25">
        <v>0</v>
      </c>
      <c r="P370" s="25">
        <f t="shared" ref="P370:P379" si="116">+L370+O370</f>
        <v>4981342</v>
      </c>
      <c r="Q370" s="25">
        <v>0</v>
      </c>
      <c r="R370" s="25">
        <v>2575330.9300000002</v>
      </c>
      <c r="S370" s="25">
        <v>0</v>
      </c>
      <c r="T370" s="25">
        <v>2406011.0699999998</v>
      </c>
      <c r="U370" s="25">
        <v>2406011.0699999998</v>
      </c>
      <c r="V370" s="25">
        <v>0</v>
      </c>
      <c r="W370" s="25">
        <v>0</v>
      </c>
      <c r="X370" s="25">
        <v>0</v>
      </c>
      <c r="Y370" s="25">
        <f t="shared" ref="Y370:Y379" si="117">P370-(Q370+R370+S370+T370+X370)</f>
        <v>0</v>
      </c>
      <c r="Z370" s="26">
        <f t="shared" si="111"/>
        <v>0.48300459394275674</v>
      </c>
      <c r="AA370" s="26">
        <f t="shared" si="102"/>
        <v>0.48300459394275674</v>
      </c>
      <c r="AB370" s="26">
        <f t="shared" si="103"/>
        <v>0.51699540605724326</v>
      </c>
      <c r="AC370" s="27">
        <f t="shared" si="104"/>
        <v>1</v>
      </c>
    </row>
    <row r="371" spans="1:29" ht="81" hidden="1" outlineLevel="4" x14ac:dyDescent="0.35">
      <c r="A371" s="21" t="s">
        <v>275</v>
      </c>
      <c r="B371" s="22" t="s">
        <v>312</v>
      </c>
      <c r="C371" s="22" t="s">
        <v>119</v>
      </c>
      <c r="D371" s="22" t="s">
        <v>120</v>
      </c>
      <c r="E371" s="22" t="s">
        <v>52</v>
      </c>
      <c r="F371" s="22"/>
      <c r="G371" s="22">
        <v>1310</v>
      </c>
      <c r="H371" s="22">
        <v>709800000</v>
      </c>
      <c r="I371" s="22" t="s">
        <v>31</v>
      </c>
      <c r="J371" s="23" t="s">
        <v>122</v>
      </c>
      <c r="K371" s="25">
        <v>0</v>
      </c>
      <c r="L371" s="25">
        <v>0</v>
      </c>
      <c r="M371" s="25">
        <v>11768</v>
      </c>
      <c r="N371" s="25">
        <v>0</v>
      </c>
      <c r="O371" s="25">
        <v>0</v>
      </c>
      <c r="P371" s="25">
        <f t="shared" si="116"/>
        <v>0</v>
      </c>
      <c r="Q371" s="25">
        <v>0</v>
      </c>
      <c r="R371" s="25">
        <v>0</v>
      </c>
      <c r="S371" s="25">
        <v>0</v>
      </c>
      <c r="T371" s="25">
        <v>0</v>
      </c>
      <c r="U371" s="25">
        <v>0</v>
      </c>
      <c r="V371" s="25">
        <v>0</v>
      </c>
      <c r="W371" s="25">
        <v>0</v>
      </c>
      <c r="X371" s="25">
        <v>0</v>
      </c>
      <c r="Y371" s="25">
        <f t="shared" si="117"/>
        <v>0</v>
      </c>
      <c r="Z371" s="26">
        <v>0</v>
      </c>
      <c r="AA371" s="26">
        <v>0</v>
      </c>
      <c r="AB371" s="26">
        <v>0</v>
      </c>
      <c r="AC371" s="27">
        <v>0</v>
      </c>
    </row>
    <row r="372" spans="1:29" ht="81" hidden="1" outlineLevel="4" x14ac:dyDescent="0.35">
      <c r="A372" s="21" t="s">
        <v>275</v>
      </c>
      <c r="B372" s="22" t="s">
        <v>312</v>
      </c>
      <c r="C372" s="22" t="s">
        <v>119</v>
      </c>
      <c r="D372" s="22" t="s">
        <v>120</v>
      </c>
      <c r="E372" s="22" t="s">
        <v>123</v>
      </c>
      <c r="F372" s="22" t="s">
        <v>33</v>
      </c>
      <c r="G372" s="22">
        <v>1310</v>
      </c>
      <c r="H372" s="22">
        <v>709800000</v>
      </c>
      <c r="I372" s="22" t="s">
        <v>31</v>
      </c>
      <c r="J372" s="23" t="s">
        <v>124</v>
      </c>
      <c r="K372" s="24">
        <v>2569759</v>
      </c>
      <c r="L372" s="25">
        <v>2569759</v>
      </c>
      <c r="M372" s="25">
        <v>0</v>
      </c>
      <c r="N372" s="25">
        <v>0</v>
      </c>
      <c r="O372" s="25">
        <v>0</v>
      </c>
      <c r="P372" s="25">
        <f t="shared" si="116"/>
        <v>2569759</v>
      </c>
      <c r="Q372" s="25">
        <v>0</v>
      </c>
      <c r="R372" s="25">
        <v>928341.06</v>
      </c>
      <c r="S372" s="25">
        <v>0</v>
      </c>
      <c r="T372" s="25">
        <v>1641417.94</v>
      </c>
      <c r="U372" s="25">
        <v>1641417.94</v>
      </c>
      <c r="V372" s="25">
        <v>0</v>
      </c>
      <c r="W372" s="25">
        <v>0</v>
      </c>
      <c r="X372" s="25">
        <v>0</v>
      </c>
      <c r="Y372" s="25">
        <f t="shared" si="117"/>
        <v>0</v>
      </c>
      <c r="Z372" s="26">
        <f>T372/L372</f>
        <v>0.6387439211225644</v>
      </c>
      <c r="AA372" s="26">
        <f>T372/P372</f>
        <v>0.6387439211225644</v>
      </c>
      <c r="AB372" s="26">
        <f>(Q372+R372+S372)/P372</f>
        <v>0.3612560788774356</v>
      </c>
      <c r="AC372" s="27">
        <f>AA372+AB372</f>
        <v>1</v>
      </c>
    </row>
    <row r="373" spans="1:29" ht="81" hidden="1" outlineLevel="4" x14ac:dyDescent="0.35">
      <c r="A373" s="21" t="s">
        <v>275</v>
      </c>
      <c r="B373" s="22" t="s">
        <v>312</v>
      </c>
      <c r="C373" s="22" t="s">
        <v>119</v>
      </c>
      <c r="D373" s="22" t="s">
        <v>120</v>
      </c>
      <c r="E373" s="22" t="s">
        <v>123</v>
      </c>
      <c r="F373" s="22"/>
      <c r="G373" s="22">
        <v>1310</v>
      </c>
      <c r="H373" s="22">
        <v>709800000</v>
      </c>
      <c r="I373" s="22" t="s">
        <v>31</v>
      </c>
      <c r="J373" s="23" t="s">
        <v>125</v>
      </c>
      <c r="K373" s="25">
        <v>0</v>
      </c>
      <c r="L373" s="25">
        <v>0</v>
      </c>
      <c r="M373" s="25">
        <v>457388</v>
      </c>
      <c r="N373" s="25">
        <v>0</v>
      </c>
      <c r="O373" s="25">
        <v>0</v>
      </c>
      <c r="P373" s="25">
        <f t="shared" si="116"/>
        <v>0</v>
      </c>
      <c r="Q373" s="25">
        <v>0</v>
      </c>
      <c r="R373" s="25">
        <v>0</v>
      </c>
      <c r="S373" s="25">
        <v>0</v>
      </c>
      <c r="T373" s="25">
        <v>0</v>
      </c>
      <c r="U373" s="25">
        <v>0</v>
      </c>
      <c r="V373" s="25">
        <v>0</v>
      </c>
      <c r="W373" s="25">
        <v>0</v>
      </c>
      <c r="X373" s="25">
        <v>0</v>
      </c>
      <c r="Y373" s="25">
        <f t="shared" si="117"/>
        <v>0</v>
      </c>
      <c r="Z373" s="26">
        <v>0</v>
      </c>
      <c r="AA373" s="26">
        <v>0</v>
      </c>
      <c r="AB373" s="26">
        <v>0</v>
      </c>
      <c r="AC373" s="27">
        <v>0</v>
      </c>
    </row>
    <row r="374" spans="1:29" ht="54" hidden="1" outlineLevel="4" x14ac:dyDescent="0.35">
      <c r="A374" s="21" t="s">
        <v>275</v>
      </c>
      <c r="B374" s="22" t="s">
        <v>312</v>
      </c>
      <c r="C374" s="22" t="s">
        <v>119</v>
      </c>
      <c r="D374" s="22" t="s">
        <v>120</v>
      </c>
      <c r="E374" s="22" t="s">
        <v>126</v>
      </c>
      <c r="F374" s="22" t="s">
        <v>33</v>
      </c>
      <c r="G374" s="22">
        <v>1310</v>
      </c>
      <c r="H374" s="22">
        <v>709800000</v>
      </c>
      <c r="I374" s="22" t="s">
        <v>31</v>
      </c>
      <c r="J374" s="23" t="s">
        <v>127</v>
      </c>
      <c r="K374" s="24">
        <v>9288474</v>
      </c>
      <c r="L374" s="25">
        <v>9288474</v>
      </c>
      <c r="M374" s="25">
        <v>0</v>
      </c>
      <c r="N374" s="25">
        <v>0</v>
      </c>
      <c r="O374" s="25">
        <v>0</v>
      </c>
      <c r="P374" s="25">
        <f t="shared" si="116"/>
        <v>9288474</v>
      </c>
      <c r="Q374" s="25">
        <v>0</v>
      </c>
      <c r="R374" s="25">
        <v>2871105.83</v>
      </c>
      <c r="S374" s="25">
        <v>0</v>
      </c>
      <c r="T374" s="25">
        <v>6417368.1699999999</v>
      </c>
      <c r="U374" s="25">
        <v>6417368.1699999999</v>
      </c>
      <c r="V374" s="25">
        <v>0</v>
      </c>
      <c r="W374" s="25">
        <v>0</v>
      </c>
      <c r="X374" s="25">
        <v>0</v>
      </c>
      <c r="Y374" s="25">
        <f t="shared" si="117"/>
        <v>0</v>
      </c>
      <c r="Z374" s="26">
        <f>T374/L374</f>
        <v>0.69089585329086345</v>
      </c>
      <c r="AA374" s="26">
        <f>T374/P374</f>
        <v>0.69089585329086345</v>
      </c>
      <c r="AB374" s="26">
        <f>(Q374+R374+S374)/P374</f>
        <v>0.3091041467091365</v>
      </c>
      <c r="AC374" s="27">
        <f>AA374+AB374</f>
        <v>1</v>
      </c>
    </row>
    <row r="375" spans="1:29" ht="81" hidden="1" outlineLevel="4" x14ac:dyDescent="0.35">
      <c r="A375" s="21" t="s">
        <v>275</v>
      </c>
      <c r="B375" s="22" t="s">
        <v>312</v>
      </c>
      <c r="C375" s="22" t="s">
        <v>119</v>
      </c>
      <c r="D375" s="22" t="s">
        <v>120</v>
      </c>
      <c r="E375" s="22" t="s">
        <v>126</v>
      </c>
      <c r="F375" s="22"/>
      <c r="G375" s="22">
        <v>1310</v>
      </c>
      <c r="H375" s="22">
        <v>709800000</v>
      </c>
      <c r="I375" s="22" t="s">
        <v>31</v>
      </c>
      <c r="J375" s="23" t="s">
        <v>128</v>
      </c>
      <c r="K375" s="25">
        <v>0</v>
      </c>
      <c r="L375" s="25">
        <v>0</v>
      </c>
      <c r="M375" s="25">
        <v>31941</v>
      </c>
      <c r="N375" s="25">
        <v>0</v>
      </c>
      <c r="O375" s="25">
        <v>0</v>
      </c>
      <c r="P375" s="25">
        <f t="shared" si="116"/>
        <v>0</v>
      </c>
      <c r="Q375" s="25">
        <v>0</v>
      </c>
      <c r="R375" s="25">
        <v>0</v>
      </c>
      <c r="S375" s="25">
        <v>0</v>
      </c>
      <c r="T375" s="25">
        <v>0</v>
      </c>
      <c r="U375" s="25">
        <v>0</v>
      </c>
      <c r="V375" s="25">
        <v>0</v>
      </c>
      <c r="W375" s="25">
        <v>0</v>
      </c>
      <c r="X375" s="25">
        <v>0</v>
      </c>
      <c r="Y375" s="25">
        <f t="shared" si="117"/>
        <v>0</v>
      </c>
      <c r="Z375" s="26">
        <v>0</v>
      </c>
      <c r="AA375" s="26">
        <v>0</v>
      </c>
      <c r="AB375" s="26">
        <v>0</v>
      </c>
      <c r="AC375" s="27">
        <v>0</v>
      </c>
    </row>
    <row r="376" spans="1:29" ht="27" hidden="1" outlineLevel="4" x14ac:dyDescent="0.35">
      <c r="A376" s="21" t="s">
        <v>275</v>
      </c>
      <c r="B376" s="22" t="s">
        <v>312</v>
      </c>
      <c r="C376" s="22" t="s">
        <v>119</v>
      </c>
      <c r="D376" s="22" t="s">
        <v>159</v>
      </c>
      <c r="E376" s="22"/>
      <c r="F376" s="22" t="s">
        <v>33</v>
      </c>
      <c r="G376" s="22">
        <v>1320</v>
      </c>
      <c r="H376" s="22">
        <v>709800000</v>
      </c>
      <c r="I376" s="22" t="s">
        <v>31</v>
      </c>
      <c r="J376" s="23" t="s">
        <v>160</v>
      </c>
      <c r="K376" s="24">
        <v>15027110</v>
      </c>
      <c r="L376" s="25">
        <v>15027110</v>
      </c>
      <c r="M376" s="25">
        <v>0</v>
      </c>
      <c r="N376" s="25">
        <v>0</v>
      </c>
      <c r="O376" s="25">
        <v>0</v>
      </c>
      <c r="P376" s="25">
        <f t="shared" si="116"/>
        <v>15027110</v>
      </c>
      <c r="Q376" s="25">
        <v>0</v>
      </c>
      <c r="R376" s="25">
        <v>0</v>
      </c>
      <c r="S376" s="25">
        <v>0</v>
      </c>
      <c r="T376" s="25">
        <v>253900.54</v>
      </c>
      <c r="U376" s="25">
        <v>253900.54</v>
      </c>
      <c r="V376" s="25">
        <v>14773209.460000001</v>
      </c>
      <c r="W376" s="25">
        <v>14773209.460000001</v>
      </c>
      <c r="X376" s="25">
        <v>0</v>
      </c>
      <c r="Y376" s="25">
        <f t="shared" si="117"/>
        <v>14773209.460000001</v>
      </c>
      <c r="Z376" s="26">
        <f>T376/L376</f>
        <v>1.6896165663257939E-2</v>
      </c>
      <c r="AA376" s="26">
        <f>T376/P376</f>
        <v>1.6896165663257939E-2</v>
      </c>
      <c r="AB376" s="26">
        <f>(Q376+R376+S376)/P376</f>
        <v>0</v>
      </c>
      <c r="AC376" s="27">
        <f>AA376+AB376</f>
        <v>1.6896165663257939E-2</v>
      </c>
    </row>
    <row r="377" spans="1:29" ht="27" hidden="1" outlineLevel="4" x14ac:dyDescent="0.35">
      <c r="A377" s="21" t="s">
        <v>275</v>
      </c>
      <c r="B377" s="22" t="s">
        <v>312</v>
      </c>
      <c r="C377" s="22" t="s">
        <v>119</v>
      </c>
      <c r="D377" s="22" t="s">
        <v>159</v>
      </c>
      <c r="E377" s="22"/>
      <c r="F377" s="22"/>
      <c r="G377" s="22">
        <v>1320</v>
      </c>
      <c r="H377" s="22">
        <v>709800000</v>
      </c>
      <c r="I377" s="22" t="s">
        <v>31</v>
      </c>
      <c r="J377" s="23" t="s">
        <v>161</v>
      </c>
      <c r="K377" s="25">
        <v>0</v>
      </c>
      <c r="L377" s="25">
        <v>0</v>
      </c>
      <c r="M377" s="25">
        <v>118197</v>
      </c>
      <c r="N377" s="25">
        <v>0</v>
      </c>
      <c r="O377" s="25">
        <v>0</v>
      </c>
      <c r="P377" s="25">
        <f t="shared" si="116"/>
        <v>0</v>
      </c>
      <c r="Q377" s="25">
        <v>0</v>
      </c>
      <c r="R377" s="25">
        <v>0</v>
      </c>
      <c r="S377" s="25">
        <v>0</v>
      </c>
      <c r="T377" s="25">
        <v>0</v>
      </c>
      <c r="U377" s="25">
        <v>0</v>
      </c>
      <c r="V377" s="25">
        <v>0</v>
      </c>
      <c r="W377" s="25">
        <v>0</v>
      </c>
      <c r="X377" s="25">
        <v>0</v>
      </c>
      <c r="Y377" s="25">
        <f t="shared" si="117"/>
        <v>0</v>
      </c>
      <c r="Z377" s="26">
        <v>0</v>
      </c>
      <c r="AA377" s="26">
        <v>0</v>
      </c>
      <c r="AB377" s="26">
        <v>0</v>
      </c>
      <c r="AC377" s="27">
        <v>0</v>
      </c>
    </row>
    <row r="378" spans="1:29" ht="94.5" hidden="1" outlineLevel="4" x14ac:dyDescent="0.35">
      <c r="A378" s="21" t="s">
        <v>275</v>
      </c>
      <c r="B378" s="22" t="s">
        <v>312</v>
      </c>
      <c r="C378" s="22" t="s">
        <v>119</v>
      </c>
      <c r="D378" s="22" t="s">
        <v>270</v>
      </c>
      <c r="E378" s="22"/>
      <c r="F378" s="22" t="s">
        <v>33</v>
      </c>
      <c r="G378" s="22">
        <v>1320</v>
      </c>
      <c r="H378" s="22">
        <v>709800000</v>
      </c>
      <c r="I378" s="22" t="s">
        <v>31</v>
      </c>
      <c r="J378" s="23" t="s">
        <v>321</v>
      </c>
      <c r="K378" s="24">
        <v>5000000</v>
      </c>
      <c r="L378" s="25">
        <v>5000000</v>
      </c>
      <c r="M378" s="25">
        <v>0</v>
      </c>
      <c r="N378" s="25">
        <v>0</v>
      </c>
      <c r="O378" s="25">
        <v>0</v>
      </c>
      <c r="P378" s="25">
        <f t="shared" si="116"/>
        <v>5000000</v>
      </c>
      <c r="Q378" s="25">
        <v>0</v>
      </c>
      <c r="R378" s="25">
        <v>0</v>
      </c>
      <c r="S378" s="25">
        <v>0</v>
      </c>
      <c r="T378" s="25">
        <v>2064252.01</v>
      </c>
      <c r="U378" s="25">
        <v>2064252.01</v>
      </c>
      <c r="V378" s="25">
        <v>1784892.99</v>
      </c>
      <c r="W378" s="25">
        <v>2935747.99</v>
      </c>
      <c r="X378" s="25">
        <v>0</v>
      </c>
      <c r="Y378" s="25">
        <f t="shared" si="117"/>
        <v>2935747.99</v>
      </c>
      <c r="Z378" s="26">
        <f t="shared" ref="Z378:Z383" si="118">T378/L378</f>
        <v>0.41285040200000001</v>
      </c>
      <c r="AA378" s="26">
        <f t="shared" ref="AA378:AA383" si="119">T378/P378</f>
        <v>0.41285040200000001</v>
      </c>
      <c r="AB378" s="26">
        <f t="shared" ref="AB378:AB383" si="120">(Q378+R378+S378)/P378</f>
        <v>0</v>
      </c>
      <c r="AC378" s="27">
        <f t="shared" ref="AC378:AC383" si="121">AA378+AB378</f>
        <v>0.41285040200000001</v>
      </c>
    </row>
    <row r="379" spans="1:29" ht="310.5" hidden="1" outlineLevel="4" x14ac:dyDescent="0.35">
      <c r="A379" s="21" t="s">
        <v>275</v>
      </c>
      <c r="B379" s="22" t="s">
        <v>312</v>
      </c>
      <c r="C379" s="22" t="s">
        <v>119</v>
      </c>
      <c r="D379" s="22" t="s">
        <v>165</v>
      </c>
      <c r="E379" s="22" t="s">
        <v>126</v>
      </c>
      <c r="F379" s="22" t="s">
        <v>33</v>
      </c>
      <c r="G379" s="22">
        <v>1330</v>
      </c>
      <c r="H379" s="22">
        <v>701130000</v>
      </c>
      <c r="I379" s="22" t="s">
        <v>31</v>
      </c>
      <c r="J379" s="23" t="s">
        <v>322</v>
      </c>
      <c r="K379" s="24">
        <v>24828229</v>
      </c>
      <c r="L379" s="25">
        <v>24828229</v>
      </c>
      <c r="M379" s="25">
        <v>0</v>
      </c>
      <c r="N379" s="25">
        <v>0</v>
      </c>
      <c r="O379" s="25">
        <v>0</v>
      </c>
      <c r="P379" s="25">
        <f t="shared" si="116"/>
        <v>24828229</v>
      </c>
      <c r="Q379" s="25">
        <v>0</v>
      </c>
      <c r="R379" s="25">
        <v>0</v>
      </c>
      <c r="S379" s="25">
        <v>0</v>
      </c>
      <c r="T379" s="25">
        <v>0</v>
      </c>
      <c r="U379" s="25">
        <v>0</v>
      </c>
      <c r="V379" s="25">
        <v>18621171</v>
      </c>
      <c r="W379" s="25">
        <v>24828229</v>
      </c>
      <c r="X379" s="25">
        <v>0</v>
      </c>
      <c r="Y379" s="25">
        <f t="shared" si="117"/>
        <v>24828229</v>
      </c>
      <c r="Z379" s="26">
        <f t="shared" si="118"/>
        <v>0</v>
      </c>
      <c r="AA379" s="26">
        <f t="shared" si="119"/>
        <v>0</v>
      </c>
      <c r="AB379" s="26">
        <f t="shared" si="120"/>
        <v>0</v>
      </c>
      <c r="AC379" s="27">
        <f t="shared" si="121"/>
        <v>0</v>
      </c>
    </row>
    <row r="380" spans="1:29" hidden="1" outlineLevel="3" x14ac:dyDescent="0.35">
      <c r="A380" s="28"/>
      <c r="B380" s="29"/>
      <c r="C380" s="29" t="s">
        <v>181</v>
      </c>
      <c r="D380" s="29"/>
      <c r="E380" s="29"/>
      <c r="F380" s="29"/>
      <c r="G380" s="29"/>
      <c r="H380" s="29"/>
      <c r="I380" s="29"/>
      <c r="J380" s="30"/>
      <c r="K380" s="31">
        <f t="shared" ref="K380:Y380" si="122">SUBTOTAL(9,K370:K379)</f>
        <v>61694914</v>
      </c>
      <c r="L380" s="32">
        <f t="shared" si="122"/>
        <v>61694914</v>
      </c>
      <c r="M380" s="32">
        <f t="shared" si="122"/>
        <v>619294</v>
      </c>
      <c r="N380" s="32">
        <f t="shared" si="122"/>
        <v>0</v>
      </c>
      <c r="O380" s="32">
        <f t="shared" si="122"/>
        <v>0</v>
      </c>
      <c r="P380" s="32">
        <f t="shared" si="122"/>
        <v>61694914</v>
      </c>
      <c r="Q380" s="32">
        <f t="shared" si="122"/>
        <v>0</v>
      </c>
      <c r="R380" s="32">
        <f t="shared" si="122"/>
        <v>6374777.8200000003</v>
      </c>
      <c r="S380" s="32">
        <f t="shared" si="122"/>
        <v>0</v>
      </c>
      <c r="T380" s="32">
        <f t="shared" si="122"/>
        <v>12782949.729999999</v>
      </c>
      <c r="U380" s="32">
        <f t="shared" si="122"/>
        <v>12782949.729999999</v>
      </c>
      <c r="V380" s="32">
        <f t="shared" si="122"/>
        <v>35179273.450000003</v>
      </c>
      <c r="W380" s="32">
        <f t="shared" si="122"/>
        <v>42537186.450000003</v>
      </c>
      <c r="X380" s="32">
        <f t="shared" si="122"/>
        <v>0</v>
      </c>
      <c r="Y380" s="32">
        <f t="shared" si="122"/>
        <v>42537186.450000003</v>
      </c>
      <c r="Z380" s="33">
        <f t="shared" si="118"/>
        <v>0.20719616741827371</v>
      </c>
      <c r="AA380" s="33">
        <f t="shared" si="119"/>
        <v>0.20719616741827371</v>
      </c>
      <c r="AB380" s="33">
        <f t="shared" si="120"/>
        <v>0.10332744478742609</v>
      </c>
      <c r="AC380" s="34">
        <f t="shared" si="121"/>
        <v>0.31052361220569979</v>
      </c>
    </row>
    <row r="381" spans="1:29" outlineLevel="2" collapsed="1" x14ac:dyDescent="0.35">
      <c r="A381" s="28"/>
      <c r="B381" s="29" t="s">
        <v>323</v>
      </c>
      <c r="C381" s="29"/>
      <c r="D381" s="29"/>
      <c r="E381" s="29"/>
      <c r="F381" s="29"/>
      <c r="G381" s="29"/>
      <c r="H381" s="29"/>
      <c r="I381" s="29"/>
      <c r="J381" s="30"/>
      <c r="K381" s="31">
        <f t="shared" ref="K381:Y381" si="123">SUBTOTAL(9,K316:K379)</f>
        <v>1792866178</v>
      </c>
      <c r="L381" s="32">
        <f t="shared" si="123"/>
        <v>1792866178</v>
      </c>
      <c r="M381" s="32">
        <f t="shared" si="123"/>
        <v>16563704.27</v>
      </c>
      <c r="N381" s="32">
        <f t="shared" si="123"/>
        <v>24010259.52</v>
      </c>
      <c r="O381" s="32">
        <f t="shared" si="123"/>
        <v>0</v>
      </c>
      <c r="P381" s="32">
        <f t="shared" si="123"/>
        <v>1792866178</v>
      </c>
      <c r="Q381" s="32">
        <f t="shared" si="123"/>
        <v>0</v>
      </c>
      <c r="R381" s="32">
        <f t="shared" si="123"/>
        <v>80624095.150000006</v>
      </c>
      <c r="S381" s="32">
        <f t="shared" si="123"/>
        <v>0</v>
      </c>
      <c r="T381" s="32">
        <f t="shared" si="123"/>
        <v>871590967.69999993</v>
      </c>
      <c r="U381" s="32">
        <f t="shared" si="123"/>
        <v>853061927.52999985</v>
      </c>
      <c r="V381" s="32">
        <f t="shared" si="123"/>
        <v>748574683.1500001</v>
      </c>
      <c r="W381" s="32">
        <f t="shared" si="123"/>
        <v>840651115.14999998</v>
      </c>
      <c r="X381" s="32">
        <f t="shared" si="123"/>
        <v>0</v>
      </c>
      <c r="Y381" s="32">
        <f t="shared" si="123"/>
        <v>840651115.14999998</v>
      </c>
      <c r="Z381" s="33">
        <f t="shared" si="118"/>
        <v>0.48614390655318612</v>
      </c>
      <c r="AA381" s="33">
        <f t="shared" si="119"/>
        <v>0.48614390655318612</v>
      </c>
      <c r="AB381" s="33">
        <f t="shared" si="120"/>
        <v>4.4969388200483976E-2</v>
      </c>
      <c r="AC381" s="34">
        <f t="shared" si="121"/>
        <v>0.53111329475367008</v>
      </c>
    </row>
    <row r="382" spans="1:29" outlineLevel="1" x14ac:dyDescent="0.35">
      <c r="A382" s="28" t="s">
        <v>324</v>
      </c>
      <c r="B382" s="29"/>
      <c r="C382" s="29"/>
      <c r="D382" s="29"/>
      <c r="E382" s="29"/>
      <c r="F382" s="29"/>
      <c r="G382" s="29"/>
      <c r="H382" s="29"/>
      <c r="I382" s="29"/>
      <c r="J382" s="30"/>
      <c r="K382" s="31">
        <f t="shared" ref="K382:Y382" si="124">SUBTOTAL(9,K199:K379)</f>
        <v>13525395995</v>
      </c>
      <c r="L382" s="32">
        <f t="shared" si="124"/>
        <v>13525395995</v>
      </c>
      <c r="M382" s="32">
        <f t="shared" si="124"/>
        <v>110722560.84999999</v>
      </c>
      <c r="N382" s="32">
        <f t="shared" si="124"/>
        <v>340063894.50999999</v>
      </c>
      <c r="O382" s="32">
        <f t="shared" si="124"/>
        <v>0</v>
      </c>
      <c r="P382" s="32">
        <f t="shared" si="124"/>
        <v>13525395995</v>
      </c>
      <c r="Q382" s="32">
        <f t="shared" si="124"/>
        <v>148909270</v>
      </c>
      <c r="R382" s="32">
        <f t="shared" si="124"/>
        <v>957877849.33999979</v>
      </c>
      <c r="S382" s="32">
        <f t="shared" si="124"/>
        <v>0</v>
      </c>
      <c r="T382" s="32">
        <f t="shared" si="124"/>
        <v>7133236054.0900011</v>
      </c>
      <c r="U382" s="32">
        <f t="shared" si="124"/>
        <v>7114611566.920001</v>
      </c>
      <c r="V382" s="32">
        <f t="shared" si="124"/>
        <v>4305905960.5699997</v>
      </c>
      <c r="W382" s="32">
        <f t="shared" si="124"/>
        <v>5285372821.5699997</v>
      </c>
      <c r="X382" s="32">
        <f t="shared" si="124"/>
        <v>100000000</v>
      </c>
      <c r="Y382" s="32">
        <f t="shared" si="124"/>
        <v>5185372821.5699997</v>
      </c>
      <c r="Z382" s="33">
        <f t="shared" si="118"/>
        <v>0.52739572702544013</v>
      </c>
      <c r="AA382" s="33">
        <f t="shared" si="119"/>
        <v>0.52739572702544013</v>
      </c>
      <c r="AB382" s="33">
        <f t="shared" si="120"/>
        <v>8.1830293157342762E-2</v>
      </c>
      <c r="AC382" s="34">
        <f t="shared" si="121"/>
        <v>0.60922602018278293</v>
      </c>
    </row>
    <row r="383" spans="1:29" hidden="1" outlineLevel="4" x14ac:dyDescent="0.35">
      <c r="A383" s="21" t="s">
        <v>325</v>
      </c>
      <c r="B383" s="22" t="s">
        <v>30</v>
      </c>
      <c r="C383" s="22" t="s">
        <v>31</v>
      </c>
      <c r="D383" s="22" t="s">
        <v>32</v>
      </c>
      <c r="E383" s="22"/>
      <c r="F383" s="22" t="s">
        <v>33</v>
      </c>
      <c r="G383" s="22">
        <v>1111</v>
      </c>
      <c r="H383" s="22">
        <v>709800000</v>
      </c>
      <c r="I383" s="22" t="s">
        <v>31</v>
      </c>
      <c r="J383" s="23" t="s">
        <v>34</v>
      </c>
      <c r="K383" s="24">
        <v>1195584411</v>
      </c>
      <c r="L383" s="25">
        <v>1195584411</v>
      </c>
      <c r="M383" s="25">
        <v>0</v>
      </c>
      <c r="N383" s="25">
        <v>-94340665</v>
      </c>
      <c r="O383" s="25">
        <v>1000000</v>
      </c>
      <c r="P383" s="25">
        <f t="shared" ref="P383:P408" si="125">+L383+O383</f>
        <v>1196584411</v>
      </c>
      <c r="Q383" s="25">
        <v>0</v>
      </c>
      <c r="R383" s="25">
        <v>0</v>
      </c>
      <c r="S383" s="25">
        <v>0</v>
      </c>
      <c r="T383" s="25">
        <v>557865863.82000005</v>
      </c>
      <c r="U383" s="25">
        <v>557865863.82000005</v>
      </c>
      <c r="V383" s="25">
        <v>543377882.17999995</v>
      </c>
      <c r="W383" s="25">
        <v>637718547.17999995</v>
      </c>
      <c r="X383" s="25">
        <v>0</v>
      </c>
      <c r="Y383" s="25">
        <f t="shared" ref="Y383:Y408" si="126">P383-(Q383+R383+S383+T383+X383)</f>
        <v>638718547.17999995</v>
      </c>
      <c r="Z383" s="26">
        <f t="shared" si="118"/>
        <v>0.46660516705248345</v>
      </c>
      <c r="AA383" s="26">
        <f t="shared" si="119"/>
        <v>0.46621521949611966</v>
      </c>
      <c r="AB383" s="26">
        <f t="shared" si="120"/>
        <v>0</v>
      </c>
      <c r="AC383" s="27">
        <f t="shared" si="121"/>
        <v>0.46621521949611966</v>
      </c>
    </row>
    <row r="384" spans="1:29" hidden="1" outlineLevel="4" x14ac:dyDescent="0.35">
      <c r="A384" s="21" t="s">
        <v>325</v>
      </c>
      <c r="B384" s="22" t="s">
        <v>30</v>
      </c>
      <c r="C384" s="22" t="s">
        <v>31</v>
      </c>
      <c r="D384" s="22" t="s">
        <v>32</v>
      </c>
      <c r="E384" s="22"/>
      <c r="F384" s="22"/>
      <c r="G384" s="22">
        <v>1111</v>
      </c>
      <c r="H384" s="22">
        <v>709800000</v>
      </c>
      <c r="I384" s="22" t="s">
        <v>31</v>
      </c>
      <c r="J384" s="23" t="s">
        <v>34</v>
      </c>
      <c r="K384" s="25">
        <v>0</v>
      </c>
      <c r="L384" s="25">
        <v>0</v>
      </c>
      <c r="M384" s="25">
        <v>7739212</v>
      </c>
      <c r="N384" s="25">
        <v>0</v>
      </c>
      <c r="O384" s="25">
        <v>0</v>
      </c>
      <c r="P384" s="25">
        <f t="shared" si="125"/>
        <v>0</v>
      </c>
      <c r="Q384" s="25">
        <v>0</v>
      </c>
      <c r="R384" s="25">
        <v>0</v>
      </c>
      <c r="S384" s="25">
        <v>0</v>
      </c>
      <c r="T384" s="25">
        <v>0</v>
      </c>
      <c r="U384" s="25">
        <v>0</v>
      </c>
      <c r="V384" s="25">
        <v>0</v>
      </c>
      <c r="W384" s="25">
        <v>0</v>
      </c>
      <c r="X384" s="25">
        <v>0</v>
      </c>
      <c r="Y384" s="25">
        <f t="shared" si="126"/>
        <v>0</v>
      </c>
      <c r="Z384" s="26">
        <v>0</v>
      </c>
      <c r="AA384" s="26">
        <v>0</v>
      </c>
      <c r="AB384" s="26">
        <v>0</v>
      </c>
      <c r="AC384" s="27">
        <v>0</v>
      </c>
    </row>
    <row r="385" spans="1:29" hidden="1" outlineLevel="4" x14ac:dyDescent="0.35">
      <c r="A385" s="21" t="s">
        <v>325</v>
      </c>
      <c r="B385" s="22" t="s">
        <v>30</v>
      </c>
      <c r="C385" s="22" t="s">
        <v>31</v>
      </c>
      <c r="D385" s="22" t="s">
        <v>35</v>
      </c>
      <c r="E385" s="22"/>
      <c r="F385" s="22" t="s">
        <v>33</v>
      </c>
      <c r="G385" s="22">
        <v>1111</v>
      </c>
      <c r="H385" s="22">
        <v>709800000</v>
      </c>
      <c r="I385" s="22" t="s">
        <v>31</v>
      </c>
      <c r="J385" s="23" t="s">
        <v>36</v>
      </c>
      <c r="K385" s="24">
        <v>2511277</v>
      </c>
      <c r="L385" s="25">
        <v>2511277</v>
      </c>
      <c r="M385" s="25">
        <v>0</v>
      </c>
      <c r="N385" s="25">
        <v>0</v>
      </c>
      <c r="O385" s="25">
        <v>0</v>
      </c>
      <c r="P385" s="25">
        <f t="shared" si="125"/>
        <v>2511277</v>
      </c>
      <c r="Q385" s="25">
        <v>0</v>
      </c>
      <c r="R385" s="25">
        <v>0</v>
      </c>
      <c r="S385" s="25">
        <v>0</v>
      </c>
      <c r="T385" s="25">
        <v>0</v>
      </c>
      <c r="U385" s="25">
        <v>0</v>
      </c>
      <c r="V385" s="25">
        <v>2511277</v>
      </c>
      <c r="W385" s="25">
        <v>2511277</v>
      </c>
      <c r="X385" s="25">
        <v>0</v>
      </c>
      <c r="Y385" s="25">
        <f t="shared" si="126"/>
        <v>2511277</v>
      </c>
      <c r="Z385" s="26">
        <f>T385/L385</f>
        <v>0</v>
      </c>
      <c r="AA385" s="26">
        <f>T385/P385</f>
        <v>0</v>
      </c>
      <c r="AB385" s="26">
        <f>(Q385+R385+S385)/P385</f>
        <v>0</v>
      </c>
      <c r="AC385" s="27">
        <f>AA385+AB385</f>
        <v>0</v>
      </c>
    </row>
    <row r="386" spans="1:29" hidden="1" outlineLevel="4" x14ac:dyDescent="0.35">
      <c r="A386" s="21" t="s">
        <v>325</v>
      </c>
      <c r="B386" s="22" t="s">
        <v>30</v>
      </c>
      <c r="C386" s="22" t="s">
        <v>31</v>
      </c>
      <c r="D386" s="22" t="s">
        <v>37</v>
      </c>
      <c r="E386" s="22"/>
      <c r="F386" s="22" t="s">
        <v>33</v>
      </c>
      <c r="G386" s="22">
        <v>1111</v>
      </c>
      <c r="H386" s="22">
        <v>709800000</v>
      </c>
      <c r="I386" s="22" t="s">
        <v>31</v>
      </c>
      <c r="J386" s="23" t="s">
        <v>38</v>
      </c>
      <c r="K386" s="24">
        <v>17083456</v>
      </c>
      <c r="L386" s="25">
        <v>17083456</v>
      </c>
      <c r="M386" s="25">
        <v>0</v>
      </c>
      <c r="N386" s="25">
        <v>0</v>
      </c>
      <c r="O386" s="25">
        <v>0</v>
      </c>
      <c r="P386" s="25">
        <f t="shared" si="125"/>
        <v>17083456</v>
      </c>
      <c r="Q386" s="25">
        <v>0</v>
      </c>
      <c r="R386" s="25">
        <v>0</v>
      </c>
      <c r="S386" s="25">
        <v>0</v>
      </c>
      <c r="T386" s="25">
        <v>6802128.0599999996</v>
      </c>
      <c r="U386" s="25">
        <v>6802128.0599999996</v>
      </c>
      <c r="V386" s="25">
        <v>10281327.939999999</v>
      </c>
      <c r="W386" s="25">
        <v>10281327.939999999</v>
      </c>
      <c r="X386" s="25">
        <v>0</v>
      </c>
      <c r="Y386" s="25">
        <f t="shared" si="126"/>
        <v>10281327.940000001</v>
      </c>
      <c r="Z386" s="26">
        <f>T386/L386</f>
        <v>0.39817049079530509</v>
      </c>
      <c r="AA386" s="26">
        <f>T386/P386</f>
        <v>0.39817049079530509</v>
      </c>
      <c r="AB386" s="26">
        <f>(Q386+R386+S386)/P386</f>
        <v>0</v>
      </c>
      <c r="AC386" s="27">
        <f>AA386+AB386</f>
        <v>0.39817049079530509</v>
      </c>
    </row>
    <row r="387" spans="1:29" hidden="1" outlineLevel="4" x14ac:dyDescent="0.35">
      <c r="A387" s="21" t="s">
        <v>325</v>
      </c>
      <c r="B387" s="22" t="s">
        <v>30</v>
      </c>
      <c r="C387" s="22" t="s">
        <v>31</v>
      </c>
      <c r="D387" s="22" t="s">
        <v>37</v>
      </c>
      <c r="E387" s="22"/>
      <c r="F387" s="22"/>
      <c r="G387" s="22">
        <v>1111</v>
      </c>
      <c r="H387" s="22">
        <v>709800000</v>
      </c>
      <c r="I387" s="22" t="s">
        <v>31</v>
      </c>
      <c r="J387" s="23" t="s">
        <v>38</v>
      </c>
      <c r="K387" s="25">
        <v>0</v>
      </c>
      <c r="L387" s="25">
        <v>0</v>
      </c>
      <c r="M387" s="25">
        <v>4540</v>
      </c>
      <c r="N387" s="25">
        <v>0</v>
      </c>
      <c r="O387" s="25">
        <v>0</v>
      </c>
      <c r="P387" s="25">
        <f t="shared" si="125"/>
        <v>0</v>
      </c>
      <c r="Q387" s="25">
        <v>0</v>
      </c>
      <c r="R387" s="25">
        <v>0</v>
      </c>
      <c r="S387" s="25">
        <v>0</v>
      </c>
      <c r="T387" s="25">
        <v>0</v>
      </c>
      <c r="U387" s="25">
        <v>0</v>
      </c>
      <c r="V387" s="25">
        <v>0</v>
      </c>
      <c r="W387" s="25">
        <v>0</v>
      </c>
      <c r="X387" s="25">
        <v>0</v>
      </c>
      <c r="Y387" s="25">
        <f t="shared" si="126"/>
        <v>0</v>
      </c>
      <c r="Z387" s="26">
        <v>0</v>
      </c>
      <c r="AA387" s="26">
        <v>0</v>
      </c>
      <c r="AB387" s="26">
        <v>0</v>
      </c>
      <c r="AC387" s="27">
        <v>0</v>
      </c>
    </row>
    <row r="388" spans="1:29" hidden="1" outlineLevel="4" x14ac:dyDescent="0.35">
      <c r="A388" s="21" t="s">
        <v>325</v>
      </c>
      <c r="B388" s="22" t="s">
        <v>30</v>
      </c>
      <c r="C388" s="22" t="s">
        <v>31</v>
      </c>
      <c r="D388" s="22" t="s">
        <v>41</v>
      </c>
      <c r="E388" s="22"/>
      <c r="F388" s="22" t="s">
        <v>33</v>
      </c>
      <c r="G388" s="22">
        <v>1111</v>
      </c>
      <c r="H388" s="22">
        <v>709800000</v>
      </c>
      <c r="I388" s="22" t="s">
        <v>31</v>
      </c>
      <c r="J388" s="23" t="s">
        <v>42</v>
      </c>
      <c r="K388" s="24">
        <v>195983469</v>
      </c>
      <c r="L388" s="25">
        <v>195983469</v>
      </c>
      <c r="M388" s="25">
        <v>0</v>
      </c>
      <c r="N388" s="25">
        <v>0</v>
      </c>
      <c r="O388" s="25">
        <v>-3000000</v>
      </c>
      <c r="P388" s="25">
        <f t="shared" si="125"/>
        <v>192983469</v>
      </c>
      <c r="Q388" s="25">
        <v>0</v>
      </c>
      <c r="R388" s="25">
        <v>0</v>
      </c>
      <c r="S388" s="25">
        <v>0</v>
      </c>
      <c r="T388" s="25">
        <v>100716079.76000001</v>
      </c>
      <c r="U388" s="25">
        <v>100716079.76000001</v>
      </c>
      <c r="V388" s="25">
        <v>92267389.239999995</v>
      </c>
      <c r="W388" s="25">
        <v>95267389.239999995</v>
      </c>
      <c r="X388" s="25">
        <v>0</v>
      </c>
      <c r="Y388" s="25">
        <f t="shared" si="126"/>
        <v>92267389.239999995</v>
      </c>
      <c r="Z388" s="26">
        <f>T388/L388</f>
        <v>0.51390089314114551</v>
      </c>
      <c r="AA388" s="26">
        <f>T388/P388</f>
        <v>0.52188967418758547</v>
      </c>
      <c r="AB388" s="26">
        <f>(Q388+R388+S388)/P388</f>
        <v>0</v>
      </c>
      <c r="AC388" s="27">
        <f>AA388+AB388</f>
        <v>0.52188967418758547</v>
      </c>
    </row>
    <row r="389" spans="1:29" hidden="1" outlineLevel="4" x14ac:dyDescent="0.35">
      <c r="A389" s="21" t="s">
        <v>325</v>
      </c>
      <c r="B389" s="22" t="s">
        <v>30</v>
      </c>
      <c r="C389" s="22" t="s">
        <v>31</v>
      </c>
      <c r="D389" s="22" t="s">
        <v>43</v>
      </c>
      <c r="E389" s="22"/>
      <c r="F389" s="22" t="s">
        <v>33</v>
      </c>
      <c r="G389" s="22">
        <v>1111</v>
      </c>
      <c r="H389" s="22">
        <v>709800000</v>
      </c>
      <c r="I389" s="22" t="s">
        <v>31</v>
      </c>
      <c r="J389" s="23" t="s">
        <v>44</v>
      </c>
      <c r="K389" s="24">
        <v>347642176</v>
      </c>
      <c r="L389" s="25">
        <v>347642176</v>
      </c>
      <c r="M389" s="25">
        <v>0</v>
      </c>
      <c r="N389" s="25">
        <v>-51256527</v>
      </c>
      <c r="O389" s="25">
        <v>0</v>
      </c>
      <c r="P389" s="25">
        <f t="shared" si="125"/>
        <v>347642176</v>
      </c>
      <c r="Q389" s="25">
        <v>0</v>
      </c>
      <c r="R389" s="25">
        <v>0</v>
      </c>
      <c r="S389" s="25">
        <v>0</v>
      </c>
      <c r="T389" s="25">
        <v>168061781.25</v>
      </c>
      <c r="U389" s="25">
        <v>168061781.25</v>
      </c>
      <c r="V389" s="25">
        <v>128323867.75</v>
      </c>
      <c r="W389" s="25">
        <v>179580394.75</v>
      </c>
      <c r="X389" s="25">
        <v>0</v>
      </c>
      <c r="Y389" s="25">
        <f t="shared" si="126"/>
        <v>179580394.75</v>
      </c>
      <c r="Z389" s="26">
        <f>T389/L389</f>
        <v>0.48343323351537187</v>
      </c>
      <c r="AA389" s="26">
        <f>T389/P389</f>
        <v>0.48343323351537187</v>
      </c>
      <c r="AB389" s="26">
        <f>(Q389+R389+S389)/P389</f>
        <v>0</v>
      </c>
      <c r="AC389" s="27">
        <f>AA389+AB389</f>
        <v>0.48343323351537187</v>
      </c>
    </row>
    <row r="390" spans="1:29" hidden="1" outlineLevel="4" x14ac:dyDescent="0.35">
      <c r="A390" s="21" t="s">
        <v>325</v>
      </c>
      <c r="B390" s="22" t="s">
        <v>30</v>
      </c>
      <c r="C390" s="22" t="s">
        <v>31</v>
      </c>
      <c r="D390" s="22" t="s">
        <v>43</v>
      </c>
      <c r="E390" s="22"/>
      <c r="F390" s="22"/>
      <c r="G390" s="22">
        <v>1111</v>
      </c>
      <c r="H390" s="22">
        <v>709800000</v>
      </c>
      <c r="I390" s="22" t="s">
        <v>31</v>
      </c>
      <c r="J390" s="23" t="s">
        <v>44</v>
      </c>
      <c r="K390" s="25">
        <v>0</v>
      </c>
      <c r="L390" s="25">
        <v>0</v>
      </c>
      <c r="M390" s="25">
        <v>2848129</v>
      </c>
      <c r="N390" s="25">
        <v>0</v>
      </c>
      <c r="O390" s="25">
        <v>0</v>
      </c>
      <c r="P390" s="25">
        <f t="shared" si="125"/>
        <v>0</v>
      </c>
      <c r="Q390" s="25">
        <v>0</v>
      </c>
      <c r="R390" s="25">
        <v>0</v>
      </c>
      <c r="S390" s="25">
        <v>0</v>
      </c>
      <c r="T390" s="25">
        <v>0</v>
      </c>
      <c r="U390" s="25">
        <v>0</v>
      </c>
      <c r="V390" s="25">
        <v>0</v>
      </c>
      <c r="W390" s="25">
        <v>0</v>
      </c>
      <c r="X390" s="25">
        <v>0</v>
      </c>
      <c r="Y390" s="25">
        <f t="shared" si="126"/>
        <v>0</v>
      </c>
      <c r="Z390" s="26">
        <v>0</v>
      </c>
      <c r="AA390" s="26">
        <v>0</v>
      </c>
      <c r="AB390" s="26">
        <v>0</v>
      </c>
      <c r="AC390" s="27">
        <v>0</v>
      </c>
    </row>
    <row r="391" spans="1:29" hidden="1" outlineLevel="4" x14ac:dyDescent="0.35">
      <c r="A391" s="21" t="s">
        <v>325</v>
      </c>
      <c r="B391" s="22" t="s">
        <v>30</v>
      </c>
      <c r="C391" s="22" t="s">
        <v>31</v>
      </c>
      <c r="D391" s="22" t="s">
        <v>45</v>
      </c>
      <c r="E391" s="22"/>
      <c r="F391" s="22" t="s">
        <v>33</v>
      </c>
      <c r="G391" s="22">
        <v>1111</v>
      </c>
      <c r="H391" s="22">
        <v>709800000</v>
      </c>
      <c r="I391" s="22" t="s">
        <v>31</v>
      </c>
      <c r="J391" s="23" t="s">
        <v>46</v>
      </c>
      <c r="K391" s="24">
        <v>160961969</v>
      </c>
      <c r="L391" s="25">
        <v>160961969</v>
      </c>
      <c r="M391" s="25">
        <v>0</v>
      </c>
      <c r="N391" s="25">
        <v>-7858576</v>
      </c>
      <c r="O391" s="25">
        <v>0</v>
      </c>
      <c r="P391" s="25">
        <f t="shared" si="125"/>
        <v>160961969</v>
      </c>
      <c r="Q391" s="25">
        <v>0</v>
      </c>
      <c r="R391" s="25">
        <v>0</v>
      </c>
      <c r="S391" s="25">
        <v>0</v>
      </c>
      <c r="T391" s="25">
        <v>31293.69</v>
      </c>
      <c r="U391" s="25">
        <v>31293.69</v>
      </c>
      <c r="V391" s="25">
        <v>153072099.31</v>
      </c>
      <c r="W391" s="25">
        <v>160930675.31</v>
      </c>
      <c r="X391" s="25">
        <v>0</v>
      </c>
      <c r="Y391" s="25">
        <f t="shared" si="126"/>
        <v>160930675.31</v>
      </c>
      <c r="Z391" s="26">
        <f>T391/L391</f>
        <v>1.9441666994021424E-4</v>
      </c>
      <c r="AA391" s="26">
        <f>T391/P391</f>
        <v>1.9441666994021424E-4</v>
      </c>
      <c r="AB391" s="26">
        <f>(Q391+R391+S391)/P391</f>
        <v>0</v>
      </c>
      <c r="AC391" s="27">
        <f>AA391+AB391</f>
        <v>1.9441666994021424E-4</v>
      </c>
    </row>
    <row r="392" spans="1:29" hidden="1" outlineLevel="4" x14ac:dyDescent="0.35">
      <c r="A392" s="21" t="s">
        <v>325</v>
      </c>
      <c r="B392" s="22" t="s">
        <v>30</v>
      </c>
      <c r="C392" s="22" t="s">
        <v>31</v>
      </c>
      <c r="D392" s="22" t="s">
        <v>45</v>
      </c>
      <c r="E392" s="22"/>
      <c r="F392" s="22"/>
      <c r="G392" s="22">
        <v>1111</v>
      </c>
      <c r="H392" s="22">
        <v>709800000</v>
      </c>
      <c r="I392" s="22" t="s">
        <v>31</v>
      </c>
      <c r="J392" s="23" t="s">
        <v>46</v>
      </c>
      <c r="K392" s="25">
        <v>0</v>
      </c>
      <c r="L392" s="25">
        <v>0</v>
      </c>
      <c r="M392" s="25">
        <v>1227845</v>
      </c>
      <c r="N392" s="25">
        <v>0</v>
      </c>
      <c r="O392" s="25">
        <v>0</v>
      </c>
      <c r="P392" s="25">
        <f t="shared" si="125"/>
        <v>0</v>
      </c>
      <c r="Q392" s="25">
        <v>0</v>
      </c>
      <c r="R392" s="25">
        <v>0</v>
      </c>
      <c r="S392" s="25">
        <v>0</v>
      </c>
      <c r="T392" s="25">
        <v>0</v>
      </c>
      <c r="U392" s="25">
        <v>0</v>
      </c>
      <c r="V392" s="25">
        <v>0</v>
      </c>
      <c r="W392" s="25">
        <v>0</v>
      </c>
      <c r="X392" s="25">
        <v>0</v>
      </c>
      <c r="Y392" s="25">
        <f t="shared" si="126"/>
        <v>0</v>
      </c>
      <c r="Z392" s="26">
        <v>0</v>
      </c>
      <c r="AA392" s="26">
        <v>0</v>
      </c>
      <c r="AB392" s="26">
        <v>0</v>
      </c>
      <c r="AC392" s="27">
        <v>0</v>
      </c>
    </row>
    <row r="393" spans="1:29" hidden="1" outlineLevel="4" x14ac:dyDescent="0.35">
      <c r="A393" s="21" t="s">
        <v>325</v>
      </c>
      <c r="B393" s="22" t="s">
        <v>30</v>
      </c>
      <c r="C393" s="22" t="s">
        <v>31</v>
      </c>
      <c r="D393" s="22" t="s">
        <v>47</v>
      </c>
      <c r="E393" s="22"/>
      <c r="F393" s="22" t="s">
        <v>33</v>
      </c>
      <c r="G393" s="22">
        <v>1111</v>
      </c>
      <c r="H393" s="22">
        <v>709800000</v>
      </c>
      <c r="I393" s="22" t="s">
        <v>31</v>
      </c>
      <c r="J393" s="23" t="s">
        <v>48</v>
      </c>
      <c r="K393" s="24">
        <v>128804082</v>
      </c>
      <c r="L393" s="25">
        <v>128804082</v>
      </c>
      <c r="M393" s="25">
        <v>0</v>
      </c>
      <c r="N393" s="25">
        <v>0</v>
      </c>
      <c r="O393" s="25">
        <v>0</v>
      </c>
      <c r="P393" s="25">
        <f t="shared" si="125"/>
        <v>128804082</v>
      </c>
      <c r="Q393" s="25">
        <v>0</v>
      </c>
      <c r="R393" s="25">
        <v>0</v>
      </c>
      <c r="S393" s="25">
        <v>0</v>
      </c>
      <c r="T393" s="25">
        <v>108942163.17</v>
      </c>
      <c r="U393" s="25">
        <v>108942163.17</v>
      </c>
      <c r="V393" s="25">
        <v>12268166.83</v>
      </c>
      <c r="W393" s="25">
        <v>19861918.829999998</v>
      </c>
      <c r="X393" s="25">
        <v>0</v>
      </c>
      <c r="Y393" s="25">
        <f t="shared" si="126"/>
        <v>19861918.829999998</v>
      </c>
      <c r="Z393" s="26">
        <f>T393/L393</f>
        <v>0.84579744273943125</v>
      </c>
      <c r="AA393" s="26">
        <f>T393/P393</f>
        <v>0.84579744273943125</v>
      </c>
      <c r="AB393" s="26">
        <f>(Q393+R393+S393)/P393</f>
        <v>0</v>
      </c>
      <c r="AC393" s="27">
        <f>AA393+AB393</f>
        <v>0.84579744273943125</v>
      </c>
    </row>
    <row r="394" spans="1:29" hidden="1" outlineLevel="4" x14ac:dyDescent="0.35">
      <c r="A394" s="21" t="s">
        <v>325</v>
      </c>
      <c r="B394" s="22" t="s">
        <v>30</v>
      </c>
      <c r="C394" s="22" t="s">
        <v>31</v>
      </c>
      <c r="D394" s="22" t="s">
        <v>47</v>
      </c>
      <c r="E394" s="22"/>
      <c r="F394" s="22"/>
      <c r="G394" s="22">
        <v>1111</v>
      </c>
      <c r="H394" s="22">
        <v>709800000</v>
      </c>
      <c r="I394" s="22" t="s">
        <v>31</v>
      </c>
      <c r="J394" s="23" t="s">
        <v>48</v>
      </c>
      <c r="K394" s="25">
        <v>0</v>
      </c>
      <c r="L394" s="25">
        <v>0</v>
      </c>
      <c r="M394" s="25">
        <v>1134149</v>
      </c>
      <c r="N394" s="25">
        <v>0</v>
      </c>
      <c r="O394" s="25">
        <v>0</v>
      </c>
      <c r="P394" s="25">
        <f t="shared" si="125"/>
        <v>0</v>
      </c>
      <c r="Q394" s="25">
        <v>0</v>
      </c>
      <c r="R394" s="25">
        <v>0</v>
      </c>
      <c r="S394" s="25">
        <v>0</v>
      </c>
      <c r="T394" s="25">
        <v>0</v>
      </c>
      <c r="U394" s="25">
        <v>0</v>
      </c>
      <c r="V394" s="25">
        <v>0</v>
      </c>
      <c r="W394" s="25">
        <v>0</v>
      </c>
      <c r="X394" s="25">
        <v>0</v>
      </c>
      <c r="Y394" s="25">
        <f t="shared" si="126"/>
        <v>0</v>
      </c>
      <c r="Z394" s="26">
        <v>0</v>
      </c>
      <c r="AA394" s="26">
        <v>0</v>
      </c>
      <c r="AB394" s="26">
        <v>0</v>
      </c>
      <c r="AC394" s="27">
        <v>0</v>
      </c>
    </row>
    <row r="395" spans="1:29" hidden="1" outlineLevel="4" x14ac:dyDescent="0.35">
      <c r="A395" s="21" t="s">
        <v>325</v>
      </c>
      <c r="B395" s="22" t="s">
        <v>30</v>
      </c>
      <c r="C395" s="22" t="s">
        <v>31</v>
      </c>
      <c r="D395" s="22" t="s">
        <v>49</v>
      </c>
      <c r="E395" s="22"/>
      <c r="F395" s="22" t="s">
        <v>33</v>
      </c>
      <c r="G395" s="22">
        <v>1111</v>
      </c>
      <c r="H395" s="22">
        <v>709800000</v>
      </c>
      <c r="I395" s="22" t="s">
        <v>31</v>
      </c>
      <c r="J395" s="23" t="s">
        <v>50</v>
      </c>
      <c r="K395" s="24">
        <v>68039209</v>
      </c>
      <c r="L395" s="25">
        <v>68039209</v>
      </c>
      <c r="M395" s="25">
        <v>0</v>
      </c>
      <c r="N395" s="25">
        <v>0</v>
      </c>
      <c r="O395" s="25">
        <v>0</v>
      </c>
      <c r="P395" s="25">
        <f t="shared" si="125"/>
        <v>68039209</v>
      </c>
      <c r="Q395" s="25">
        <v>0</v>
      </c>
      <c r="R395" s="25">
        <v>0</v>
      </c>
      <c r="S395" s="25">
        <v>0</v>
      </c>
      <c r="T395" s="25">
        <v>30866241.390000001</v>
      </c>
      <c r="U395" s="25">
        <v>30866241.390000001</v>
      </c>
      <c r="V395" s="25">
        <v>37172967.609999999</v>
      </c>
      <c r="W395" s="25">
        <v>37172967.609999999</v>
      </c>
      <c r="X395" s="25">
        <v>0</v>
      </c>
      <c r="Y395" s="25">
        <f t="shared" si="126"/>
        <v>37172967.609999999</v>
      </c>
      <c r="Z395" s="26">
        <f>T395/L395</f>
        <v>0.45365373648009344</v>
      </c>
      <c r="AA395" s="26">
        <f>T395/P395</f>
        <v>0.45365373648009344</v>
      </c>
      <c r="AB395" s="26">
        <f>(Q395+R395+S395)/P395</f>
        <v>0</v>
      </c>
      <c r="AC395" s="27">
        <f>AA395+AB395</f>
        <v>0.45365373648009344</v>
      </c>
    </row>
    <row r="396" spans="1:29" hidden="1" outlineLevel="4" x14ac:dyDescent="0.35">
      <c r="A396" s="21" t="s">
        <v>325</v>
      </c>
      <c r="B396" s="22" t="s">
        <v>30</v>
      </c>
      <c r="C396" s="22" t="s">
        <v>31</v>
      </c>
      <c r="D396" s="22" t="s">
        <v>49</v>
      </c>
      <c r="E396" s="22"/>
      <c r="F396" s="22"/>
      <c r="G396" s="22">
        <v>1111</v>
      </c>
      <c r="H396" s="22">
        <v>709800000</v>
      </c>
      <c r="I396" s="22" t="s">
        <v>31</v>
      </c>
      <c r="J396" s="23" t="s">
        <v>50</v>
      </c>
      <c r="K396" s="25">
        <v>0</v>
      </c>
      <c r="L396" s="25">
        <v>0</v>
      </c>
      <c r="M396" s="25">
        <v>1825029</v>
      </c>
      <c r="N396" s="25">
        <v>0</v>
      </c>
      <c r="O396" s="25">
        <v>0</v>
      </c>
      <c r="P396" s="25">
        <f t="shared" si="125"/>
        <v>0</v>
      </c>
      <c r="Q396" s="25">
        <v>0</v>
      </c>
      <c r="R396" s="25">
        <v>0</v>
      </c>
      <c r="S396" s="25">
        <v>0</v>
      </c>
      <c r="T396" s="25">
        <v>0</v>
      </c>
      <c r="U396" s="25">
        <v>0</v>
      </c>
      <c r="V396" s="25">
        <v>0</v>
      </c>
      <c r="W396" s="25">
        <v>0</v>
      </c>
      <c r="X396" s="25">
        <v>0</v>
      </c>
      <c r="Y396" s="25">
        <f t="shared" si="126"/>
        <v>0</v>
      </c>
      <c r="Z396" s="26">
        <v>0</v>
      </c>
      <c r="AA396" s="26">
        <v>0</v>
      </c>
      <c r="AB396" s="26">
        <v>0</v>
      </c>
      <c r="AC396" s="27">
        <v>0</v>
      </c>
    </row>
    <row r="397" spans="1:29" ht="81" hidden="1" outlineLevel="4" x14ac:dyDescent="0.35">
      <c r="A397" s="21" t="s">
        <v>325</v>
      </c>
      <c r="B397" s="22" t="s">
        <v>30</v>
      </c>
      <c r="C397" s="22" t="s">
        <v>31</v>
      </c>
      <c r="D397" s="22" t="s">
        <v>51</v>
      </c>
      <c r="E397" s="22" t="s">
        <v>52</v>
      </c>
      <c r="F397" s="22" t="s">
        <v>33</v>
      </c>
      <c r="G397" s="22">
        <v>1112</v>
      </c>
      <c r="H397" s="22">
        <v>709800000</v>
      </c>
      <c r="I397" s="22" t="s">
        <v>31</v>
      </c>
      <c r="J397" s="23" t="s">
        <v>53</v>
      </c>
      <c r="K397" s="24">
        <v>169413669</v>
      </c>
      <c r="L397" s="25">
        <v>169413669</v>
      </c>
      <c r="M397" s="25">
        <v>0</v>
      </c>
      <c r="N397" s="25">
        <v>-8726518</v>
      </c>
      <c r="O397" s="25">
        <v>0</v>
      </c>
      <c r="P397" s="25">
        <f t="shared" si="125"/>
        <v>169413669</v>
      </c>
      <c r="Q397" s="25">
        <v>0</v>
      </c>
      <c r="R397" s="25">
        <v>72391728</v>
      </c>
      <c r="S397" s="25">
        <v>0</v>
      </c>
      <c r="T397" s="25">
        <v>88295423</v>
      </c>
      <c r="U397" s="25">
        <v>88295423</v>
      </c>
      <c r="V397" s="25">
        <v>0</v>
      </c>
      <c r="W397" s="25">
        <v>8726518</v>
      </c>
      <c r="X397" s="25">
        <v>0</v>
      </c>
      <c r="Y397" s="25">
        <f t="shared" si="126"/>
        <v>8726518</v>
      </c>
      <c r="Z397" s="26">
        <f>T397/L397</f>
        <v>0.52118240234794755</v>
      </c>
      <c r="AA397" s="26">
        <f>T397/P397</f>
        <v>0.52118240234794755</v>
      </c>
      <c r="AB397" s="26">
        <f>(Q397+R397+S397)/P397</f>
        <v>0.42730748013018949</v>
      </c>
      <c r="AC397" s="27">
        <f>AA397+AB397</f>
        <v>0.94848988247813704</v>
      </c>
    </row>
    <row r="398" spans="1:29" ht="81" hidden="1" outlineLevel="4" x14ac:dyDescent="0.35">
      <c r="A398" s="21" t="s">
        <v>325</v>
      </c>
      <c r="B398" s="22" t="s">
        <v>30</v>
      </c>
      <c r="C398" s="22" t="s">
        <v>31</v>
      </c>
      <c r="D398" s="22" t="s">
        <v>51</v>
      </c>
      <c r="E398" s="22" t="s">
        <v>52</v>
      </c>
      <c r="F398" s="22"/>
      <c r="G398" s="22">
        <v>1112</v>
      </c>
      <c r="H398" s="22">
        <v>709800000</v>
      </c>
      <c r="I398" s="22" t="s">
        <v>31</v>
      </c>
      <c r="J398" s="23" t="s">
        <v>313</v>
      </c>
      <c r="K398" s="25">
        <v>0</v>
      </c>
      <c r="L398" s="25">
        <v>0</v>
      </c>
      <c r="M398" s="25">
        <v>1253474</v>
      </c>
      <c r="N398" s="25">
        <v>0</v>
      </c>
      <c r="O398" s="25">
        <v>0</v>
      </c>
      <c r="P398" s="25">
        <f t="shared" si="125"/>
        <v>0</v>
      </c>
      <c r="Q398" s="25">
        <v>0</v>
      </c>
      <c r="R398" s="25">
        <v>0</v>
      </c>
      <c r="S398" s="25">
        <v>0</v>
      </c>
      <c r="T398" s="25">
        <v>0</v>
      </c>
      <c r="U398" s="25">
        <v>0</v>
      </c>
      <c r="V398" s="25">
        <v>0</v>
      </c>
      <c r="W398" s="25">
        <v>0</v>
      </c>
      <c r="X398" s="25">
        <v>0</v>
      </c>
      <c r="Y398" s="25">
        <f t="shared" si="126"/>
        <v>0</v>
      </c>
      <c r="Z398" s="26">
        <v>0</v>
      </c>
      <c r="AA398" s="26">
        <v>0</v>
      </c>
      <c r="AB398" s="26">
        <v>0</v>
      </c>
      <c r="AC398" s="27">
        <v>0</v>
      </c>
    </row>
    <row r="399" spans="1:29" ht="54" hidden="1" outlineLevel="4" x14ac:dyDescent="0.35">
      <c r="A399" s="21" t="s">
        <v>325</v>
      </c>
      <c r="B399" s="22" t="s">
        <v>30</v>
      </c>
      <c r="C399" s="22" t="s">
        <v>31</v>
      </c>
      <c r="D399" s="22" t="s">
        <v>55</v>
      </c>
      <c r="E399" s="22" t="s">
        <v>52</v>
      </c>
      <c r="F399" s="22" t="s">
        <v>33</v>
      </c>
      <c r="G399" s="22">
        <v>1112</v>
      </c>
      <c r="H399" s="22">
        <v>709800000</v>
      </c>
      <c r="I399" s="22" t="s">
        <v>31</v>
      </c>
      <c r="J399" s="23" t="s">
        <v>56</v>
      </c>
      <c r="K399" s="24">
        <v>9157502</v>
      </c>
      <c r="L399" s="25">
        <v>9157502</v>
      </c>
      <c r="M399" s="25">
        <v>0</v>
      </c>
      <c r="N399" s="25">
        <v>-471704</v>
      </c>
      <c r="O399" s="25">
        <v>0</v>
      </c>
      <c r="P399" s="25">
        <f t="shared" si="125"/>
        <v>9157502</v>
      </c>
      <c r="Q399" s="25">
        <v>0</v>
      </c>
      <c r="R399" s="25">
        <v>3913516</v>
      </c>
      <c r="S399" s="25">
        <v>0</v>
      </c>
      <c r="T399" s="25">
        <v>4772282</v>
      </c>
      <c r="U399" s="25">
        <v>4772282</v>
      </c>
      <c r="V399" s="25">
        <v>0</v>
      </c>
      <c r="W399" s="25">
        <v>471704</v>
      </c>
      <c r="X399" s="25">
        <v>0</v>
      </c>
      <c r="Y399" s="25">
        <f t="shared" si="126"/>
        <v>471704</v>
      </c>
      <c r="Z399" s="26">
        <f>T399/L399</f>
        <v>0.52113360171802314</v>
      </c>
      <c r="AA399" s="26">
        <f>T399/P399</f>
        <v>0.52113360171802314</v>
      </c>
      <c r="AB399" s="26">
        <f>(Q399+R399+S399)/P399</f>
        <v>0.42735628122166941</v>
      </c>
      <c r="AC399" s="27">
        <f>AA399+AB399</f>
        <v>0.94848988293969261</v>
      </c>
    </row>
    <row r="400" spans="1:29" ht="54" hidden="1" outlineLevel="4" x14ac:dyDescent="0.35">
      <c r="A400" s="21" t="s">
        <v>325</v>
      </c>
      <c r="B400" s="22" t="s">
        <v>30</v>
      </c>
      <c r="C400" s="22" t="s">
        <v>31</v>
      </c>
      <c r="D400" s="22" t="s">
        <v>55</v>
      </c>
      <c r="E400" s="22" t="s">
        <v>52</v>
      </c>
      <c r="F400" s="22"/>
      <c r="G400" s="22">
        <v>1112</v>
      </c>
      <c r="H400" s="22">
        <v>709800000</v>
      </c>
      <c r="I400" s="22" t="s">
        <v>31</v>
      </c>
      <c r="J400" s="23" t="s">
        <v>57</v>
      </c>
      <c r="K400" s="25">
        <v>0</v>
      </c>
      <c r="L400" s="25">
        <v>0</v>
      </c>
      <c r="M400" s="25">
        <v>67756</v>
      </c>
      <c r="N400" s="25">
        <v>0</v>
      </c>
      <c r="O400" s="25">
        <v>0</v>
      </c>
      <c r="P400" s="25">
        <f t="shared" si="125"/>
        <v>0</v>
      </c>
      <c r="Q400" s="25">
        <v>0</v>
      </c>
      <c r="R400" s="25">
        <v>0</v>
      </c>
      <c r="S400" s="25">
        <v>0</v>
      </c>
      <c r="T400" s="25">
        <v>0</v>
      </c>
      <c r="U400" s="25">
        <v>0</v>
      </c>
      <c r="V400" s="25">
        <v>0</v>
      </c>
      <c r="W400" s="25">
        <v>0</v>
      </c>
      <c r="X400" s="25">
        <v>0</v>
      </c>
      <c r="Y400" s="25">
        <f t="shared" si="126"/>
        <v>0</v>
      </c>
      <c r="Z400" s="26">
        <v>0</v>
      </c>
      <c r="AA400" s="26">
        <v>0</v>
      </c>
      <c r="AB400" s="26">
        <v>0</v>
      </c>
      <c r="AC400" s="27">
        <v>0</v>
      </c>
    </row>
    <row r="401" spans="1:29" ht="81" hidden="1" outlineLevel="4" x14ac:dyDescent="0.35">
      <c r="A401" s="21" t="s">
        <v>325</v>
      </c>
      <c r="B401" s="22" t="s">
        <v>30</v>
      </c>
      <c r="C401" s="22" t="s">
        <v>31</v>
      </c>
      <c r="D401" s="22" t="s">
        <v>58</v>
      </c>
      <c r="E401" s="22" t="s">
        <v>52</v>
      </c>
      <c r="F401" s="22" t="s">
        <v>33</v>
      </c>
      <c r="G401" s="22">
        <v>1112</v>
      </c>
      <c r="H401" s="22">
        <v>709800000</v>
      </c>
      <c r="I401" s="22" t="s">
        <v>31</v>
      </c>
      <c r="J401" s="23" t="s">
        <v>59</v>
      </c>
      <c r="K401" s="24">
        <v>31593969</v>
      </c>
      <c r="L401" s="25">
        <v>31593969</v>
      </c>
      <c r="M401" s="25">
        <v>0</v>
      </c>
      <c r="N401" s="25">
        <v>-1876016</v>
      </c>
      <c r="O401" s="25">
        <v>0</v>
      </c>
      <c r="P401" s="25">
        <f t="shared" si="125"/>
        <v>31593969</v>
      </c>
      <c r="Q401" s="25">
        <v>0</v>
      </c>
      <c r="R401" s="25">
        <v>14576691</v>
      </c>
      <c r="S401" s="25">
        <v>0</v>
      </c>
      <c r="T401" s="25">
        <v>15141262</v>
      </c>
      <c r="U401" s="25">
        <v>15141262</v>
      </c>
      <c r="V401" s="25">
        <v>0</v>
      </c>
      <c r="W401" s="25">
        <v>1876016</v>
      </c>
      <c r="X401" s="25">
        <v>0</v>
      </c>
      <c r="Y401" s="25">
        <f t="shared" si="126"/>
        <v>1876016</v>
      </c>
      <c r="Z401" s="26">
        <f>T401/L401</f>
        <v>0.47924532685336241</v>
      </c>
      <c r="AA401" s="26">
        <f>T401/P401</f>
        <v>0.47924532685336241</v>
      </c>
      <c r="AB401" s="26">
        <f>(Q401+R401+S401)/P401</f>
        <v>0.46137574547851207</v>
      </c>
      <c r="AC401" s="27">
        <f>AA401+AB401</f>
        <v>0.94062107233187442</v>
      </c>
    </row>
    <row r="402" spans="1:29" ht="81" hidden="1" outlineLevel="4" x14ac:dyDescent="0.35">
      <c r="A402" s="21" t="s">
        <v>325</v>
      </c>
      <c r="B402" s="22" t="s">
        <v>30</v>
      </c>
      <c r="C402" s="22" t="s">
        <v>31</v>
      </c>
      <c r="D402" s="22" t="s">
        <v>58</v>
      </c>
      <c r="E402" s="22" t="s">
        <v>52</v>
      </c>
      <c r="F402" s="22"/>
      <c r="G402" s="22">
        <v>1112</v>
      </c>
      <c r="H402" s="22">
        <v>709800000</v>
      </c>
      <c r="I402" s="22" t="s">
        <v>31</v>
      </c>
      <c r="J402" s="23" t="s">
        <v>314</v>
      </c>
      <c r="K402" s="25">
        <v>0</v>
      </c>
      <c r="L402" s="25">
        <v>0</v>
      </c>
      <c r="M402" s="25">
        <v>265882</v>
      </c>
      <c r="N402" s="25">
        <v>0</v>
      </c>
      <c r="O402" s="25">
        <v>0</v>
      </c>
      <c r="P402" s="25">
        <f t="shared" si="125"/>
        <v>0</v>
      </c>
      <c r="Q402" s="25">
        <v>0</v>
      </c>
      <c r="R402" s="25">
        <v>0</v>
      </c>
      <c r="S402" s="25">
        <v>0</v>
      </c>
      <c r="T402" s="25">
        <v>0</v>
      </c>
      <c r="U402" s="25">
        <v>0</v>
      </c>
      <c r="V402" s="25">
        <v>0</v>
      </c>
      <c r="W402" s="25">
        <v>0</v>
      </c>
      <c r="X402" s="25">
        <v>0</v>
      </c>
      <c r="Y402" s="25">
        <f t="shared" si="126"/>
        <v>0</v>
      </c>
      <c r="Z402" s="26">
        <v>0</v>
      </c>
      <c r="AA402" s="26">
        <v>0</v>
      </c>
      <c r="AB402" s="26">
        <v>0</v>
      </c>
      <c r="AC402" s="27">
        <v>0</v>
      </c>
    </row>
    <row r="403" spans="1:29" ht="67.5" hidden="1" outlineLevel="4" x14ac:dyDescent="0.35">
      <c r="A403" s="21" t="s">
        <v>325</v>
      </c>
      <c r="B403" s="22" t="s">
        <v>30</v>
      </c>
      <c r="C403" s="22" t="s">
        <v>31</v>
      </c>
      <c r="D403" s="22" t="s">
        <v>61</v>
      </c>
      <c r="E403" s="22" t="s">
        <v>52</v>
      </c>
      <c r="F403" s="22" t="s">
        <v>33</v>
      </c>
      <c r="G403" s="22">
        <v>1112</v>
      </c>
      <c r="H403" s="22">
        <v>709800000</v>
      </c>
      <c r="I403" s="22" t="s">
        <v>31</v>
      </c>
      <c r="J403" s="23" t="s">
        <v>62</v>
      </c>
      <c r="K403" s="24">
        <v>54944975</v>
      </c>
      <c r="L403" s="25">
        <v>54944975</v>
      </c>
      <c r="M403" s="25">
        <v>0</v>
      </c>
      <c r="N403" s="25">
        <v>-2830220</v>
      </c>
      <c r="O403" s="25">
        <v>0</v>
      </c>
      <c r="P403" s="25">
        <f t="shared" si="125"/>
        <v>54944975</v>
      </c>
      <c r="Q403" s="25">
        <v>0</v>
      </c>
      <c r="R403" s="25">
        <v>23480881</v>
      </c>
      <c r="S403" s="25">
        <v>0</v>
      </c>
      <c r="T403" s="25">
        <v>28633874</v>
      </c>
      <c r="U403" s="25">
        <v>28633874</v>
      </c>
      <c r="V403" s="25">
        <v>0</v>
      </c>
      <c r="W403" s="25">
        <v>2830220</v>
      </c>
      <c r="X403" s="25">
        <v>0</v>
      </c>
      <c r="Y403" s="25">
        <f t="shared" si="126"/>
        <v>2830220</v>
      </c>
      <c r="Z403" s="26">
        <f>T403/L403</f>
        <v>0.52113726505472069</v>
      </c>
      <c r="AA403" s="26">
        <f>T403/P403</f>
        <v>0.52113726505472069</v>
      </c>
      <c r="AB403" s="26">
        <f>(Q403+R403+S403)/P403</f>
        <v>0.42735265599811445</v>
      </c>
      <c r="AC403" s="27">
        <f>AA403+AB403</f>
        <v>0.94848992105283514</v>
      </c>
    </row>
    <row r="404" spans="1:29" ht="67.5" hidden="1" outlineLevel="4" x14ac:dyDescent="0.35">
      <c r="A404" s="21" t="s">
        <v>325</v>
      </c>
      <c r="B404" s="22" t="s">
        <v>30</v>
      </c>
      <c r="C404" s="22" t="s">
        <v>31</v>
      </c>
      <c r="D404" s="22" t="s">
        <v>61</v>
      </c>
      <c r="E404" s="22" t="s">
        <v>52</v>
      </c>
      <c r="F404" s="22"/>
      <c r="G404" s="22">
        <v>1112</v>
      </c>
      <c r="H404" s="22">
        <v>709800000</v>
      </c>
      <c r="I404" s="22" t="s">
        <v>31</v>
      </c>
      <c r="J404" s="23" t="s">
        <v>315</v>
      </c>
      <c r="K404" s="25">
        <v>0</v>
      </c>
      <c r="L404" s="25">
        <v>0</v>
      </c>
      <c r="M404" s="25">
        <v>406532</v>
      </c>
      <c r="N404" s="25">
        <v>0</v>
      </c>
      <c r="O404" s="25">
        <v>0</v>
      </c>
      <c r="P404" s="25">
        <f t="shared" si="125"/>
        <v>0</v>
      </c>
      <c r="Q404" s="25">
        <v>0</v>
      </c>
      <c r="R404" s="25">
        <v>0</v>
      </c>
      <c r="S404" s="25">
        <v>0</v>
      </c>
      <c r="T404" s="25">
        <v>0</v>
      </c>
      <c r="U404" s="25">
        <v>0</v>
      </c>
      <c r="V404" s="25">
        <v>0</v>
      </c>
      <c r="W404" s="25">
        <v>0</v>
      </c>
      <c r="X404" s="25">
        <v>0</v>
      </c>
      <c r="Y404" s="25">
        <f t="shared" si="126"/>
        <v>0</v>
      </c>
      <c r="Z404" s="26">
        <v>0</v>
      </c>
      <c r="AA404" s="26">
        <v>0</v>
      </c>
      <c r="AB404" s="26">
        <v>0</v>
      </c>
      <c r="AC404" s="27">
        <v>0</v>
      </c>
    </row>
    <row r="405" spans="1:29" ht="67.5" hidden="1" outlineLevel="4" x14ac:dyDescent="0.35">
      <c r="A405" s="21" t="s">
        <v>325</v>
      </c>
      <c r="B405" s="22" t="s">
        <v>30</v>
      </c>
      <c r="C405" s="22" t="s">
        <v>31</v>
      </c>
      <c r="D405" s="22" t="s">
        <v>64</v>
      </c>
      <c r="E405" s="22" t="s">
        <v>52</v>
      </c>
      <c r="F405" s="22" t="s">
        <v>33</v>
      </c>
      <c r="G405" s="22">
        <v>1112</v>
      </c>
      <c r="H405" s="22">
        <v>709800000</v>
      </c>
      <c r="I405" s="22" t="s">
        <v>31</v>
      </c>
      <c r="J405" s="23" t="s">
        <v>65</v>
      </c>
      <c r="K405" s="24">
        <v>27472498</v>
      </c>
      <c r="L405" s="25">
        <v>27472498</v>
      </c>
      <c r="M405" s="25">
        <v>0</v>
      </c>
      <c r="N405" s="25">
        <v>-1415112</v>
      </c>
      <c r="O405" s="25">
        <v>0</v>
      </c>
      <c r="P405" s="25">
        <f t="shared" si="125"/>
        <v>27472498</v>
      </c>
      <c r="Q405" s="25">
        <v>0</v>
      </c>
      <c r="R405" s="25">
        <v>11740474</v>
      </c>
      <c r="S405" s="25">
        <v>0</v>
      </c>
      <c r="T405" s="25">
        <v>14316912</v>
      </c>
      <c r="U405" s="25">
        <v>14316912</v>
      </c>
      <c r="V405" s="25">
        <v>0</v>
      </c>
      <c r="W405" s="25">
        <v>1415112</v>
      </c>
      <c r="X405" s="25">
        <v>0</v>
      </c>
      <c r="Y405" s="25">
        <f t="shared" si="126"/>
        <v>1415112</v>
      </c>
      <c r="Z405" s="26">
        <f>T405/L405</f>
        <v>0.52113615587486806</v>
      </c>
      <c r="AA405" s="26">
        <f>T405/P405</f>
        <v>0.52113615587486806</v>
      </c>
      <c r="AB405" s="26">
        <f>(Q405+R405+S405)/P405</f>
        <v>0.42735371206506229</v>
      </c>
      <c r="AC405" s="27">
        <f>AA405+AB405</f>
        <v>0.94848986793993029</v>
      </c>
    </row>
    <row r="406" spans="1:29" ht="67.5" hidden="1" outlineLevel="4" x14ac:dyDescent="0.35">
      <c r="A406" s="21" t="s">
        <v>325</v>
      </c>
      <c r="B406" s="22" t="s">
        <v>30</v>
      </c>
      <c r="C406" s="22" t="s">
        <v>31</v>
      </c>
      <c r="D406" s="22" t="s">
        <v>64</v>
      </c>
      <c r="E406" s="22" t="s">
        <v>52</v>
      </c>
      <c r="F406" s="22"/>
      <c r="G406" s="22">
        <v>1112</v>
      </c>
      <c r="H406" s="22">
        <v>709800000</v>
      </c>
      <c r="I406" s="22" t="s">
        <v>31</v>
      </c>
      <c r="J406" s="23" t="s">
        <v>279</v>
      </c>
      <c r="K406" s="25">
        <v>0</v>
      </c>
      <c r="L406" s="25">
        <v>0</v>
      </c>
      <c r="M406" s="25">
        <v>203267</v>
      </c>
      <c r="N406" s="25">
        <v>0</v>
      </c>
      <c r="O406" s="25">
        <v>0</v>
      </c>
      <c r="P406" s="25">
        <f t="shared" si="125"/>
        <v>0</v>
      </c>
      <c r="Q406" s="25">
        <v>0</v>
      </c>
      <c r="R406" s="25">
        <v>0</v>
      </c>
      <c r="S406" s="25">
        <v>0</v>
      </c>
      <c r="T406" s="25">
        <v>0</v>
      </c>
      <c r="U406" s="25">
        <v>0</v>
      </c>
      <c r="V406" s="25">
        <v>0</v>
      </c>
      <c r="W406" s="25">
        <v>0</v>
      </c>
      <c r="X406" s="25">
        <v>0</v>
      </c>
      <c r="Y406" s="25">
        <f t="shared" si="126"/>
        <v>0</v>
      </c>
      <c r="Z406" s="26">
        <v>0</v>
      </c>
      <c r="AA406" s="26">
        <v>0</v>
      </c>
      <c r="AB406" s="26">
        <v>0</v>
      </c>
      <c r="AC406" s="27">
        <v>0</v>
      </c>
    </row>
    <row r="407" spans="1:29" ht="54" hidden="1" outlineLevel="4" x14ac:dyDescent="0.35">
      <c r="A407" s="21" t="s">
        <v>325</v>
      </c>
      <c r="B407" s="22" t="s">
        <v>30</v>
      </c>
      <c r="C407" s="22" t="s">
        <v>31</v>
      </c>
      <c r="D407" s="22" t="s">
        <v>67</v>
      </c>
      <c r="E407" s="22" t="s">
        <v>52</v>
      </c>
      <c r="F407" s="22" t="s">
        <v>33</v>
      </c>
      <c r="G407" s="22">
        <v>1112</v>
      </c>
      <c r="H407" s="22">
        <v>709800000</v>
      </c>
      <c r="I407" s="22" t="s">
        <v>31</v>
      </c>
      <c r="J407" s="23" t="s">
        <v>68</v>
      </c>
      <c r="K407" s="24">
        <v>74026596</v>
      </c>
      <c r="L407" s="25">
        <v>74026596</v>
      </c>
      <c r="M407" s="25">
        <v>0</v>
      </c>
      <c r="N407" s="25">
        <v>-1602780.85</v>
      </c>
      <c r="O407" s="25">
        <v>0</v>
      </c>
      <c r="P407" s="25">
        <f t="shared" si="125"/>
        <v>74026596</v>
      </c>
      <c r="Q407" s="25">
        <v>0</v>
      </c>
      <c r="R407" s="25">
        <v>30935677.43</v>
      </c>
      <c r="S407" s="25">
        <v>0</v>
      </c>
      <c r="T407" s="25">
        <v>38671442.57</v>
      </c>
      <c r="U407" s="25">
        <v>38671442.57</v>
      </c>
      <c r="V407" s="25">
        <v>0</v>
      </c>
      <c r="W407" s="25">
        <v>4419476</v>
      </c>
      <c r="X407" s="25">
        <v>0</v>
      </c>
      <c r="Y407" s="25">
        <f t="shared" si="126"/>
        <v>4419476</v>
      </c>
      <c r="Z407" s="26">
        <f>T407/L407</f>
        <v>0.52239930862145811</v>
      </c>
      <c r="AA407" s="26">
        <f>T407/P407</f>
        <v>0.52239930862145811</v>
      </c>
      <c r="AB407" s="26">
        <f>(Q407+R407+S407)/P407</f>
        <v>0.41789949966090567</v>
      </c>
      <c r="AC407" s="27">
        <f>AA407+AB407</f>
        <v>0.94029880828236378</v>
      </c>
    </row>
    <row r="408" spans="1:29" ht="54" hidden="1" outlineLevel="4" x14ac:dyDescent="0.35">
      <c r="A408" s="21" t="s">
        <v>325</v>
      </c>
      <c r="B408" s="22" t="s">
        <v>30</v>
      </c>
      <c r="C408" s="22" t="s">
        <v>31</v>
      </c>
      <c r="D408" s="22" t="s">
        <v>67</v>
      </c>
      <c r="E408" s="22" t="s">
        <v>52</v>
      </c>
      <c r="F408" s="22"/>
      <c r="G408" s="22">
        <v>1112</v>
      </c>
      <c r="H408" s="22">
        <v>709800000</v>
      </c>
      <c r="I408" s="22" t="s">
        <v>31</v>
      </c>
      <c r="J408" s="23" t="s">
        <v>69</v>
      </c>
      <c r="K408" s="25">
        <v>0</v>
      </c>
      <c r="L408" s="25">
        <v>0</v>
      </c>
      <c r="M408" s="25">
        <v>818031.72</v>
      </c>
      <c r="N408" s="25">
        <v>0</v>
      </c>
      <c r="O408" s="25">
        <v>0</v>
      </c>
      <c r="P408" s="25">
        <f t="shared" si="125"/>
        <v>0</v>
      </c>
      <c r="Q408" s="25">
        <v>0</v>
      </c>
      <c r="R408" s="25">
        <v>0</v>
      </c>
      <c r="S408" s="25">
        <v>0</v>
      </c>
      <c r="T408" s="25">
        <v>0</v>
      </c>
      <c r="U408" s="25">
        <v>0</v>
      </c>
      <c r="V408" s="25">
        <v>0</v>
      </c>
      <c r="W408" s="25">
        <v>0</v>
      </c>
      <c r="X408" s="25">
        <v>0</v>
      </c>
      <c r="Y408" s="25">
        <f t="shared" si="126"/>
        <v>0</v>
      </c>
      <c r="Z408" s="26">
        <v>0</v>
      </c>
      <c r="AA408" s="26">
        <v>0</v>
      </c>
      <c r="AB408" s="26">
        <v>0</v>
      </c>
      <c r="AC408" s="27">
        <v>0</v>
      </c>
    </row>
    <row r="409" spans="1:29" hidden="1" outlineLevel="3" x14ac:dyDescent="0.35">
      <c r="A409" s="28"/>
      <c r="B409" s="29"/>
      <c r="C409" s="29" t="s">
        <v>70</v>
      </c>
      <c r="D409" s="29"/>
      <c r="E409" s="29"/>
      <c r="F409" s="29"/>
      <c r="G409" s="29"/>
      <c r="H409" s="29"/>
      <c r="I409" s="29"/>
      <c r="J409" s="30"/>
      <c r="K409" s="31">
        <f t="shared" ref="K409:Y409" si="127">SUBTOTAL(9,K383:K408)</f>
        <v>2483219258</v>
      </c>
      <c r="L409" s="32">
        <f t="shared" si="127"/>
        <v>2483219258</v>
      </c>
      <c r="M409" s="32">
        <f t="shared" si="127"/>
        <v>17793846.719999999</v>
      </c>
      <c r="N409" s="32">
        <f t="shared" si="127"/>
        <v>-170378118.84999999</v>
      </c>
      <c r="O409" s="32">
        <f t="shared" si="127"/>
        <v>-2000000</v>
      </c>
      <c r="P409" s="32">
        <f t="shared" si="127"/>
        <v>2481219258</v>
      </c>
      <c r="Q409" s="32">
        <f t="shared" si="127"/>
        <v>0</v>
      </c>
      <c r="R409" s="32">
        <f t="shared" si="127"/>
        <v>157038967.43000001</v>
      </c>
      <c r="S409" s="32">
        <f t="shared" si="127"/>
        <v>0</v>
      </c>
      <c r="T409" s="32">
        <f t="shared" si="127"/>
        <v>1163116746.7099998</v>
      </c>
      <c r="U409" s="32">
        <f t="shared" si="127"/>
        <v>1163116746.7099998</v>
      </c>
      <c r="V409" s="32">
        <f t="shared" si="127"/>
        <v>979274977.86000013</v>
      </c>
      <c r="W409" s="32">
        <f t="shared" si="127"/>
        <v>1163063543.8599999</v>
      </c>
      <c r="X409" s="32">
        <f t="shared" si="127"/>
        <v>0</v>
      </c>
      <c r="Y409" s="32">
        <f t="shared" si="127"/>
        <v>1161063543.8599999</v>
      </c>
      <c r="Z409" s="33">
        <f>T409/L409</f>
        <v>0.4683906759191217</v>
      </c>
      <c r="AA409" s="33">
        <f t="shared" ref="AA409:AA425" si="128">T409/P409</f>
        <v>0.46876822471849433</v>
      </c>
      <c r="AB409" s="33">
        <f t="shared" ref="AB409:AB425" si="129">(Q409+R409+S409)/P409</f>
        <v>6.3291048110186807E-2</v>
      </c>
      <c r="AC409" s="34">
        <f t="shared" ref="AC409:AC425" si="130">AA409+AB409</f>
        <v>0.53205927282868115</v>
      </c>
    </row>
    <row r="410" spans="1:29" ht="162" hidden="1" outlineLevel="4" x14ac:dyDescent="0.35">
      <c r="A410" s="21" t="s">
        <v>325</v>
      </c>
      <c r="B410" s="22" t="s">
        <v>30</v>
      </c>
      <c r="C410" s="22" t="s">
        <v>71</v>
      </c>
      <c r="D410" s="22" t="s">
        <v>206</v>
      </c>
      <c r="E410" s="22"/>
      <c r="F410" s="22" t="s">
        <v>33</v>
      </c>
      <c r="G410" s="22">
        <v>1120</v>
      </c>
      <c r="H410" s="22">
        <v>709800000</v>
      </c>
      <c r="I410" s="22" t="s">
        <v>31</v>
      </c>
      <c r="J410" s="23" t="s">
        <v>326</v>
      </c>
      <c r="K410" s="24">
        <v>140088093</v>
      </c>
      <c r="L410" s="25">
        <v>140088093</v>
      </c>
      <c r="M410" s="25">
        <v>0</v>
      </c>
      <c r="N410" s="25">
        <v>38282144</v>
      </c>
      <c r="O410" s="25">
        <v>0</v>
      </c>
      <c r="P410" s="25">
        <f t="shared" ref="P410:P413" si="131">+L410+O410</f>
        <v>140088093</v>
      </c>
      <c r="Q410" s="25">
        <v>0</v>
      </c>
      <c r="R410" s="25">
        <v>74237538.920000002</v>
      </c>
      <c r="S410" s="25">
        <v>0</v>
      </c>
      <c r="T410" s="25">
        <v>17634390.079999998</v>
      </c>
      <c r="U410" s="25">
        <v>17634390.079999998</v>
      </c>
      <c r="V410" s="25">
        <v>48216164</v>
      </c>
      <c r="W410" s="25">
        <v>48216164</v>
      </c>
      <c r="X410" s="25">
        <v>0</v>
      </c>
      <c r="Y410" s="25">
        <f t="shared" ref="Y410:Y413" si="132">P410-(Q410+R410+S410+T410+X410)</f>
        <v>48216164</v>
      </c>
      <c r="Z410" s="26">
        <f>T410/L410</f>
        <v>0.1258807204977799</v>
      </c>
      <c r="AA410" s="26">
        <f t="shared" si="128"/>
        <v>0.1258807204977799</v>
      </c>
      <c r="AB410" s="26">
        <f t="shared" si="129"/>
        <v>0.5299346813151351</v>
      </c>
      <c r="AC410" s="27">
        <f t="shared" si="130"/>
        <v>0.65581540181291498</v>
      </c>
    </row>
    <row r="411" spans="1:29" hidden="1" outlineLevel="4" x14ac:dyDescent="0.35">
      <c r="A411" s="21" t="s">
        <v>325</v>
      </c>
      <c r="B411" s="22" t="s">
        <v>30</v>
      </c>
      <c r="C411" s="22" t="s">
        <v>71</v>
      </c>
      <c r="D411" s="22" t="s">
        <v>82</v>
      </c>
      <c r="E411" s="22"/>
      <c r="F411" s="22" t="s">
        <v>33</v>
      </c>
      <c r="G411" s="22">
        <v>1120</v>
      </c>
      <c r="H411" s="22">
        <v>709800000</v>
      </c>
      <c r="I411" s="22" t="s">
        <v>31</v>
      </c>
      <c r="J411" s="23" t="s">
        <v>83</v>
      </c>
      <c r="K411" s="24">
        <v>1056484</v>
      </c>
      <c r="L411" s="25">
        <v>1056484</v>
      </c>
      <c r="M411" s="25">
        <v>0</v>
      </c>
      <c r="N411" s="25">
        <v>0</v>
      </c>
      <c r="O411" s="25">
        <v>0</v>
      </c>
      <c r="P411" s="25">
        <f t="shared" si="131"/>
        <v>1056484</v>
      </c>
      <c r="Q411" s="25">
        <v>0</v>
      </c>
      <c r="R411" s="25">
        <v>693785.68</v>
      </c>
      <c r="S411" s="25">
        <v>0</v>
      </c>
      <c r="T411" s="25">
        <v>56465.32</v>
      </c>
      <c r="U411" s="25">
        <v>56465.32</v>
      </c>
      <c r="V411" s="25">
        <v>42112</v>
      </c>
      <c r="W411" s="25">
        <v>306233</v>
      </c>
      <c r="X411" s="25">
        <v>0</v>
      </c>
      <c r="Y411" s="25">
        <f t="shared" si="132"/>
        <v>306233</v>
      </c>
      <c r="Z411" s="26">
        <f>T411/L411</f>
        <v>5.3446450679802061E-2</v>
      </c>
      <c r="AA411" s="26">
        <f t="shared" si="128"/>
        <v>5.3446450679802061E-2</v>
      </c>
      <c r="AB411" s="26">
        <f t="shared" si="129"/>
        <v>0.65669303084571096</v>
      </c>
      <c r="AC411" s="27">
        <f t="shared" si="130"/>
        <v>0.71013948152551298</v>
      </c>
    </row>
    <row r="412" spans="1:29" hidden="1" outlineLevel="4" x14ac:dyDescent="0.35">
      <c r="A412" s="21" t="s">
        <v>325</v>
      </c>
      <c r="B412" s="22" t="s">
        <v>30</v>
      </c>
      <c r="C412" s="22" t="s">
        <v>71</v>
      </c>
      <c r="D412" s="22" t="s">
        <v>84</v>
      </c>
      <c r="E412" s="22"/>
      <c r="F412" s="22" t="s">
        <v>33</v>
      </c>
      <c r="G412" s="22">
        <v>1120</v>
      </c>
      <c r="H412" s="22">
        <v>709800000</v>
      </c>
      <c r="I412" s="22" t="s">
        <v>31</v>
      </c>
      <c r="J412" s="23" t="s">
        <v>85</v>
      </c>
      <c r="K412" s="24">
        <v>26150808</v>
      </c>
      <c r="L412" s="25">
        <v>26150808</v>
      </c>
      <c r="M412" s="25">
        <v>0</v>
      </c>
      <c r="N412" s="25">
        <v>0</v>
      </c>
      <c r="O412" s="25">
        <v>0</v>
      </c>
      <c r="P412" s="25">
        <f t="shared" si="131"/>
        <v>26150808</v>
      </c>
      <c r="Q412" s="25">
        <v>0</v>
      </c>
      <c r="R412" s="25">
        <v>4870106</v>
      </c>
      <c r="S412" s="25">
        <v>0</v>
      </c>
      <c r="T412" s="25">
        <v>14664400</v>
      </c>
      <c r="U412" s="25">
        <v>14593200</v>
      </c>
      <c r="V412" s="25">
        <v>78600</v>
      </c>
      <c r="W412" s="25">
        <v>6616302</v>
      </c>
      <c r="X412" s="25">
        <v>0</v>
      </c>
      <c r="Y412" s="25">
        <f t="shared" si="132"/>
        <v>6616302</v>
      </c>
      <c r="Z412" s="26">
        <f>T412/L412</f>
        <v>0.56076278790315004</v>
      </c>
      <c r="AA412" s="26">
        <f t="shared" si="128"/>
        <v>0.56076278790315004</v>
      </c>
      <c r="AB412" s="26">
        <f t="shared" si="129"/>
        <v>0.18623156882953673</v>
      </c>
      <c r="AC412" s="27">
        <f t="shared" si="130"/>
        <v>0.74699435673268677</v>
      </c>
    </row>
    <row r="413" spans="1:29" ht="108" hidden="1" outlineLevel="4" x14ac:dyDescent="0.35">
      <c r="A413" s="21" t="s">
        <v>325</v>
      </c>
      <c r="B413" s="22" t="s">
        <v>30</v>
      </c>
      <c r="C413" s="22" t="s">
        <v>71</v>
      </c>
      <c r="D413" s="22" t="s">
        <v>96</v>
      </c>
      <c r="E413" s="22"/>
      <c r="F413" s="22" t="s">
        <v>33</v>
      </c>
      <c r="G413" s="22">
        <v>1120</v>
      </c>
      <c r="H413" s="22">
        <v>709800000</v>
      </c>
      <c r="I413" s="22" t="s">
        <v>31</v>
      </c>
      <c r="J413" s="23" t="s">
        <v>97</v>
      </c>
      <c r="K413" s="25">
        <v>0</v>
      </c>
      <c r="L413" s="25">
        <v>0</v>
      </c>
      <c r="M413" s="25">
        <v>0</v>
      </c>
      <c r="N413" s="25">
        <v>634844.13</v>
      </c>
      <c r="O413" s="25">
        <v>0</v>
      </c>
      <c r="P413" s="25">
        <f t="shared" si="131"/>
        <v>0</v>
      </c>
      <c r="Q413" s="25">
        <v>0</v>
      </c>
      <c r="R413" s="25">
        <v>0</v>
      </c>
      <c r="S413" s="25">
        <v>0</v>
      </c>
      <c r="T413" s="25">
        <v>0</v>
      </c>
      <c r="U413" s="25">
        <v>0</v>
      </c>
      <c r="V413" s="25">
        <v>0</v>
      </c>
      <c r="W413" s="25">
        <v>0</v>
      </c>
      <c r="X413" s="25">
        <v>0</v>
      </c>
      <c r="Y413" s="25">
        <f t="shared" si="132"/>
        <v>0</v>
      </c>
      <c r="Z413" s="26">
        <v>0</v>
      </c>
      <c r="AA413" s="26">
        <v>0</v>
      </c>
      <c r="AB413" s="26">
        <v>0</v>
      </c>
      <c r="AC413" s="26">
        <v>0</v>
      </c>
    </row>
    <row r="414" spans="1:29" hidden="1" outlineLevel="3" x14ac:dyDescent="0.35">
      <c r="A414" s="28"/>
      <c r="B414" s="29"/>
      <c r="C414" s="29" t="s">
        <v>98</v>
      </c>
      <c r="D414" s="29"/>
      <c r="E414" s="29"/>
      <c r="F414" s="29"/>
      <c r="G414" s="29"/>
      <c r="H414" s="29"/>
      <c r="I414" s="29"/>
      <c r="J414" s="30"/>
      <c r="K414" s="31">
        <f t="shared" ref="K414:Y414" si="133">SUBTOTAL(9,K410:K413)</f>
        <v>167295385</v>
      </c>
      <c r="L414" s="32">
        <f t="shared" si="133"/>
        <v>167295385</v>
      </c>
      <c r="M414" s="32">
        <f t="shared" si="133"/>
        <v>0</v>
      </c>
      <c r="N414" s="32">
        <f t="shared" si="133"/>
        <v>38916988.130000003</v>
      </c>
      <c r="O414" s="32">
        <f t="shared" si="133"/>
        <v>0</v>
      </c>
      <c r="P414" s="32">
        <f t="shared" si="133"/>
        <v>167295385</v>
      </c>
      <c r="Q414" s="32">
        <f t="shared" si="133"/>
        <v>0</v>
      </c>
      <c r="R414" s="32">
        <f t="shared" si="133"/>
        <v>79801430.600000009</v>
      </c>
      <c r="S414" s="32">
        <f t="shared" si="133"/>
        <v>0</v>
      </c>
      <c r="T414" s="32">
        <f t="shared" si="133"/>
        <v>32355255.399999999</v>
      </c>
      <c r="U414" s="32">
        <f t="shared" si="133"/>
        <v>32284055.399999999</v>
      </c>
      <c r="V414" s="32">
        <f t="shared" si="133"/>
        <v>48336876</v>
      </c>
      <c r="W414" s="32">
        <f t="shared" si="133"/>
        <v>55138699</v>
      </c>
      <c r="X414" s="32">
        <f t="shared" si="133"/>
        <v>0</v>
      </c>
      <c r="Y414" s="32">
        <f t="shared" si="133"/>
        <v>55138699</v>
      </c>
      <c r="Z414" s="33">
        <f t="shared" ref="Z414:Z425" si="134">T414/L414</f>
        <v>0.19340196025132431</v>
      </c>
      <c r="AA414" s="33">
        <f t="shared" si="128"/>
        <v>0.19340196025132431</v>
      </c>
      <c r="AB414" s="33">
        <f t="shared" si="129"/>
        <v>0.47700915718625475</v>
      </c>
      <c r="AC414" s="34">
        <f t="shared" si="130"/>
        <v>0.67041111743757908</v>
      </c>
    </row>
    <row r="415" spans="1:29" ht="27" hidden="1" outlineLevel="4" x14ac:dyDescent="0.35">
      <c r="A415" s="21" t="s">
        <v>325</v>
      </c>
      <c r="B415" s="22" t="s">
        <v>30</v>
      </c>
      <c r="C415" s="22" t="s">
        <v>99</v>
      </c>
      <c r="D415" s="22" t="s">
        <v>102</v>
      </c>
      <c r="E415" s="22"/>
      <c r="F415" s="22" t="s">
        <v>33</v>
      </c>
      <c r="G415" s="22">
        <v>1120</v>
      </c>
      <c r="H415" s="22">
        <v>709800000</v>
      </c>
      <c r="I415" s="22" t="s">
        <v>31</v>
      </c>
      <c r="J415" s="23" t="s">
        <v>103</v>
      </c>
      <c r="K415" s="24">
        <v>1382100</v>
      </c>
      <c r="L415" s="25">
        <v>1382100</v>
      </c>
      <c r="M415" s="25">
        <v>0</v>
      </c>
      <c r="N415" s="25">
        <v>0</v>
      </c>
      <c r="O415" s="25">
        <v>0</v>
      </c>
      <c r="P415" s="25">
        <f t="shared" ref="P415:P416" si="135">+L415+O415</f>
        <v>1382100</v>
      </c>
      <c r="Q415" s="25">
        <v>1381960</v>
      </c>
      <c r="R415" s="25">
        <v>0</v>
      </c>
      <c r="S415" s="25">
        <v>0</v>
      </c>
      <c r="T415" s="25">
        <v>0</v>
      </c>
      <c r="U415" s="25">
        <v>0</v>
      </c>
      <c r="V415" s="25">
        <v>140</v>
      </c>
      <c r="W415" s="25">
        <v>140</v>
      </c>
      <c r="X415" s="25">
        <v>0</v>
      </c>
      <c r="Y415" s="25">
        <f t="shared" ref="Y415:Y416" si="136">P415-(Q415+R415+S415+T415+X415)</f>
        <v>140</v>
      </c>
      <c r="Z415" s="26">
        <f t="shared" si="134"/>
        <v>0</v>
      </c>
      <c r="AA415" s="26">
        <f t="shared" si="128"/>
        <v>0</v>
      </c>
      <c r="AB415" s="26">
        <f t="shared" si="129"/>
        <v>0.99989870486940169</v>
      </c>
      <c r="AC415" s="27">
        <f t="shared" si="130"/>
        <v>0.99989870486940169</v>
      </c>
    </row>
    <row r="416" spans="1:29" hidden="1" outlineLevel="4" x14ac:dyDescent="0.35">
      <c r="A416" s="21" t="s">
        <v>325</v>
      </c>
      <c r="B416" s="22" t="s">
        <v>30</v>
      </c>
      <c r="C416" s="22" t="s">
        <v>99</v>
      </c>
      <c r="D416" s="22" t="s">
        <v>104</v>
      </c>
      <c r="E416" s="22"/>
      <c r="F416" s="22" t="s">
        <v>33</v>
      </c>
      <c r="G416" s="22">
        <v>1120</v>
      </c>
      <c r="H416" s="22">
        <v>709800000</v>
      </c>
      <c r="I416" s="22" t="s">
        <v>31</v>
      </c>
      <c r="J416" s="23" t="s">
        <v>105</v>
      </c>
      <c r="K416" s="24">
        <v>1034372</v>
      </c>
      <c r="L416" s="25">
        <v>1034372</v>
      </c>
      <c r="M416" s="25">
        <v>0</v>
      </c>
      <c r="N416" s="25">
        <v>0</v>
      </c>
      <c r="O416" s="25">
        <v>0</v>
      </c>
      <c r="P416" s="25">
        <f t="shared" si="135"/>
        <v>1034372</v>
      </c>
      <c r="Q416" s="25">
        <v>0</v>
      </c>
      <c r="R416" s="25">
        <v>0.01</v>
      </c>
      <c r="S416" s="25">
        <v>0</v>
      </c>
      <c r="T416" s="25">
        <v>759372.35</v>
      </c>
      <c r="U416" s="25">
        <v>759372.35</v>
      </c>
      <c r="V416" s="25">
        <v>274999.64</v>
      </c>
      <c r="W416" s="25">
        <v>274999.64</v>
      </c>
      <c r="X416" s="25">
        <v>0</v>
      </c>
      <c r="Y416" s="25">
        <f t="shared" si="136"/>
        <v>274999.64</v>
      </c>
      <c r="Z416" s="26">
        <f t="shared" si="134"/>
        <v>0.73413854009969337</v>
      </c>
      <c r="AA416" s="26">
        <f t="shared" si="128"/>
        <v>0.73413854009969337</v>
      </c>
      <c r="AB416" s="26">
        <f t="shared" si="129"/>
        <v>9.6677017552679305E-9</v>
      </c>
      <c r="AC416" s="27">
        <f t="shared" si="130"/>
        <v>0.73413854976739512</v>
      </c>
    </row>
    <row r="417" spans="1:29" hidden="1" outlineLevel="3" x14ac:dyDescent="0.35">
      <c r="A417" s="28"/>
      <c r="B417" s="29"/>
      <c r="C417" s="29" t="s">
        <v>106</v>
      </c>
      <c r="D417" s="29"/>
      <c r="E417" s="29"/>
      <c r="F417" s="29"/>
      <c r="G417" s="29"/>
      <c r="H417" s="29"/>
      <c r="I417" s="29"/>
      <c r="J417" s="30"/>
      <c r="K417" s="31">
        <f t="shared" ref="K417:Y417" si="137">SUBTOTAL(9,K415:K416)</f>
        <v>2416472</v>
      </c>
      <c r="L417" s="32">
        <f t="shared" si="137"/>
        <v>2416472</v>
      </c>
      <c r="M417" s="32">
        <f t="shared" si="137"/>
        <v>0</v>
      </c>
      <c r="N417" s="32">
        <f t="shared" si="137"/>
        <v>0</v>
      </c>
      <c r="O417" s="32">
        <f t="shared" si="137"/>
        <v>0</v>
      </c>
      <c r="P417" s="32">
        <f t="shared" si="137"/>
        <v>2416472</v>
      </c>
      <c r="Q417" s="32">
        <f t="shared" si="137"/>
        <v>1381960</v>
      </c>
      <c r="R417" s="32">
        <f t="shared" si="137"/>
        <v>0.01</v>
      </c>
      <c r="S417" s="32">
        <f t="shared" si="137"/>
        <v>0</v>
      </c>
      <c r="T417" s="32">
        <f t="shared" si="137"/>
        <v>759372.35</v>
      </c>
      <c r="U417" s="32">
        <f t="shared" si="137"/>
        <v>759372.35</v>
      </c>
      <c r="V417" s="32">
        <f t="shared" si="137"/>
        <v>275139.64</v>
      </c>
      <c r="W417" s="32">
        <f t="shared" si="137"/>
        <v>275139.64</v>
      </c>
      <c r="X417" s="32">
        <f t="shared" si="137"/>
        <v>0</v>
      </c>
      <c r="Y417" s="32">
        <f t="shared" si="137"/>
        <v>275139.64</v>
      </c>
      <c r="Z417" s="33">
        <f t="shared" si="134"/>
        <v>0.31424835462608297</v>
      </c>
      <c r="AA417" s="33">
        <f t="shared" si="128"/>
        <v>0.31424835462608297</v>
      </c>
      <c r="AB417" s="33">
        <f t="shared" si="129"/>
        <v>0.57189158823276243</v>
      </c>
      <c r="AC417" s="34">
        <f t="shared" si="130"/>
        <v>0.88613994285884545</v>
      </c>
    </row>
    <row r="418" spans="1:29" hidden="1" outlineLevel="4" x14ac:dyDescent="0.35">
      <c r="A418" s="21" t="s">
        <v>325</v>
      </c>
      <c r="B418" s="22" t="s">
        <v>30</v>
      </c>
      <c r="C418" s="22" t="s">
        <v>107</v>
      </c>
      <c r="D418" s="22" t="s">
        <v>108</v>
      </c>
      <c r="E418" s="22"/>
      <c r="F418" s="22">
        <v>280</v>
      </c>
      <c r="G418" s="22">
        <v>2210</v>
      </c>
      <c r="H418" s="22">
        <v>709800000</v>
      </c>
      <c r="I418" s="22" t="s">
        <v>31</v>
      </c>
      <c r="J418" s="23" t="s">
        <v>109</v>
      </c>
      <c r="K418" s="24">
        <v>731200</v>
      </c>
      <c r="L418" s="25">
        <v>731200</v>
      </c>
      <c r="M418" s="25">
        <v>0</v>
      </c>
      <c r="N418" s="25">
        <v>0</v>
      </c>
      <c r="O418" s="25">
        <v>0</v>
      </c>
      <c r="P418" s="25">
        <f t="shared" ref="P418:P423" si="138">+L418+O418</f>
        <v>731200</v>
      </c>
      <c r="Q418" s="25">
        <v>0</v>
      </c>
      <c r="R418" s="25">
        <v>614832.4</v>
      </c>
      <c r="S418" s="25">
        <v>0</v>
      </c>
      <c r="T418" s="25">
        <v>0</v>
      </c>
      <c r="U418" s="25">
        <v>0</v>
      </c>
      <c r="V418" s="25">
        <v>116367.6</v>
      </c>
      <c r="W418" s="25">
        <v>116367.6</v>
      </c>
      <c r="X418" s="25">
        <v>0</v>
      </c>
      <c r="Y418" s="25">
        <f t="shared" ref="Y418:Y423" si="139">P418-(Q418+R418+S418+T418+X418)</f>
        <v>116367.59999999998</v>
      </c>
      <c r="Z418" s="26">
        <f t="shared" si="134"/>
        <v>0</v>
      </c>
      <c r="AA418" s="26">
        <f t="shared" si="128"/>
        <v>0</v>
      </c>
      <c r="AB418" s="26">
        <f t="shared" si="129"/>
        <v>0.84085393873085346</v>
      </c>
      <c r="AC418" s="27">
        <f t="shared" si="130"/>
        <v>0.84085393873085346</v>
      </c>
    </row>
    <row r="419" spans="1:29" hidden="1" outlineLevel="4" x14ac:dyDescent="0.35">
      <c r="A419" s="21" t="s">
        <v>325</v>
      </c>
      <c r="B419" s="22" t="s">
        <v>30</v>
      </c>
      <c r="C419" s="22" t="s">
        <v>107</v>
      </c>
      <c r="D419" s="22" t="s">
        <v>112</v>
      </c>
      <c r="E419" s="22"/>
      <c r="F419" s="22">
        <v>280</v>
      </c>
      <c r="G419" s="22">
        <v>2210</v>
      </c>
      <c r="H419" s="22">
        <v>709800000</v>
      </c>
      <c r="I419" s="22" t="s">
        <v>31</v>
      </c>
      <c r="J419" s="23" t="s">
        <v>113</v>
      </c>
      <c r="K419" s="24">
        <v>3400000</v>
      </c>
      <c r="L419" s="25">
        <v>3400000</v>
      </c>
      <c r="M419" s="25">
        <v>0</v>
      </c>
      <c r="N419" s="25">
        <v>0</v>
      </c>
      <c r="O419" s="25">
        <v>0</v>
      </c>
      <c r="P419" s="25">
        <f t="shared" si="138"/>
        <v>3400000</v>
      </c>
      <c r="Q419" s="25">
        <v>0</v>
      </c>
      <c r="R419" s="25">
        <v>0</v>
      </c>
      <c r="S419" s="25">
        <v>0</v>
      </c>
      <c r="T419" s="25">
        <v>0</v>
      </c>
      <c r="U419" s="25">
        <v>0</v>
      </c>
      <c r="V419" s="25">
        <v>3400000</v>
      </c>
      <c r="W419" s="25">
        <v>3400000</v>
      </c>
      <c r="X419" s="25">
        <v>0</v>
      </c>
      <c r="Y419" s="25">
        <f t="shared" si="139"/>
        <v>3400000</v>
      </c>
      <c r="Z419" s="26">
        <f t="shared" si="134"/>
        <v>0</v>
      </c>
      <c r="AA419" s="26">
        <f t="shared" si="128"/>
        <v>0</v>
      </c>
      <c r="AB419" s="26">
        <f t="shared" si="129"/>
        <v>0</v>
      </c>
      <c r="AC419" s="27">
        <f t="shared" si="130"/>
        <v>0</v>
      </c>
    </row>
    <row r="420" spans="1:29" ht="27" hidden="1" outlineLevel="4" x14ac:dyDescent="0.35">
      <c r="A420" s="21" t="s">
        <v>325</v>
      </c>
      <c r="B420" s="22" t="s">
        <v>30</v>
      </c>
      <c r="C420" s="22" t="s">
        <v>107</v>
      </c>
      <c r="D420" s="22" t="s">
        <v>284</v>
      </c>
      <c r="E420" s="22"/>
      <c r="F420" s="22">
        <v>280</v>
      </c>
      <c r="G420" s="22">
        <v>2210</v>
      </c>
      <c r="H420" s="22">
        <v>709800000</v>
      </c>
      <c r="I420" s="22" t="s">
        <v>31</v>
      </c>
      <c r="J420" s="23" t="s">
        <v>285</v>
      </c>
      <c r="K420" s="24">
        <v>3849702390</v>
      </c>
      <c r="L420" s="25">
        <v>2649702390</v>
      </c>
      <c r="M420" s="25">
        <v>0</v>
      </c>
      <c r="N420" s="25">
        <v>0</v>
      </c>
      <c r="O420" s="25">
        <v>0</v>
      </c>
      <c r="P420" s="25">
        <f t="shared" si="138"/>
        <v>2649702390</v>
      </c>
      <c r="Q420" s="25">
        <v>0</v>
      </c>
      <c r="R420" s="25">
        <v>2142348417.79</v>
      </c>
      <c r="S420" s="25">
        <v>54390616.670000002</v>
      </c>
      <c r="T420" s="25">
        <v>397324770.72000003</v>
      </c>
      <c r="U420" s="25">
        <v>397324770.72000003</v>
      </c>
      <c r="V420" s="25">
        <v>55638584.82</v>
      </c>
      <c r="W420" s="25">
        <v>55638584.82</v>
      </c>
      <c r="X420" s="25">
        <v>0</v>
      </c>
      <c r="Y420" s="25">
        <f t="shared" si="139"/>
        <v>55638584.819999695</v>
      </c>
      <c r="Z420" s="26">
        <f t="shared" si="134"/>
        <v>0.14995071605758714</v>
      </c>
      <c r="AA420" s="26">
        <f t="shared" si="128"/>
        <v>0.14995071605758714</v>
      </c>
      <c r="AB420" s="26">
        <f t="shared" si="129"/>
        <v>0.82905123335756969</v>
      </c>
      <c r="AC420" s="27">
        <f t="shared" si="130"/>
        <v>0.97900194941515684</v>
      </c>
    </row>
    <row r="421" spans="1:29" hidden="1" outlineLevel="4" x14ac:dyDescent="0.35">
      <c r="A421" s="21" t="s">
        <v>325</v>
      </c>
      <c r="B421" s="22" t="s">
        <v>30</v>
      </c>
      <c r="C421" s="22" t="s">
        <v>107</v>
      </c>
      <c r="D421" s="22" t="s">
        <v>114</v>
      </c>
      <c r="E421" s="22"/>
      <c r="F421" s="22">
        <v>280</v>
      </c>
      <c r="G421" s="22">
        <v>2210</v>
      </c>
      <c r="H421" s="22">
        <v>709800000</v>
      </c>
      <c r="I421" s="22" t="s">
        <v>31</v>
      </c>
      <c r="J421" s="23" t="s">
        <v>115</v>
      </c>
      <c r="K421" s="24">
        <v>250800</v>
      </c>
      <c r="L421" s="25">
        <v>250800</v>
      </c>
      <c r="M421" s="25">
        <v>0</v>
      </c>
      <c r="N421" s="25">
        <v>0</v>
      </c>
      <c r="O421" s="25">
        <v>0</v>
      </c>
      <c r="P421" s="25">
        <f t="shared" si="138"/>
        <v>250800</v>
      </c>
      <c r="Q421" s="25">
        <v>0</v>
      </c>
      <c r="R421" s="25">
        <v>0</v>
      </c>
      <c r="S421" s="25">
        <v>0</v>
      </c>
      <c r="T421" s="25">
        <v>247686.96</v>
      </c>
      <c r="U421" s="25">
        <v>247686.96</v>
      </c>
      <c r="V421" s="25">
        <v>3113.04</v>
      </c>
      <c r="W421" s="25">
        <v>3113.04</v>
      </c>
      <c r="X421" s="25">
        <v>0</v>
      </c>
      <c r="Y421" s="25">
        <f t="shared" si="139"/>
        <v>3113.0400000000081</v>
      </c>
      <c r="Z421" s="26">
        <f t="shared" si="134"/>
        <v>0.98758755980861246</v>
      </c>
      <c r="AA421" s="26">
        <f t="shared" si="128"/>
        <v>0.98758755980861246</v>
      </c>
      <c r="AB421" s="26">
        <f t="shared" si="129"/>
        <v>0</v>
      </c>
      <c r="AC421" s="27">
        <f t="shared" si="130"/>
        <v>0.98758755980861246</v>
      </c>
    </row>
    <row r="422" spans="1:29" ht="40.5" hidden="1" outlineLevel="4" x14ac:dyDescent="0.35">
      <c r="A422" s="21" t="s">
        <v>325</v>
      </c>
      <c r="B422" s="22" t="s">
        <v>30</v>
      </c>
      <c r="C422" s="22" t="s">
        <v>107</v>
      </c>
      <c r="D422" s="22" t="s">
        <v>265</v>
      </c>
      <c r="E422" s="22"/>
      <c r="F422" s="22">
        <v>280</v>
      </c>
      <c r="G422" s="22">
        <v>2110</v>
      </c>
      <c r="H422" s="22">
        <v>709800000</v>
      </c>
      <c r="I422" s="22" t="s">
        <v>31</v>
      </c>
      <c r="J422" s="23" t="s">
        <v>327</v>
      </c>
      <c r="K422" s="24">
        <v>4000000000</v>
      </c>
      <c r="L422" s="25">
        <v>1000000000</v>
      </c>
      <c r="M422" s="25">
        <v>0</v>
      </c>
      <c r="N422" s="25">
        <v>0</v>
      </c>
      <c r="O422" s="25">
        <v>0</v>
      </c>
      <c r="P422" s="25">
        <f t="shared" si="138"/>
        <v>1000000000</v>
      </c>
      <c r="Q422" s="25">
        <v>0</v>
      </c>
      <c r="R422" s="25">
        <v>4114280.97</v>
      </c>
      <c r="S422" s="25">
        <v>0</v>
      </c>
      <c r="T422" s="25">
        <v>383431668.24000001</v>
      </c>
      <c r="U422" s="25">
        <v>383431668.24000001</v>
      </c>
      <c r="V422" s="25">
        <v>500000000</v>
      </c>
      <c r="W422" s="25">
        <v>612454050.78999996</v>
      </c>
      <c r="X422" s="25">
        <v>0</v>
      </c>
      <c r="Y422" s="25">
        <f t="shared" si="139"/>
        <v>612454050.78999996</v>
      </c>
      <c r="Z422" s="26">
        <f t="shared" si="134"/>
        <v>0.38343166824000002</v>
      </c>
      <c r="AA422" s="26">
        <f t="shared" si="128"/>
        <v>0.38343166824000002</v>
      </c>
      <c r="AB422" s="26">
        <f t="shared" si="129"/>
        <v>4.1142809700000001E-3</v>
      </c>
      <c r="AC422" s="27">
        <f t="shared" si="130"/>
        <v>0.38754594921000002</v>
      </c>
    </row>
    <row r="423" spans="1:29" hidden="1" outlineLevel="4" x14ac:dyDescent="0.35">
      <c r="A423" s="21" t="s">
        <v>325</v>
      </c>
      <c r="B423" s="22" t="s">
        <v>30</v>
      </c>
      <c r="C423" s="22" t="s">
        <v>107</v>
      </c>
      <c r="D423" s="22" t="s">
        <v>116</v>
      </c>
      <c r="E423" s="22"/>
      <c r="F423" s="22">
        <v>280</v>
      </c>
      <c r="G423" s="22">
        <v>2240</v>
      </c>
      <c r="H423" s="22">
        <v>709800000</v>
      </c>
      <c r="I423" s="22" t="s">
        <v>31</v>
      </c>
      <c r="J423" s="23" t="s">
        <v>117</v>
      </c>
      <c r="K423" s="24">
        <v>125000000</v>
      </c>
      <c r="L423" s="25">
        <v>125000000</v>
      </c>
      <c r="M423" s="25">
        <v>0</v>
      </c>
      <c r="N423" s="25">
        <v>0</v>
      </c>
      <c r="O423" s="25">
        <v>0</v>
      </c>
      <c r="P423" s="25">
        <f t="shared" si="138"/>
        <v>125000000</v>
      </c>
      <c r="Q423" s="25">
        <v>92281267</v>
      </c>
      <c r="R423" s="25">
        <v>0</v>
      </c>
      <c r="S423" s="25">
        <v>0</v>
      </c>
      <c r="T423" s="25">
        <v>0</v>
      </c>
      <c r="U423" s="25">
        <v>0</v>
      </c>
      <c r="V423" s="25">
        <v>32718733</v>
      </c>
      <c r="W423" s="25">
        <v>32718733</v>
      </c>
      <c r="X423" s="25">
        <v>0</v>
      </c>
      <c r="Y423" s="25">
        <f t="shared" si="139"/>
        <v>32718733</v>
      </c>
      <c r="Z423" s="26">
        <f t="shared" si="134"/>
        <v>0</v>
      </c>
      <c r="AA423" s="26">
        <f t="shared" si="128"/>
        <v>0</v>
      </c>
      <c r="AB423" s="26">
        <f t="shared" si="129"/>
        <v>0.738250136</v>
      </c>
      <c r="AC423" s="27">
        <f t="shared" si="130"/>
        <v>0.738250136</v>
      </c>
    </row>
    <row r="424" spans="1:29" hidden="1" outlineLevel="3" x14ac:dyDescent="0.35">
      <c r="A424" s="28"/>
      <c r="B424" s="29"/>
      <c r="C424" s="29" t="s">
        <v>118</v>
      </c>
      <c r="D424" s="29"/>
      <c r="E424" s="29"/>
      <c r="F424" s="29"/>
      <c r="G424" s="29"/>
      <c r="H424" s="29"/>
      <c r="I424" s="29"/>
      <c r="J424" s="30"/>
      <c r="K424" s="31">
        <f t="shared" ref="K424:Y424" si="140">SUBTOTAL(9,K418:K423)</f>
        <v>7979084390</v>
      </c>
      <c r="L424" s="32">
        <f t="shared" si="140"/>
        <v>3779084390</v>
      </c>
      <c r="M424" s="32">
        <f t="shared" si="140"/>
        <v>0</v>
      </c>
      <c r="N424" s="32">
        <f t="shared" si="140"/>
        <v>0</v>
      </c>
      <c r="O424" s="32">
        <f t="shared" si="140"/>
        <v>0</v>
      </c>
      <c r="P424" s="32">
        <f t="shared" si="140"/>
        <v>3779084390</v>
      </c>
      <c r="Q424" s="32">
        <f t="shared" si="140"/>
        <v>92281267</v>
      </c>
      <c r="R424" s="32">
        <f t="shared" si="140"/>
        <v>2147077531.1600001</v>
      </c>
      <c r="S424" s="32">
        <f t="shared" si="140"/>
        <v>54390616.670000002</v>
      </c>
      <c r="T424" s="32">
        <f t="shared" si="140"/>
        <v>781004125.92000008</v>
      </c>
      <c r="U424" s="32">
        <f t="shared" si="140"/>
        <v>781004125.92000008</v>
      </c>
      <c r="V424" s="32">
        <f t="shared" si="140"/>
        <v>591876798.46000004</v>
      </c>
      <c r="W424" s="32">
        <f t="shared" si="140"/>
        <v>704330849.25</v>
      </c>
      <c r="X424" s="32">
        <f t="shared" si="140"/>
        <v>0</v>
      </c>
      <c r="Y424" s="32">
        <f t="shared" si="140"/>
        <v>704330849.24999964</v>
      </c>
      <c r="Z424" s="33">
        <f t="shared" si="134"/>
        <v>0.20666490750686836</v>
      </c>
      <c r="AA424" s="33">
        <f t="shared" si="128"/>
        <v>0.20666490750686836</v>
      </c>
      <c r="AB424" s="33">
        <f t="shared" si="129"/>
        <v>0.606959035077277</v>
      </c>
      <c r="AC424" s="34">
        <f t="shared" si="130"/>
        <v>0.81362394258414539</v>
      </c>
    </row>
    <row r="425" spans="1:29" ht="81" hidden="1" outlineLevel="4" x14ac:dyDescent="0.35">
      <c r="A425" s="21" t="s">
        <v>325</v>
      </c>
      <c r="B425" s="22" t="s">
        <v>30</v>
      </c>
      <c r="C425" s="22" t="s">
        <v>119</v>
      </c>
      <c r="D425" s="22" t="s">
        <v>120</v>
      </c>
      <c r="E425" s="22" t="s">
        <v>52</v>
      </c>
      <c r="F425" s="22" t="s">
        <v>33</v>
      </c>
      <c r="G425" s="22">
        <v>1310</v>
      </c>
      <c r="H425" s="22">
        <v>709800000</v>
      </c>
      <c r="I425" s="22" t="s">
        <v>31</v>
      </c>
      <c r="J425" s="23" t="s">
        <v>121</v>
      </c>
      <c r="K425" s="24">
        <v>9151759</v>
      </c>
      <c r="L425" s="25">
        <v>9151759</v>
      </c>
      <c r="M425" s="25">
        <v>0</v>
      </c>
      <c r="N425" s="25">
        <v>-527907</v>
      </c>
      <c r="O425" s="25">
        <v>0</v>
      </c>
      <c r="P425" s="25">
        <f t="shared" ref="P425:P432" si="141">+L425+O425</f>
        <v>9151759</v>
      </c>
      <c r="Q425" s="25">
        <v>0</v>
      </c>
      <c r="R425" s="25">
        <v>4246626.87</v>
      </c>
      <c r="S425" s="25">
        <v>0</v>
      </c>
      <c r="T425" s="25">
        <v>4377225.13</v>
      </c>
      <c r="U425" s="25">
        <v>4377225.13</v>
      </c>
      <c r="V425" s="25">
        <v>0</v>
      </c>
      <c r="W425" s="25">
        <v>527907</v>
      </c>
      <c r="X425" s="25">
        <v>0</v>
      </c>
      <c r="Y425" s="25">
        <f t="shared" ref="Y425:Y432" si="142">P425-(Q425+R425+S425+T425+X425)</f>
        <v>527907</v>
      </c>
      <c r="Z425" s="26">
        <f t="shared" si="134"/>
        <v>0.47829331279374815</v>
      </c>
      <c r="AA425" s="26">
        <f t="shared" si="128"/>
        <v>0.47829331279374815</v>
      </c>
      <c r="AB425" s="26">
        <f t="shared" si="129"/>
        <v>0.46402302224086101</v>
      </c>
      <c r="AC425" s="27">
        <f t="shared" si="130"/>
        <v>0.9423163350346091</v>
      </c>
    </row>
    <row r="426" spans="1:29" ht="81" hidden="1" outlineLevel="4" x14ac:dyDescent="0.35">
      <c r="A426" s="21" t="s">
        <v>325</v>
      </c>
      <c r="B426" s="22" t="s">
        <v>30</v>
      </c>
      <c r="C426" s="22" t="s">
        <v>119</v>
      </c>
      <c r="D426" s="22" t="s">
        <v>120</v>
      </c>
      <c r="E426" s="22" t="s">
        <v>52</v>
      </c>
      <c r="F426" s="22"/>
      <c r="G426" s="22">
        <v>1310</v>
      </c>
      <c r="H426" s="22">
        <v>709800000</v>
      </c>
      <c r="I426" s="22" t="s">
        <v>31</v>
      </c>
      <c r="J426" s="23" t="s">
        <v>122</v>
      </c>
      <c r="K426" s="25">
        <v>0</v>
      </c>
      <c r="L426" s="25">
        <v>0</v>
      </c>
      <c r="M426" s="25">
        <v>75586</v>
      </c>
      <c r="N426" s="25">
        <v>0</v>
      </c>
      <c r="O426" s="25">
        <v>0</v>
      </c>
      <c r="P426" s="25">
        <f t="shared" si="141"/>
        <v>0</v>
      </c>
      <c r="Q426" s="25">
        <v>0</v>
      </c>
      <c r="R426" s="25">
        <v>0</v>
      </c>
      <c r="S426" s="25">
        <v>0</v>
      </c>
      <c r="T426" s="25">
        <v>0</v>
      </c>
      <c r="U426" s="25">
        <v>0</v>
      </c>
      <c r="V426" s="25">
        <v>0</v>
      </c>
      <c r="W426" s="25">
        <v>0</v>
      </c>
      <c r="X426" s="25">
        <v>0</v>
      </c>
      <c r="Y426" s="25">
        <f t="shared" si="142"/>
        <v>0</v>
      </c>
      <c r="Z426" s="26">
        <v>0</v>
      </c>
      <c r="AA426" s="26">
        <v>0</v>
      </c>
      <c r="AB426" s="26">
        <v>0</v>
      </c>
      <c r="AC426" s="27">
        <v>0</v>
      </c>
    </row>
    <row r="427" spans="1:29" ht="81" hidden="1" outlineLevel="4" x14ac:dyDescent="0.35">
      <c r="A427" s="21" t="s">
        <v>325</v>
      </c>
      <c r="B427" s="22" t="s">
        <v>30</v>
      </c>
      <c r="C427" s="22" t="s">
        <v>119</v>
      </c>
      <c r="D427" s="22" t="s">
        <v>120</v>
      </c>
      <c r="E427" s="22" t="s">
        <v>123</v>
      </c>
      <c r="F427" s="22" t="s">
        <v>33</v>
      </c>
      <c r="G427" s="22">
        <v>1310</v>
      </c>
      <c r="H427" s="22">
        <v>709800000</v>
      </c>
      <c r="I427" s="22" t="s">
        <v>31</v>
      </c>
      <c r="J427" s="23" t="s">
        <v>124</v>
      </c>
      <c r="K427" s="24">
        <v>4578751</v>
      </c>
      <c r="L427" s="25">
        <v>4578751</v>
      </c>
      <c r="M427" s="25">
        <v>0</v>
      </c>
      <c r="N427" s="25">
        <v>-235853</v>
      </c>
      <c r="O427" s="25">
        <v>0</v>
      </c>
      <c r="P427" s="25">
        <f t="shared" si="141"/>
        <v>4578751</v>
      </c>
      <c r="Q427" s="25">
        <v>0</v>
      </c>
      <c r="R427" s="25">
        <v>1956742.8</v>
      </c>
      <c r="S427" s="25">
        <v>0</v>
      </c>
      <c r="T427" s="25">
        <v>2386155.2000000002</v>
      </c>
      <c r="U427" s="25">
        <v>2386155.2000000002</v>
      </c>
      <c r="V427" s="25">
        <v>0</v>
      </c>
      <c r="W427" s="25">
        <v>235853</v>
      </c>
      <c r="X427" s="25">
        <v>0</v>
      </c>
      <c r="Y427" s="25">
        <f t="shared" si="142"/>
        <v>235853</v>
      </c>
      <c r="Z427" s="26">
        <f>T427/L427</f>
        <v>0.52113670300044712</v>
      </c>
      <c r="AA427" s="26">
        <f>T427/P427</f>
        <v>0.52113670300044712</v>
      </c>
      <c r="AB427" s="26">
        <f>(Q427+R427+S427)/P427</f>
        <v>0.42735296153907476</v>
      </c>
      <c r="AC427" s="27">
        <f>AA427+AB427</f>
        <v>0.94848966453952188</v>
      </c>
    </row>
    <row r="428" spans="1:29" ht="81" hidden="1" outlineLevel="4" x14ac:dyDescent="0.35">
      <c r="A428" s="21" t="s">
        <v>325</v>
      </c>
      <c r="B428" s="22" t="s">
        <v>30</v>
      </c>
      <c r="C428" s="22" t="s">
        <v>119</v>
      </c>
      <c r="D428" s="22" t="s">
        <v>120</v>
      </c>
      <c r="E428" s="22" t="s">
        <v>123</v>
      </c>
      <c r="F428" s="22"/>
      <c r="G428" s="22">
        <v>1310</v>
      </c>
      <c r="H428" s="22">
        <v>709800000</v>
      </c>
      <c r="I428" s="22" t="s">
        <v>31</v>
      </c>
      <c r="J428" s="23" t="s">
        <v>125</v>
      </c>
      <c r="K428" s="25">
        <v>0</v>
      </c>
      <c r="L428" s="25">
        <v>0</v>
      </c>
      <c r="M428" s="25">
        <v>33878</v>
      </c>
      <c r="N428" s="25">
        <v>0</v>
      </c>
      <c r="O428" s="25">
        <v>0</v>
      </c>
      <c r="P428" s="25">
        <f t="shared" si="141"/>
        <v>0</v>
      </c>
      <c r="Q428" s="25">
        <v>0</v>
      </c>
      <c r="R428" s="25">
        <v>0</v>
      </c>
      <c r="S428" s="25">
        <v>0</v>
      </c>
      <c r="T428" s="25">
        <v>0</v>
      </c>
      <c r="U428" s="25">
        <v>0</v>
      </c>
      <c r="V428" s="25">
        <v>0</v>
      </c>
      <c r="W428" s="25">
        <v>0</v>
      </c>
      <c r="X428" s="25">
        <v>0</v>
      </c>
      <c r="Y428" s="25">
        <f t="shared" si="142"/>
        <v>0</v>
      </c>
      <c r="Z428" s="26">
        <v>0</v>
      </c>
      <c r="AA428" s="26">
        <v>0</v>
      </c>
      <c r="AB428" s="26">
        <v>0</v>
      </c>
      <c r="AC428" s="27">
        <v>0</v>
      </c>
    </row>
    <row r="429" spans="1:29" ht="54" hidden="1" outlineLevel="4" x14ac:dyDescent="0.35">
      <c r="A429" s="21" t="s">
        <v>325</v>
      </c>
      <c r="B429" s="22" t="s">
        <v>30</v>
      </c>
      <c r="C429" s="22" t="s">
        <v>119</v>
      </c>
      <c r="D429" s="22" t="s">
        <v>120</v>
      </c>
      <c r="E429" s="22" t="s">
        <v>126</v>
      </c>
      <c r="F429" s="22" t="s">
        <v>33</v>
      </c>
      <c r="G429" s="22">
        <v>1310</v>
      </c>
      <c r="H429" s="22">
        <v>709800000</v>
      </c>
      <c r="I429" s="22" t="s">
        <v>31</v>
      </c>
      <c r="J429" s="23" t="s">
        <v>127</v>
      </c>
      <c r="K429" s="24">
        <v>17182371</v>
      </c>
      <c r="L429" s="25">
        <v>17182371</v>
      </c>
      <c r="M429" s="25">
        <v>0</v>
      </c>
      <c r="N429" s="25">
        <v>2637766.21</v>
      </c>
      <c r="O429" s="25">
        <v>0</v>
      </c>
      <c r="P429" s="25">
        <f t="shared" si="141"/>
        <v>17182371</v>
      </c>
      <c r="Q429" s="25">
        <v>0</v>
      </c>
      <c r="R429" s="25">
        <v>7159740.9100000001</v>
      </c>
      <c r="S429" s="25">
        <v>0</v>
      </c>
      <c r="T429" s="25">
        <v>8994691.0899999999</v>
      </c>
      <c r="U429" s="25">
        <v>8994691.0899999999</v>
      </c>
      <c r="V429" s="25">
        <v>0</v>
      </c>
      <c r="W429" s="25">
        <v>1027939</v>
      </c>
      <c r="X429" s="25">
        <v>0</v>
      </c>
      <c r="Y429" s="25">
        <f t="shared" si="142"/>
        <v>1027939</v>
      </c>
      <c r="Z429" s="26">
        <f>T429/L429</f>
        <v>0.5234836967494183</v>
      </c>
      <c r="AA429" s="26">
        <f>T429/P429</f>
        <v>0.5234836967494183</v>
      </c>
      <c r="AB429" s="26">
        <f>(Q429+R429+S429)/P429</f>
        <v>0.41669109053692299</v>
      </c>
      <c r="AC429" s="27">
        <f>AA429+AB429</f>
        <v>0.9401747872863413</v>
      </c>
    </row>
    <row r="430" spans="1:29" ht="81" hidden="1" outlineLevel="4" x14ac:dyDescent="0.35">
      <c r="A430" s="21" t="s">
        <v>325</v>
      </c>
      <c r="B430" s="22" t="s">
        <v>30</v>
      </c>
      <c r="C430" s="22" t="s">
        <v>119</v>
      </c>
      <c r="D430" s="22" t="s">
        <v>120</v>
      </c>
      <c r="E430" s="22" t="s">
        <v>126</v>
      </c>
      <c r="F430" s="22"/>
      <c r="G430" s="22">
        <v>1310</v>
      </c>
      <c r="H430" s="22">
        <v>709800000</v>
      </c>
      <c r="I430" s="22" t="s">
        <v>31</v>
      </c>
      <c r="J430" s="23" t="s">
        <v>128</v>
      </c>
      <c r="K430" s="25">
        <v>0</v>
      </c>
      <c r="L430" s="25">
        <v>0</v>
      </c>
      <c r="M430" s="25">
        <v>147654</v>
      </c>
      <c r="N430" s="25">
        <v>0</v>
      </c>
      <c r="O430" s="25">
        <v>0</v>
      </c>
      <c r="P430" s="25">
        <f t="shared" si="141"/>
        <v>0</v>
      </c>
      <c r="Q430" s="25">
        <v>0</v>
      </c>
      <c r="R430" s="25">
        <v>0</v>
      </c>
      <c r="S430" s="25">
        <v>0</v>
      </c>
      <c r="T430" s="25">
        <v>0</v>
      </c>
      <c r="U430" s="25">
        <v>0</v>
      </c>
      <c r="V430" s="25">
        <v>0</v>
      </c>
      <c r="W430" s="25">
        <v>0</v>
      </c>
      <c r="X430" s="25">
        <v>0</v>
      </c>
      <c r="Y430" s="25">
        <f t="shared" si="142"/>
        <v>0</v>
      </c>
      <c r="Z430" s="26">
        <v>0</v>
      </c>
      <c r="AA430" s="26">
        <v>0</v>
      </c>
      <c r="AB430" s="26">
        <v>0</v>
      </c>
      <c r="AC430" s="27">
        <v>0</v>
      </c>
    </row>
    <row r="431" spans="1:29" ht="27" hidden="1" outlineLevel="4" x14ac:dyDescent="0.35">
      <c r="A431" s="21" t="s">
        <v>325</v>
      </c>
      <c r="B431" s="22" t="s">
        <v>30</v>
      </c>
      <c r="C431" s="22" t="s">
        <v>119</v>
      </c>
      <c r="D431" s="22" t="s">
        <v>159</v>
      </c>
      <c r="E431" s="22"/>
      <c r="F431" s="22" t="s">
        <v>33</v>
      </c>
      <c r="G431" s="22">
        <v>1320</v>
      </c>
      <c r="H431" s="22">
        <v>709800000</v>
      </c>
      <c r="I431" s="22" t="s">
        <v>31</v>
      </c>
      <c r="J431" s="23" t="s">
        <v>160</v>
      </c>
      <c r="K431" s="24">
        <v>10798377</v>
      </c>
      <c r="L431" s="25">
        <v>10798377</v>
      </c>
      <c r="M431" s="25">
        <v>0</v>
      </c>
      <c r="N431" s="25">
        <v>4000000</v>
      </c>
      <c r="O431" s="25">
        <v>2000000</v>
      </c>
      <c r="P431" s="25">
        <f t="shared" si="141"/>
        <v>12798377</v>
      </c>
      <c r="Q431" s="25">
        <v>0</v>
      </c>
      <c r="R431" s="25">
        <v>0</v>
      </c>
      <c r="S431" s="25">
        <v>0</v>
      </c>
      <c r="T431" s="25">
        <v>8515879.5800000001</v>
      </c>
      <c r="U431" s="25">
        <v>8515879.5800000001</v>
      </c>
      <c r="V431" s="25">
        <v>2282497.42</v>
      </c>
      <c r="W431" s="25">
        <v>2282497.42</v>
      </c>
      <c r="X431" s="25">
        <v>0</v>
      </c>
      <c r="Y431" s="25">
        <f t="shared" si="142"/>
        <v>4282497.42</v>
      </c>
      <c r="Z431" s="26">
        <f>T431/L431</f>
        <v>0.78862588146348289</v>
      </c>
      <c r="AA431" s="26">
        <f>T431/P431</f>
        <v>0.66538746123824921</v>
      </c>
      <c r="AB431" s="26">
        <f>(Q431+R431+S431)/P431</f>
        <v>0</v>
      </c>
      <c r="AC431" s="27">
        <f>AA431+AB431</f>
        <v>0.66538746123824921</v>
      </c>
    </row>
    <row r="432" spans="1:29" ht="27" hidden="1" outlineLevel="4" x14ac:dyDescent="0.35">
      <c r="A432" s="21" t="s">
        <v>325</v>
      </c>
      <c r="B432" s="22" t="s">
        <v>30</v>
      </c>
      <c r="C432" s="22" t="s">
        <v>119</v>
      </c>
      <c r="D432" s="22" t="s">
        <v>159</v>
      </c>
      <c r="E432" s="22"/>
      <c r="F432" s="22"/>
      <c r="G432" s="22">
        <v>1320</v>
      </c>
      <c r="H432" s="22">
        <v>709800000</v>
      </c>
      <c r="I432" s="22" t="s">
        <v>31</v>
      </c>
      <c r="J432" s="23" t="s">
        <v>161</v>
      </c>
      <c r="K432" s="25">
        <v>0</v>
      </c>
      <c r="L432" s="25">
        <v>0</v>
      </c>
      <c r="M432" s="25">
        <v>87241</v>
      </c>
      <c r="N432" s="25">
        <v>0</v>
      </c>
      <c r="O432" s="25">
        <v>0</v>
      </c>
      <c r="P432" s="25">
        <f t="shared" si="141"/>
        <v>0</v>
      </c>
      <c r="Q432" s="25">
        <v>0</v>
      </c>
      <c r="R432" s="25">
        <v>0</v>
      </c>
      <c r="S432" s="25">
        <v>0</v>
      </c>
      <c r="T432" s="25">
        <v>0</v>
      </c>
      <c r="U432" s="25">
        <v>0</v>
      </c>
      <c r="V432" s="25">
        <v>0</v>
      </c>
      <c r="W432" s="25">
        <v>0</v>
      </c>
      <c r="X432" s="25">
        <v>0</v>
      </c>
      <c r="Y432" s="25">
        <f t="shared" si="142"/>
        <v>0</v>
      </c>
      <c r="Z432" s="26">
        <v>0</v>
      </c>
      <c r="AA432" s="26">
        <v>0</v>
      </c>
      <c r="AB432" s="26">
        <v>0</v>
      </c>
      <c r="AC432" s="27">
        <v>0</v>
      </c>
    </row>
    <row r="433" spans="1:29" hidden="1" outlineLevel="3" x14ac:dyDescent="0.35">
      <c r="A433" s="28"/>
      <c r="B433" s="29"/>
      <c r="C433" s="29" t="s">
        <v>181</v>
      </c>
      <c r="D433" s="29"/>
      <c r="E433" s="29"/>
      <c r="F433" s="29"/>
      <c r="G433" s="29"/>
      <c r="H433" s="29"/>
      <c r="I433" s="29"/>
      <c r="J433" s="30"/>
      <c r="K433" s="31">
        <f t="shared" ref="K433:Y433" si="143">SUBTOTAL(9,K425:K432)</f>
        <v>41711258</v>
      </c>
      <c r="L433" s="32">
        <f t="shared" si="143"/>
        <v>41711258</v>
      </c>
      <c r="M433" s="32">
        <f t="shared" si="143"/>
        <v>344359</v>
      </c>
      <c r="N433" s="32">
        <f t="shared" si="143"/>
        <v>5874006.21</v>
      </c>
      <c r="O433" s="32">
        <f t="shared" si="143"/>
        <v>2000000</v>
      </c>
      <c r="P433" s="32">
        <f t="shared" si="143"/>
        <v>43711258</v>
      </c>
      <c r="Q433" s="32">
        <f t="shared" si="143"/>
        <v>0</v>
      </c>
      <c r="R433" s="32">
        <f t="shared" si="143"/>
        <v>13363110.58</v>
      </c>
      <c r="S433" s="32">
        <f t="shared" si="143"/>
        <v>0</v>
      </c>
      <c r="T433" s="32">
        <f t="shared" si="143"/>
        <v>24273951</v>
      </c>
      <c r="U433" s="32">
        <f t="shared" si="143"/>
        <v>24273951</v>
      </c>
      <c r="V433" s="32">
        <f t="shared" si="143"/>
        <v>2282497.42</v>
      </c>
      <c r="W433" s="32">
        <f t="shared" si="143"/>
        <v>4074196.42</v>
      </c>
      <c r="X433" s="32">
        <f t="shared" si="143"/>
        <v>0</v>
      </c>
      <c r="Y433" s="32">
        <f t="shared" si="143"/>
        <v>6074196.4199999999</v>
      </c>
      <c r="Z433" s="33">
        <f>T433/L433</f>
        <v>0.58195202359995957</v>
      </c>
      <c r="AA433" s="33">
        <f>T433/P433</f>
        <v>0.55532492338701389</v>
      </c>
      <c r="AB433" s="33">
        <f>(Q433+R433+S433)/P433</f>
        <v>0.30571324623052487</v>
      </c>
      <c r="AC433" s="34">
        <f>AA433+AB433</f>
        <v>0.86103816961753876</v>
      </c>
    </row>
    <row r="434" spans="1:29" ht="94.5" hidden="1" outlineLevel="4" x14ac:dyDescent="0.35">
      <c r="A434" s="21" t="s">
        <v>325</v>
      </c>
      <c r="B434" s="22" t="s">
        <v>30</v>
      </c>
      <c r="C434" s="22" t="s">
        <v>182</v>
      </c>
      <c r="D434" s="22" t="s">
        <v>183</v>
      </c>
      <c r="E434" s="22" t="s">
        <v>328</v>
      </c>
      <c r="F434" s="22">
        <v>280</v>
      </c>
      <c r="G434" s="22">
        <v>2310</v>
      </c>
      <c r="H434" s="22">
        <v>709800000</v>
      </c>
      <c r="I434" s="22" t="s">
        <v>31</v>
      </c>
      <c r="J434" s="23" t="s">
        <v>329</v>
      </c>
      <c r="K434" s="24">
        <v>11388409060</v>
      </c>
      <c r="L434" s="25">
        <v>15588409060</v>
      </c>
      <c r="M434" s="25">
        <v>0</v>
      </c>
      <c r="N434" s="25">
        <v>16848218.050000001</v>
      </c>
      <c r="O434" s="25">
        <v>0</v>
      </c>
      <c r="P434" s="25">
        <f>+L434+O434</f>
        <v>15588409060</v>
      </c>
      <c r="Q434" s="25">
        <v>0</v>
      </c>
      <c r="R434" s="25">
        <v>8084538534.7600002</v>
      </c>
      <c r="S434" s="25">
        <v>0</v>
      </c>
      <c r="T434" s="25">
        <v>7483780483.2399998</v>
      </c>
      <c r="U434" s="25">
        <v>7483780483.2399998</v>
      </c>
      <c r="V434" s="25">
        <v>0</v>
      </c>
      <c r="W434" s="25">
        <v>20090042</v>
      </c>
      <c r="X434" s="25">
        <v>0</v>
      </c>
      <c r="Y434" s="25">
        <f>P434-(Q434+R434+S434+T434+X434)</f>
        <v>20090042</v>
      </c>
      <c r="Z434" s="26">
        <f>T434/L434</f>
        <v>0.48008622653118904</v>
      </c>
      <c r="AA434" s="26">
        <f>T434/P434</f>
        <v>0.48008622653118904</v>
      </c>
      <c r="AB434" s="26">
        <f>(Q434+R434+S434)/P434</f>
        <v>0.51862499268799667</v>
      </c>
      <c r="AC434" s="27">
        <f>AA434+AB434</f>
        <v>0.99871121921918571</v>
      </c>
    </row>
    <row r="435" spans="1:29" hidden="1" outlineLevel="3" x14ac:dyDescent="0.35">
      <c r="A435" s="28"/>
      <c r="B435" s="29"/>
      <c r="C435" s="29" t="s">
        <v>185</v>
      </c>
      <c r="D435" s="29"/>
      <c r="E435" s="29"/>
      <c r="F435" s="29"/>
      <c r="G435" s="29"/>
      <c r="H435" s="29"/>
      <c r="I435" s="29"/>
      <c r="J435" s="30"/>
      <c r="K435" s="31">
        <f t="shared" ref="K435:Y435" si="144">SUBTOTAL(9,K434:K434)</f>
        <v>11388409060</v>
      </c>
      <c r="L435" s="32">
        <f t="shared" si="144"/>
        <v>15588409060</v>
      </c>
      <c r="M435" s="32">
        <f t="shared" si="144"/>
        <v>0</v>
      </c>
      <c r="N435" s="32">
        <f t="shared" si="144"/>
        <v>16848218.050000001</v>
      </c>
      <c r="O435" s="32">
        <f t="shared" si="144"/>
        <v>0</v>
      </c>
      <c r="P435" s="32">
        <f t="shared" si="144"/>
        <v>15588409060</v>
      </c>
      <c r="Q435" s="32">
        <f t="shared" si="144"/>
        <v>0</v>
      </c>
      <c r="R435" s="32">
        <f t="shared" si="144"/>
        <v>8084538534.7600002</v>
      </c>
      <c r="S435" s="32">
        <f t="shared" si="144"/>
        <v>0</v>
      </c>
      <c r="T435" s="32">
        <f t="shared" si="144"/>
        <v>7483780483.2399998</v>
      </c>
      <c r="U435" s="32">
        <f t="shared" si="144"/>
        <v>7483780483.2399998</v>
      </c>
      <c r="V435" s="32">
        <f t="shared" si="144"/>
        <v>0</v>
      </c>
      <c r="W435" s="32">
        <f t="shared" si="144"/>
        <v>20090042</v>
      </c>
      <c r="X435" s="32">
        <f t="shared" si="144"/>
        <v>0</v>
      </c>
      <c r="Y435" s="32">
        <f t="shared" si="144"/>
        <v>20090042</v>
      </c>
      <c r="Z435" s="33">
        <f>T435/L435</f>
        <v>0.48008622653118904</v>
      </c>
      <c r="AA435" s="33">
        <f>T435/P435</f>
        <v>0.48008622653118904</v>
      </c>
      <c r="AB435" s="33">
        <f>(Q435+R435+S435)/P435</f>
        <v>0.51862499268799667</v>
      </c>
      <c r="AC435" s="34">
        <f>AA435+AB435</f>
        <v>0.99871121921918571</v>
      </c>
    </row>
    <row r="436" spans="1:29" outlineLevel="1" collapsed="1" x14ac:dyDescent="0.35">
      <c r="A436" s="28" t="s">
        <v>330</v>
      </c>
      <c r="B436" s="29"/>
      <c r="C436" s="29"/>
      <c r="D436" s="29"/>
      <c r="E436" s="29"/>
      <c r="F436" s="29"/>
      <c r="G436" s="29"/>
      <c r="H436" s="29"/>
      <c r="I436" s="29"/>
      <c r="J436" s="30"/>
      <c r="K436" s="31">
        <f t="shared" ref="K436:Y436" si="145">SUBTOTAL(9,K383:K434)</f>
        <v>22062135823</v>
      </c>
      <c r="L436" s="32">
        <f t="shared" si="145"/>
        <v>22062135823</v>
      </c>
      <c r="M436" s="32">
        <f t="shared" si="145"/>
        <v>18138205.719999999</v>
      </c>
      <c r="N436" s="32">
        <f t="shared" si="145"/>
        <v>-108738906.46000001</v>
      </c>
      <c r="O436" s="32">
        <f t="shared" si="145"/>
        <v>0</v>
      </c>
      <c r="P436" s="32">
        <f t="shared" si="145"/>
        <v>22062135823</v>
      </c>
      <c r="Q436" s="32">
        <f t="shared" si="145"/>
        <v>93663227</v>
      </c>
      <c r="R436" s="32">
        <f t="shared" si="145"/>
        <v>10481819574.540001</v>
      </c>
      <c r="S436" s="32">
        <f t="shared" si="145"/>
        <v>54390616.670000002</v>
      </c>
      <c r="T436" s="32">
        <f t="shared" si="145"/>
        <v>9485289934.6199989</v>
      </c>
      <c r="U436" s="32">
        <f t="shared" si="145"/>
        <v>9485218734.6199989</v>
      </c>
      <c r="V436" s="32">
        <f t="shared" si="145"/>
        <v>1622046289.3800001</v>
      </c>
      <c r="W436" s="32">
        <f t="shared" si="145"/>
        <v>1946972470.1699998</v>
      </c>
      <c r="X436" s="32">
        <f t="shared" si="145"/>
        <v>0</v>
      </c>
      <c r="Y436" s="32">
        <f t="shared" si="145"/>
        <v>1946972470.1699996</v>
      </c>
      <c r="Z436" s="33">
        <f>T436/L436</f>
        <v>0.4299352524487447</v>
      </c>
      <c r="AA436" s="33">
        <f>T436/P436</f>
        <v>0.4299352524487447</v>
      </c>
      <c r="AB436" s="33">
        <f>(Q436+R436+S436)/P436</f>
        <v>0.48181524687778643</v>
      </c>
      <c r="AC436" s="34">
        <f>AA436+AB436</f>
        <v>0.91175049932653107</v>
      </c>
    </row>
    <row r="437" spans="1:29" hidden="1" outlineLevel="4" x14ac:dyDescent="0.35">
      <c r="A437" s="21" t="s">
        <v>331</v>
      </c>
      <c r="B437" s="22" t="s">
        <v>30</v>
      </c>
      <c r="C437" s="22" t="s">
        <v>31</v>
      </c>
      <c r="D437" s="22" t="s">
        <v>32</v>
      </c>
      <c r="E437" s="22"/>
      <c r="F437" s="22" t="s">
        <v>33</v>
      </c>
      <c r="G437" s="22">
        <v>1111</v>
      </c>
      <c r="H437" s="22">
        <v>709800000</v>
      </c>
      <c r="I437" s="22" t="s">
        <v>31</v>
      </c>
      <c r="J437" s="23" t="s">
        <v>34</v>
      </c>
      <c r="K437" s="24">
        <v>2691783948</v>
      </c>
      <c r="L437" s="25">
        <v>2691783948</v>
      </c>
      <c r="M437" s="25">
        <v>0</v>
      </c>
      <c r="N437" s="25">
        <v>-39666424</v>
      </c>
      <c r="O437" s="25">
        <v>0</v>
      </c>
      <c r="P437" s="25">
        <f t="shared" ref="P437:P462" si="146">+L437+O437</f>
        <v>2691783948</v>
      </c>
      <c r="Q437" s="25">
        <v>0</v>
      </c>
      <c r="R437" s="25">
        <v>0</v>
      </c>
      <c r="S437" s="25">
        <v>0</v>
      </c>
      <c r="T437" s="25">
        <v>1454585025.3599999</v>
      </c>
      <c r="U437" s="25">
        <v>1454585025.3599999</v>
      </c>
      <c r="V437" s="25">
        <v>1187532498.6400001</v>
      </c>
      <c r="W437" s="25">
        <v>1237198922.6400001</v>
      </c>
      <c r="X437" s="25">
        <v>0</v>
      </c>
      <c r="Y437" s="25">
        <f t="shared" ref="Y437:Y462" si="147">P437-(Q437+R437+S437+T437+X437)</f>
        <v>1237198922.6400001</v>
      </c>
      <c r="Z437" s="26">
        <f>T437/L437</f>
        <v>0.54037955997202491</v>
      </c>
      <c r="AA437" s="26">
        <f>T437/P437</f>
        <v>0.54037955997202491</v>
      </c>
      <c r="AB437" s="26">
        <f>(Q437+R437+S437)/P437</f>
        <v>0</v>
      </c>
      <c r="AC437" s="27">
        <f>AA437+AB437</f>
        <v>0.54037955997202491</v>
      </c>
    </row>
    <row r="438" spans="1:29" hidden="1" outlineLevel="4" x14ac:dyDescent="0.35">
      <c r="A438" s="21" t="s">
        <v>331</v>
      </c>
      <c r="B438" s="22" t="s">
        <v>30</v>
      </c>
      <c r="C438" s="22" t="s">
        <v>31</v>
      </c>
      <c r="D438" s="22" t="s">
        <v>32</v>
      </c>
      <c r="E438" s="22"/>
      <c r="F438" s="22"/>
      <c r="G438" s="22">
        <v>1111</v>
      </c>
      <c r="H438" s="22">
        <v>709800000</v>
      </c>
      <c r="I438" s="22" t="s">
        <v>31</v>
      </c>
      <c r="J438" s="23" t="s">
        <v>34</v>
      </c>
      <c r="K438" s="25">
        <v>0</v>
      </c>
      <c r="L438" s="25">
        <v>0</v>
      </c>
      <c r="M438" s="25">
        <v>10913106</v>
      </c>
      <c r="N438" s="25">
        <v>0</v>
      </c>
      <c r="O438" s="25">
        <v>0</v>
      </c>
      <c r="P438" s="25">
        <f t="shared" si="146"/>
        <v>0</v>
      </c>
      <c r="Q438" s="25">
        <v>0</v>
      </c>
      <c r="R438" s="25">
        <v>0</v>
      </c>
      <c r="S438" s="25">
        <v>0</v>
      </c>
      <c r="T438" s="25">
        <v>0</v>
      </c>
      <c r="U438" s="25">
        <v>0</v>
      </c>
      <c r="V438" s="25">
        <v>0</v>
      </c>
      <c r="W438" s="25">
        <v>0</v>
      </c>
      <c r="X438" s="25">
        <v>0</v>
      </c>
      <c r="Y438" s="25">
        <f t="shared" si="147"/>
        <v>0</v>
      </c>
      <c r="Z438" s="26">
        <v>0</v>
      </c>
      <c r="AA438" s="26">
        <v>0</v>
      </c>
      <c r="AB438" s="26">
        <v>0</v>
      </c>
      <c r="AC438" s="27">
        <v>0</v>
      </c>
    </row>
    <row r="439" spans="1:29" hidden="1" outlineLevel="4" x14ac:dyDescent="0.35">
      <c r="A439" s="21" t="s">
        <v>331</v>
      </c>
      <c r="B439" s="22" t="s">
        <v>30</v>
      </c>
      <c r="C439" s="22" t="s">
        <v>31</v>
      </c>
      <c r="D439" s="22" t="s">
        <v>35</v>
      </c>
      <c r="E439" s="22"/>
      <c r="F439" s="22" t="s">
        <v>33</v>
      </c>
      <c r="G439" s="22">
        <v>1111</v>
      </c>
      <c r="H439" s="22">
        <v>709800000</v>
      </c>
      <c r="I439" s="22" t="s">
        <v>31</v>
      </c>
      <c r="J439" s="23" t="s">
        <v>36</v>
      </c>
      <c r="K439" s="24">
        <v>572625</v>
      </c>
      <c r="L439" s="25">
        <v>1572625</v>
      </c>
      <c r="M439" s="25">
        <v>0</v>
      </c>
      <c r="N439" s="25">
        <v>0</v>
      </c>
      <c r="O439" s="25">
        <v>0</v>
      </c>
      <c r="P439" s="25">
        <f t="shared" si="146"/>
        <v>1572625</v>
      </c>
      <c r="Q439" s="25">
        <v>0</v>
      </c>
      <c r="R439" s="25">
        <v>0</v>
      </c>
      <c r="S439" s="25">
        <v>0</v>
      </c>
      <c r="T439" s="25">
        <v>353625</v>
      </c>
      <c r="U439" s="25">
        <v>353625</v>
      </c>
      <c r="V439" s="25">
        <v>1219000</v>
      </c>
      <c r="W439" s="25">
        <v>1219000</v>
      </c>
      <c r="X439" s="25">
        <v>0</v>
      </c>
      <c r="Y439" s="25">
        <f t="shared" si="147"/>
        <v>1219000</v>
      </c>
      <c r="Z439" s="26">
        <f>T439/L439</f>
        <v>0.22486288848263253</v>
      </c>
      <c r="AA439" s="26">
        <f>T439/P439</f>
        <v>0.22486288848263253</v>
      </c>
      <c r="AB439" s="26">
        <f>(Q439+R439+S439)/P439</f>
        <v>0</v>
      </c>
      <c r="AC439" s="27">
        <f>AA439+AB439</f>
        <v>0.22486288848263253</v>
      </c>
    </row>
    <row r="440" spans="1:29" hidden="1" outlineLevel="4" x14ac:dyDescent="0.35">
      <c r="A440" s="21" t="s">
        <v>331</v>
      </c>
      <c r="B440" s="22" t="s">
        <v>30</v>
      </c>
      <c r="C440" s="22" t="s">
        <v>31</v>
      </c>
      <c r="D440" s="22" t="s">
        <v>37</v>
      </c>
      <c r="E440" s="22"/>
      <c r="F440" s="22" t="s">
        <v>33</v>
      </c>
      <c r="G440" s="22">
        <v>1111</v>
      </c>
      <c r="H440" s="22">
        <v>709800000</v>
      </c>
      <c r="I440" s="22" t="s">
        <v>31</v>
      </c>
      <c r="J440" s="23" t="s">
        <v>38</v>
      </c>
      <c r="K440" s="24">
        <v>5136112</v>
      </c>
      <c r="L440" s="25">
        <v>5136112</v>
      </c>
      <c r="M440" s="25">
        <v>0</v>
      </c>
      <c r="N440" s="25">
        <v>0</v>
      </c>
      <c r="O440" s="25">
        <v>0</v>
      </c>
      <c r="P440" s="25">
        <f t="shared" si="146"/>
        <v>5136112</v>
      </c>
      <c r="Q440" s="25">
        <v>0</v>
      </c>
      <c r="R440" s="25">
        <v>0</v>
      </c>
      <c r="S440" s="25">
        <v>0</v>
      </c>
      <c r="T440" s="25">
        <v>2292246.0299999998</v>
      </c>
      <c r="U440" s="25">
        <v>2292246.0299999998</v>
      </c>
      <c r="V440" s="25">
        <v>2843865.97</v>
      </c>
      <c r="W440" s="25">
        <v>2843865.97</v>
      </c>
      <c r="X440" s="25">
        <v>0</v>
      </c>
      <c r="Y440" s="25">
        <f t="shared" si="147"/>
        <v>2843865.97</v>
      </c>
      <c r="Z440" s="26">
        <f>T440/L440</f>
        <v>0.44629985288482804</v>
      </c>
      <c r="AA440" s="26">
        <f>T440/P440</f>
        <v>0.44629985288482804</v>
      </c>
      <c r="AB440" s="26">
        <f>(Q440+R440+S440)/P440</f>
        <v>0</v>
      </c>
      <c r="AC440" s="27">
        <f>AA440+AB440</f>
        <v>0.44629985288482804</v>
      </c>
    </row>
    <row r="441" spans="1:29" hidden="1" outlineLevel="4" x14ac:dyDescent="0.35">
      <c r="A441" s="21" t="s">
        <v>331</v>
      </c>
      <c r="B441" s="22" t="s">
        <v>30</v>
      </c>
      <c r="C441" s="22" t="s">
        <v>31</v>
      </c>
      <c r="D441" s="22" t="s">
        <v>37</v>
      </c>
      <c r="E441" s="22"/>
      <c r="F441" s="22"/>
      <c r="G441" s="22">
        <v>1111</v>
      </c>
      <c r="H441" s="22">
        <v>709800000</v>
      </c>
      <c r="I441" s="22" t="s">
        <v>31</v>
      </c>
      <c r="J441" s="23" t="s">
        <v>38</v>
      </c>
      <c r="K441" s="25">
        <v>0</v>
      </c>
      <c r="L441" s="25">
        <v>0</v>
      </c>
      <c r="M441" s="25">
        <v>10271</v>
      </c>
      <c r="N441" s="25">
        <v>0</v>
      </c>
      <c r="O441" s="25">
        <v>0</v>
      </c>
      <c r="P441" s="25">
        <f t="shared" si="146"/>
        <v>0</v>
      </c>
      <c r="Q441" s="25">
        <v>0</v>
      </c>
      <c r="R441" s="25">
        <v>0</v>
      </c>
      <c r="S441" s="25">
        <v>0</v>
      </c>
      <c r="T441" s="25">
        <v>0</v>
      </c>
      <c r="U441" s="25">
        <v>0</v>
      </c>
      <c r="V441" s="25">
        <v>0</v>
      </c>
      <c r="W441" s="25">
        <v>0</v>
      </c>
      <c r="X441" s="25">
        <v>0</v>
      </c>
      <c r="Y441" s="25">
        <f t="shared" si="147"/>
        <v>0</v>
      </c>
      <c r="Z441" s="26">
        <v>0</v>
      </c>
      <c r="AA441" s="26">
        <v>0</v>
      </c>
      <c r="AB441" s="26">
        <v>0</v>
      </c>
      <c r="AC441" s="27">
        <v>0</v>
      </c>
    </row>
    <row r="442" spans="1:29" hidden="1" outlineLevel="4" x14ac:dyDescent="0.35">
      <c r="A442" s="21" t="s">
        <v>331</v>
      </c>
      <c r="B442" s="22" t="s">
        <v>30</v>
      </c>
      <c r="C442" s="22" t="s">
        <v>31</v>
      </c>
      <c r="D442" s="22" t="s">
        <v>41</v>
      </c>
      <c r="E442" s="22"/>
      <c r="F442" s="22" t="s">
        <v>33</v>
      </c>
      <c r="G442" s="22">
        <v>1111</v>
      </c>
      <c r="H442" s="22">
        <v>709800000</v>
      </c>
      <c r="I442" s="22" t="s">
        <v>31</v>
      </c>
      <c r="J442" s="23" t="s">
        <v>42</v>
      </c>
      <c r="K442" s="24">
        <v>812274913</v>
      </c>
      <c r="L442" s="25">
        <v>812274913</v>
      </c>
      <c r="M442" s="25">
        <v>0</v>
      </c>
      <c r="N442" s="25">
        <v>-10000000</v>
      </c>
      <c r="O442" s="25">
        <v>0</v>
      </c>
      <c r="P442" s="25">
        <f t="shared" si="146"/>
        <v>812274913</v>
      </c>
      <c r="Q442" s="25">
        <v>0</v>
      </c>
      <c r="R442" s="25">
        <v>0</v>
      </c>
      <c r="S442" s="25">
        <v>0</v>
      </c>
      <c r="T442" s="25">
        <v>453805935.92000002</v>
      </c>
      <c r="U442" s="25">
        <v>453805935.92000002</v>
      </c>
      <c r="V442" s="25">
        <v>348468977.07999998</v>
      </c>
      <c r="W442" s="25">
        <v>358468977.07999998</v>
      </c>
      <c r="X442" s="25">
        <v>0</v>
      </c>
      <c r="Y442" s="25">
        <f t="shared" si="147"/>
        <v>358468977.07999998</v>
      </c>
      <c r="Z442" s="26">
        <f>T442/L442</f>
        <v>0.55868515530529506</v>
      </c>
      <c r="AA442" s="26">
        <f>T442/P442</f>
        <v>0.55868515530529506</v>
      </c>
      <c r="AB442" s="26">
        <f>(Q442+R442+S442)/P442</f>
        <v>0</v>
      </c>
      <c r="AC442" s="27">
        <f>AA442+AB442</f>
        <v>0.55868515530529506</v>
      </c>
    </row>
    <row r="443" spans="1:29" hidden="1" outlineLevel="4" x14ac:dyDescent="0.35">
      <c r="A443" s="21" t="s">
        <v>331</v>
      </c>
      <c r="B443" s="22" t="s">
        <v>30</v>
      </c>
      <c r="C443" s="22" t="s">
        <v>31</v>
      </c>
      <c r="D443" s="22" t="s">
        <v>43</v>
      </c>
      <c r="E443" s="22"/>
      <c r="F443" s="22" t="s">
        <v>33</v>
      </c>
      <c r="G443" s="22">
        <v>1111</v>
      </c>
      <c r="H443" s="22">
        <v>709800000</v>
      </c>
      <c r="I443" s="22" t="s">
        <v>31</v>
      </c>
      <c r="J443" s="23" t="s">
        <v>44</v>
      </c>
      <c r="K443" s="24">
        <v>1125334379</v>
      </c>
      <c r="L443" s="25">
        <v>1125334379</v>
      </c>
      <c r="M443" s="25">
        <v>0</v>
      </c>
      <c r="N443" s="25">
        <v>-4959162</v>
      </c>
      <c r="O443" s="25">
        <v>0</v>
      </c>
      <c r="P443" s="25">
        <f t="shared" si="146"/>
        <v>1125334379</v>
      </c>
      <c r="Q443" s="25">
        <v>0</v>
      </c>
      <c r="R443" s="25">
        <v>0</v>
      </c>
      <c r="S443" s="25">
        <v>0</v>
      </c>
      <c r="T443" s="25">
        <v>643303044.94000006</v>
      </c>
      <c r="U443" s="25">
        <v>643303044.94000006</v>
      </c>
      <c r="V443" s="25">
        <v>477072172.06</v>
      </c>
      <c r="W443" s="25">
        <v>482031334.06</v>
      </c>
      <c r="X443" s="25">
        <v>0</v>
      </c>
      <c r="Y443" s="25">
        <f t="shared" si="147"/>
        <v>482031334.05999994</v>
      </c>
      <c r="Z443" s="26">
        <f>T443/L443</f>
        <v>0.57165501822814213</v>
      </c>
      <c r="AA443" s="26">
        <f>T443/P443</f>
        <v>0.57165501822814213</v>
      </c>
      <c r="AB443" s="26">
        <f>(Q443+R443+S443)/P443</f>
        <v>0</v>
      </c>
      <c r="AC443" s="27">
        <f>AA443+AB443</f>
        <v>0.57165501822814213</v>
      </c>
    </row>
    <row r="444" spans="1:29" hidden="1" outlineLevel="4" x14ac:dyDescent="0.35">
      <c r="A444" s="21" t="s">
        <v>331</v>
      </c>
      <c r="B444" s="22" t="s">
        <v>30</v>
      </c>
      <c r="C444" s="22" t="s">
        <v>31</v>
      </c>
      <c r="D444" s="22" t="s">
        <v>43</v>
      </c>
      <c r="E444" s="22"/>
      <c r="F444" s="22"/>
      <c r="G444" s="22">
        <v>1111</v>
      </c>
      <c r="H444" s="22">
        <v>709800000</v>
      </c>
      <c r="I444" s="22" t="s">
        <v>31</v>
      </c>
      <c r="J444" s="23" t="s">
        <v>44</v>
      </c>
      <c r="K444" s="25">
        <v>0</v>
      </c>
      <c r="L444" s="25">
        <v>0</v>
      </c>
      <c r="M444" s="25">
        <v>6416351</v>
      </c>
      <c r="N444" s="25">
        <v>0</v>
      </c>
      <c r="O444" s="25">
        <v>0</v>
      </c>
      <c r="P444" s="25">
        <f t="shared" si="146"/>
        <v>0</v>
      </c>
      <c r="Q444" s="25">
        <v>0</v>
      </c>
      <c r="R444" s="25">
        <v>0</v>
      </c>
      <c r="S444" s="25">
        <v>0</v>
      </c>
      <c r="T444" s="25">
        <v>0</v>
      </c>
      <c r="U444" s="25">
        <v>0</v>
      </c>
      <c r="V444" s="25">
        <v>0</v>
      </c>
      <c r="W444" s="25">
        <v>0</v>
      </c>
      <c r="X444" s="25">
        <v>0</v>
      </c>
      <c r="Y444" s="25">
        <f t="shared" si="147"/>
        <v>0</v>
      </c>
      <c r="Z444" s="26">
        <v>0</v>
      </c>
      <c r="AA444" s="26">
        <v>0</v>
      </c>
      <c r="AB444" s="26">
        <v>0</v>
      </c>
      <c r="AC444" s="27">
        <v>0</v>
      </c>
    </row>
    <row r="445" spans="1:29" hidden="1" outlineLevel="4" x14ac:dyDescent="0.35">
      <c r="A445" s="21" t="s">
        <v>331</v>
      </c>
      <c r="B445" s="22" t="s">
        <v>30</v>
      </c>
      <c r="C445" s="22" t="s">
        <v>31</v>
      </c>
      <c r="D445" s="22" t="s">
        <v>45</v>
      </c>
      <c r="E445" s="22"/>
      <c r="F445" s="22" t="s">
        <v>33</v>
      </c>
      <c r="G445" s="22">
        <v>1111</v>
      </c>
      <c r="H445" s="22">
        <v>709800000</v>
      </c>
      <c r="I445" s="22" t="s">
        <v>31</v>
      </c>
      <c r="J445" s="23" t="s">
        <v>46</v>
      </c>
      <c r="K445" s="24">
        <v>456843410</v>
      </c>
      <c r="L445" s="25">
        <v>456843410</v>
      </c>
      <c r="M445" s="25">
        <v>0</v>
      </c>
      <c r="N445" s="25">
        <v>-1326008</v>
      </c>
      <c r="O445" s="25">
        <v>0</v>
      </c>
      <c r="P445" s="25">
        <f t="shared" si="146"/>
        <v>456843410</v>
      </c>
      <c r="Q445" s="25">
        <v>0</v>
      </c>
      <c r="R445" s="25">
        <v>0</v>
      </c>
      <c r="S445" s="25">
        <v>0</v>
      </c>
      <c r="T445" s="25">
        <v>253010.65</v>
      </c>
      <c r="U445" s="25">
        <v>253010.65</v>
      </c>
      <c r="V445" s="25">
        <v>455264391.35000002</v>
      </c>
      <c r="W445" s="25">
        <v>456590399.35000002</v>
      </c>
      <c r="X445" s="25">
        <v>0</v>
      </c>
      <c r="Y445" s="25">
        <f t="shared" si="147"/>
        <v>456590399.35000002</v>
      </c>
      <c r="Z445" s="26">
        <f>T445/L445</f>
        <v>5.538235738149315E-4</v>
      </c>
      <c r="AA445" s="26">
        <f>T445/P445</f>
        <v>5.538235738149315E-4</v>
      </c>
      <c r="AB445" s="26">
        <f>(Q445+R445+S445)/P445</f>
        <v>0</v>
      </c>
      <c r="AC445" s="27">
        <f>AA445+AB445</f>
        <v>5.538235738149315E-4</v>
      </c>
    </row>
    <row r="446" spans="1:29" hidden="1" outlineLevel="4" x14ac:dyDescent="0.35">
      <c r="A446" s="21" t="s">
        <v>331</v>
      </c>
      <c r="B446" s="22" t="s">
        <v>30</v>
      </c>
      <c r="C446" s="22" t="s">
        <v>31</v>
      </c>
      <c r="D446" s="22" t="s">
        <v>45</v>
      </c>
      <c r="E446" s="22"/>
      <c r="F446" s="22"/>
      <c r="G446" s="22">
        <v>1111</v>
      </c>
      <c r="H446" s="22">
        <v>709800000</v>
      </c>
      <c r="I446" s="22" t="s">
        <v>31</v>
      </c>
      <c r="J446" s="23" t="s">
        <v>46</v>
      </c>
      <c r="K446" s="25">
        <v>0</v>
      </c>
      <c r="L446" s="25">
        <v>0</v>
      </c>
      <c r="M446" s="25">
        <v>1703051</v>
      </c>
      <c r="N446" s="25">
        <v>0</v>
      </c>
      <c r="O446" s="25">
        <v>0</v>
      </c>
      <c r="P446" s="25">
        <f t="shared" si="146"/>
        <v>0</v>
      </c>
      <c r="Q446" s="25">
        <v>0</v>
      </c>
      <c r="R446" s="25">
        <v>0</v>
      </c>
      <c r="S446" s="25">
        <v>0</v>
      </c>
      <c r="T446" s="25">
        <v>0</v>
      </c>
      <c r="U446" s="25">
        <v>0</v>
      </c>
      <c r="V446" s="25">
        <v>0</v>
      </c>
      <c r="W446" s="25">
        <v>0</v>
      </c>
      <c r="X446" s="25">
        <v>0</v>
      </c>
      <c r="Y446" s="25">
        <f t="shared" si="147"/>
        <v>0</v>
      </c>
      <c r="Z446" s="26">
        <v>0</v>
      </c>
      <c r="AA446" s="26">
        <v>0</v>
      </c>
      <c r="AB446" s="26">
        <v>0</v>
      </c>
      <c r="AC446" s="27">
        <v>0</v>
      </c>
    </row>
    <row r="447" spans="1:29" hidden="1" outlineLevel="4" x14ac:dyDescent="0.35">
      <c r="A447" s="21" t="s">
        <v>331</v>
      </c>
      <c r="B447" s="22" t="s">
        <v>30</v>
      </c>
      <c r="C447" s="22" t="s">
        <v>31</v>
      </c>
      <c r="D447" s="22" t="s">
        <v>47</v>
      </c>
      <c r="E447" s="22"/>
      <c r="F447" s="22" t="s">
        <v>33</v>
      </c>
      <c r="G447" s="22">
        <v>1111</v>
      </c>
      <c r="H447" s="22">
        <v>709800000</v>
      </c>
      <c r="I447" s="22" t="s">
        <v>31</v>
      </c>
      <c r="J447" s="23" t="s">
        <v>48</v>
      </c>
      <c r="K447" s="24">
        <v>410728831</v>
      </c>
      <c r="L447" s="25">
        <v>409728831</v>
      </c>
      <c r="M447" s="25">
        <v>0</v>
      </c>
      <c r="N447" s="25">
        <v>0</v>
      </c>
      <c r="O447" s="25">
        <v>0</v>
      </c>
      <c r="P447" s="25">
        <f t="shared" si="146"/>
        <v>409728831</v>
      </c>
      <c r="Q447" s="25">
        <v>0</v>
      </c>
      <c r="R447" s="25">
        <v>266843.43</v>
      </c>
      <c r="S447" s="25">
        <v>0</v>
      </c>
      <c r="T447" s="25">
        <v>380975441.62</v>
      </c>
      <c r="U447" s="25">
        <v>380975441.62</v>
      </c>
      <c r="V447" s="25">
        <v>15165883.949999999</v>
      </c>
      <c r="W447" s="25">
        <v>28486545.949999999</v>
      </c>
      <c r="X447" s="25">
        <v>0</v>
      </c>
      <c r="Y447" s="25">
        <f t="shared" si="147"/>
        <v>28486545.949999988</v>
      </c>
      <c r="Z447" s="26">
        <f>T447/L447</f>
        <v>0.92982336803142862</v>
      </c>
      <c r="AA447" s="26">
        <f>T447/P447</f>
        <v>0.92982336803142862</v>
      </c>
      <c r="AB447" s="26">
        <f>(Q447+R447+S447)/P447</f>
        <v>6.5126837510734014E-4</v>
      </c>
      <c r="AC447" s="27">
        <f>AA447+AB447</f>
        <v>0.93047463640653594</v>
      </c>
    </row>
    <row r="448" spans="1:29" hidden="1" outlineLevel="4" x14ac:dyDescent="0.35">
      <c r="A448" s="21" t="s">
        <v>331</v>
      </c>
      <c r="B448" s="22" t="s">
        <v>30</v>
      </c>
      <c r="C448" s="22" t="s">
        <v>31</v>
      </c>
      <c r="D448" s="22" t="s">
        <v>47</v>
      </c>
      <c r="E448" s="22"/>
      <c r="F448" s="22"/>
      <c r="G448" s="22">
        <v>1111</v>
      </c>
      <c r="H448" s="22">
        <v>709800000</v>
      </c>
      <c r="I448" s="22" t="s">
        <v>31</v>
      </c>
      <c r="J448" s="23" t="s">
        <v>48</v>
      </c>
      <c r="K448" s="25">
        <v>0</v>
      </c>
      <c r="L448" s="25">
        <v>0</v>
      </c>
      <c r="M448" s="25">
        <v>1571582</v>
      </c>
      <c r="N448" s="25">
        <v>0</v>
      </c>
      <c r="O448" s="25">
        <v>0</v>
      </c>
      <c r="P448" s="25">
        <f t="shared" si="146"/>
        <v>0</v>
      </c>
      <c r="Q448" s="25">
        <v>0</v>
      </c>
      <c r="R448" s="25">
        <v>0</v>
      </c>
      <c r="S448" s="25">
        <v>0</v>
      </c>
      <c r="T448" s="25">
        <v>0</v>
      </c>
      <c r="U448" s="25">
        <v>0</v>
      </c>
      <c r="V448" s="25">
        <v>0</v>
      </c>
      <c r="W448" s="25">
        <v>0</v>
      </c>
      <c r="X448" s="25">
        <v>0</v>
      </c>
      <c r="Y448" s="25">
        <f t="shared" si="147"/>
        <v>0</v>
      </c>
      <c r="Z448" s="26">
        <v>0</v>
      </c>
      <c r="AA448" s="26">
        <v>0</v>
      </c>
      <c r="AB448" s="26">
        <v>0</v>
      </c>
      <c r="AC448" s="27">
        <v>0</v>
      </c>
    </row>
    <row r="449" spans="1:29" hidden="1" outlineLevel="4" x14ac:dyDescent="0.35">
      <c r="A449" s="21" t="s">
        <v>331</v>
      </c>
      <c r="B449" s="22" t="s">
        <v>30</v>
      </c>
      <c r="C449" s="22" t="s">
        <v>31</v>
      </c>
      <c r="D449" s="22" t="s">
        <v>49</v>
      </c>
      <c r="E449" s="22"/>
      <c r="F449" s="22" t="s">
        <v>33</v>
      </c>
      <c r="G449" s="22">
        <v>1111</v>
      </c>
      <c r="H449" s="22">
        <v>709800000</v>
      </c>
      <c r="I449" s="22" t="s">
        <v>31</v>
      </c>
      <c r="J449" s="23" t="s">
        <v>50</v>
      </c>
      <c r="K449" s="24">
        <v>492811183</v>
      </c>
      <c r="L449" s="25">
        <v>492811183</v>
      </c>
      <c r="M449" s="25">
        <v>0</v>
      </c>
      <c r="N449" s="25">
        <v>-17000000</v>
      </c>
      <c r="O449" s="25">
        <v>0</v>
      </c>
      <c r="P449" s="25">
        <f t="shared" si="146"/>
        <v>492811183</v>
      </c>
      <c r="Q449" s="25">
        <v>0</v>
      </c>
      <c r="R449" s="25">
        <v>0</v>
      </c>
      <c r="S449" s="25">
        <v>0</v>
      </c>
      <c r="T449" s="25">
        <v>253077217.66999999</v>
      </c>
      <c r="U449" s="25">
        <v>253077217.66999999</v>
      </c>
      <c r="V449" s="25">
        <v>222733965.33000001</v>
      </c>
      <c r="W449" s="25">
        <v>239733965.33000001</v>
      </c>
      <c r="X449" s="25">
        <v>0</v>
      </c>
      <c r="Y449" s="25">
        <f t="shared" si="147"/>
        <v>239733965.33000001</v>
      </c>
      <c r="Z449" s="26">
        <f>T449/L449</f>
        <v>0.51353789524293325</v>
      </c>
      <c r="AA449" s="26">
        <f>T449/P449</f>
        <v>0.51353789524293325</v>
      </c>
      <c r="AB449" s="26">
        <f>(Q449+R449+S449)/P449</f>
        <v>0</v>
      </c>
      <c r="AC449" s="27">
        <f>AA449+AB449</f>
        <v>0.51353789524293325</v>
      </c>
    </row>
    <row r="450" spans="1:29" hidden="1" outlineLevel="4" x14ac:dyDescent="0.35">
      <c r="A450" s="21" t="s">
        <v>331</v>
      </c>
      <c r="B450" s="22" t="s">
        <v>30</v>
      </c>
      <c r="C450" s="22" t="s">
        <v>31</v>
      </c>
      <c r="D450" s="22" t="s">
        <v>49</v>
      </c>
      <c r="E450" s="22"/>
      <c r="F450" s="22"/>
      <c r="G450" s="22">
        <v>1111</v>
      </c>
      <c r="H450" s="22">
        <v>709800000</v>
      </c>
      <c r="I450" s="22" t="s">
        <v>31</v>
      </c>
      <c r="J450" s="23" t="s">
        <v>50</v>
      </c>
      <c r="K450" s="25">
        <v>0</v>
      </c>
      <c r="L450" s="25">
        <v>0</v>
      </c>
      <c r="M450" s="25">
        <v>3427579</v>
      </c>
      <c r="N450" s="25">
        <v>0</v>
      </c>
      <c r="O450" s="25">
        <v>0</v>
      </c>
      <c r="P450" s="25">
        <f t="shared" si="146"/>
        <v>0</v>
      </c>
      <c r="Q450" s="25">
        <v>0</v>
      </c>
      <c r="R450" s="25">
        <v>0</v>
      </c>
      <c r="S450" s="25">
        <v>0</v>
      </c>
      <c r="T450" s="25">
        <v>0</v>
      </c>
      <c r="U450" s="25">
        <v>0</v>
      </c>
      <c r="V450" s="25">
        <v>0</v>
      </c>
      <c r="W450" s="25">
        <v>0</v>
      </c>
      <c r="X450" s="25">
        <v>0</v>
      </c>
      <c r="Y450" s="25">
        <f t="shared" si="147"/>
        <v>0</v>
      </c>
      <c r="Z450" s="26">
        <v>0</v>
      </c>
      <c r="AA450" s="26">
        <v>0</v>
      </c>
      <c r="AB450" s="26">
        <v>0</v>
      </c>
      <c r="AC450" s="27">
        <v>0</v>
      </c>
    </row>
    <row r="451" spans="1:29" ht="81" hidden="1" outlineLevel="4" x14ac:dyDescent="0.35">
      <c r="A451" s="21" t="s">
        <v>331</v>
      </c>
      <c r="B451" s="22" t="s">
        <v>30</v>
      </c>
      <c r="C451" s="22" t="s">
        <v>31</v>
      </c>
      <c r="D451" s="22" t="s">
        <v>51</v>
      </c>
      <c r="E451" s="22" t="s">
        <v>52</v>
      </c>
      <c r="F451" s="22" t="s">
        <v>33</v>
      </c>
      <c r="G451" s="22">
        <v>1112</v>
      </c>
      <c r="H451" s="22">
        <v>709800000</v>
      </c>
      <c r="I451" s="22" t="s">
        <v>31</v>
      </c>
      <c r="J451" s="23" t="s">
        <v>53</v>
      </c>
      <c r="K451" s="24">
        <v>475474793</v>
      </c>
      <c r="L451" s="25">
        <v>475474793</v>
      </c>
      <c r="M451" s="25">
        <v>0</v>
      </c>
      <c r="N451" s="25">
        <v>-1472458</v>
      </c>
      <c r="O451" s="25">
        <v>0</v>
      </c>
      <c r="P451" s="25">
        <f t="shared" si="146"/>
        <v>475474793</v>
      </c>
      <c r="Q451" s="25">
        <v>0</v>
      </c>
      <c r="R451" s="25">
        <v>175995143</v>
      </c>
      <c r="S451" s="25">
        <v>0</v>
      </c>
      <c r="T451" s="25">
        <v>298007192</v>
      </c>
      <c r="U451" s="25">
        <v>298007192</v>
      </c>
      <c r="V451" s="25">
        <v>0</v>
      </c>
      <c r="W451" s="25">
        <v>1472458</v>
      </c>
      <c r="X451" s="25">
        <v>0</v>
      </c>
      <c r="Y451" s="25">
        <f t="shared" si="147"/>
        <v>1472458</v>
      </c>
      <c r="Z451" s="26">
        <f>T451/L451</f>
        <v>0.62675707816123916</v>
      </c>
      <c r="AA451" s="26">
        <f>T451/P451</f>
        <v>0.62675707816123916</v>
      </c>
      <c r="AB451" s="26">
        <f>(Q451+R451+S451)/P451</f>
        <v>0.37014610572636603</v>
      </c>
      <c r="AC451" s="27">
        <f>AA451+AB451</f>
        <v>0.99690318388760524</v>
      </c>
    </row>
    <row r="452" spans="1:29" ht="81" hidden="1" outlineLevel="4" x14ac:dyDescent="0.35">
      <c r="A452" s="21" t="s">
        <v>331</v>
      </c>
      <c r="B452" s="22" t="s">
        <v>30</v>
      </c>
      <c r="C452" s="22" t="s">
        <v>31</v>
      </c>
      <c r="D452" s="22" t="s">
        <v>51</v>
      </c>
      <c r="E452" s="22" t="s">
        <v>52</v>
      </c>
      <c r="F452" s="22"/>
      <c r="G452" s="22">
        <v>1112</v>
      </c>
      <c r="H452" s="22">
        <v>709800000</v>
      </c>
      <c r="I452" s="22" t="s">
        <v>31</v>
      </c>
      <c r="J452" s="23" t="s">
        <v>313</v>
      </c>
      <c r="K452" s="25">
        <v>0</v>
      </c>
      <c r="L452" s="25">
        <v>0</v>
      </c>
      <c r="M452" s="25">
        <v>17066347</v>
      </c>
      <c r="N452" s="25">
        <v>0</v>
      </c>
      <c r="O452" s="25">
        <v>0</v>
      </c>
      <c r="P452" s="25">
        <f t="shared" si="146"/>
        <v>0</v>
      </c>
      <c r="Q452" s="25">
        <v>0</v>
      </c>
      <c r="R452" s="25">
        <v>0</v>
      </c>
      <c r="S452" s="25">
        <v>0</v>
      </c>
      <c r="T452" s="25">
        <v>0</v>
      </c>
      <c r="U452" s="25">
        <v>0</v>
      </c>
      <c r="V452" s="25">
        <v>0</v>
      </c>
      <c r="W452" s="25">
        <v>0</v>
      </c>
      <c r="X452" s="25">
        <v>0</v>
      </c>
      <c r="Y452" s="25">
        <f t="shared" si="147"/>
        <v>0</v>
      </c>
      <c r="Z452" s="26">
        <v>0</v>
      </c>
      <c r="AA452" s="26">
        <v>0</v>
      </c>
      <c r="AB452" s="26">
        <v>0</v>
      </c>
      <c r="AC452" s="27">
        <v>0</v>
      </c>
    </row>
    <row r="453" spans="1:29" ht="54" hidden="1" outlineLevel="4" x14ac:dyDescent="0.35">
      <c r="A453" s="21" t="s">
        <v>331</v>
      </c>
      <c r="B453" s="22" t="s">
        <v>30</v>
      </c>
      <c r="C453" s="22" t="s">
        <v>31</v>
      </c>
      <c r="D453" s="22" t="s">
        <v>55</v>
      </c>
      <c r="E453" s="22" t="s">
        <v>52</v>
      </c>
      <c r="F453" s="22" t="s">
        <v>33</v>
      </c>
      <c r="G453" s="22">
        <v>1112</v>
      </c>
      <c r="H453" s="22">
        <v>709800000</v>
      </c>
      <c r="I453" s="22" t="s">
        <v>31</v>
      </c>
      <c r="J453" s="23" t="s">
        <v>56</v>
      </c>
      <c r="K453" s="24">
        <v>25701340</v>
      </c>
      <c r="L453" s="25">
        <v>25701340</v>
      </c>
      <c r="M453" s="25">
        <v>0</v>
      </c>
      <c r="N453" s="25">
        <v>-79592</v>
      </c>
      <c r="O453" s="25">
        <v>0</v>
      </c>
      <c r="P453" s="25">
        <f t="shared" si="146"/>
        <v>25701340</v>
      </c>
      <c r="Q453" s="25">
        <v>0</v>
      </c>
      <c r="R453" s="25">
        <v>9513400</v>
      </c>
      <c r="S453" s="25">
        <v>0</v>
      </c>
      <c r="T453" s="25">
        <v>16108348</v>
      </c>
      <c r="U453" s="25">
        <v>16108348</v>
      </c>
      <c r="V453" s="25">
        <v>0</v>
      </c>
      <c r="W453" s="25">
        <v>79592</v>
      </c>
      <c r="X453" s="25">
        <v>0</v>
      </c>
      <c r="Y453" s="25">
        <f t="shared" si="147"/>
        <v>79592</v>
      </c>
      <c r="Z453" s="26">
        <f>T453/L453</f>
        <v>0.62675129001055974</v>
      </c>
      <c r="AA453" s="26">
        <f>T453/P453</f>
        <v>0.62675129001055974</v>
      </c>
      <c r="AB453" s="26">
        <f>(Q453+R453+S453)/P453</f>
        <v>0.37015190647647167</v>
      </c>
      <c r="AC453" s="27">
        <f>AA453+AB453</f>
        <v>0.99690319648703141</v>
      </c>
    </row>
    <row r="454" spans="1:29" ht="54" hidden="1" outlineLevel="4" x14ac:dyDescent="0.35">
      <c r="A454" s="21" t="s">
        <v>331</v>
      </c>
      <c r="B454" s="22" t="s">
        <v>30</v>
      </c>
      <c r="C454" s="22" t="s">
        <v>31</v>
      </c>
      <c r="D454" s="22" t="s">
        <v>55</v>
      </c>
      <c r="E454" s="22" t="s">
        <v>52</v>
      </c>
      <c r="F454" s="22"/>
      <c r="G454" s="22">
        <v>1112</v>
      </c>
      <c r="H454" s="22">
        <v>709800000</v>
      </c>
      <c r="I454" s="22" t="s">
        <v>31</v>
      </c>
      <c r="J454" s="23" t="s">
        <v>57</v>
      </c>
      <c r="K454" s="25">
        <v>0</v>
      </c>
      <c r="L454" s="25">
        <v>0</v>
      </c>
      <c r="M454" s="25">
        <v>1111694</v>
      </c>
      <c r="N454" s="25">
        <v>0</v>
      </c>
      <c r="O454" s="25">
        <v>0</v>
      </c>
      <c r="P454" s="25">
        <f t="shared" si="146"/>
        <v>0</v>
      </c>
      <c r="Q454" s="25">
        <v>0</v>
      </c>
      <c r="R454" s="25">
        <v>0</v>
      </c>
      <c r="S454" s="25">
        <v>0</v>
      </c>
      <c r="T454" s="25">
        <v>0</v>
      </c>
      <c r="U454" s="25">
        <v>0</v>
      </c>
      <c r="V454" s="25">
        <v>0</v>
      </c>
      <c r="W454" s="25">
        <v>0</v>
      </c>
      <c r="X454" s="25">
        <v>0</v>
      </c>
      <c r="Y454" s="25">
        <f t="shared" si="147"/>
        <v>0</v>
      </c>
      <c r="Z454" s="26">
        <v>0</v>
      </c>
      <c r="AA454" s="26">
        <v>0</v>
      </c>
      <c r="AB454" s="26">
        <v>0</v>
      </c>
      <c r="AC454" s="27">
        <v>0</v>
      </c>
    </row>
    <row r="455" spans="1:29" ht="81" hidden="1" outlineLevel="4" x14ac:dyDescent="0.35">
      <c r="A455" s="21" t="s">
        <v>331</v>
      </c>
      <c r="B455" s="22" t="s">
        <v>30</v>
      </c>
      <c r="C455" s="22" t="s">
        <v>31</v>
      </c>
      <c r="D455" s="22" t="s">
        <v>58</v>
      </c>
      <c r="E455" s="22" t="s">
        <v>52</v>
      </c>
      <c r="F455" s="22" t="s">
        <v>33</v>
      </c>
      <c r="G455" s="22">
        <v>1112</v>
      </c>
      <c r="H455" s="22">
        <v>709800000</v>
      </c>
      <c r="I455" s="22" t="s">
        <v>31</v>
      </c>
      <c r="J455" s="23" t="s">
        <v>59</v>
      </c>
      <c r="K455" s="24">
        <v>90456757</v>
      </c>
      <c r="L455" s="25">
        <v>90456757</v>
      </c>
      <c r="M455" s="25">
        <v>0</v>
      </c>
      <c r="N455" s="25">
        <v>-4749503</v>
      </c>
      <c r="O455" s="25">
        <v>0</v>
      </c>
      <c r="P455" s="25">
        <f t="shared" si="146"/>
        <v>90456757</v>
      </c>
      <c r="Q455" s="25">
        <v>0</v>
      </c>
      <c r="R455" s="25">
        <v>40081520</v>
      </c>
      <c r="S455" s="25">
        <v>0</v>
      </c>
      <c r="T455" s="25">
        <v>45625734</v>
      </c>
      <c r="U455" s="25">
        <v>45625734</v>
      </c>
      <c r="V455" s="25">
        <v>0</v>
      </c>
      <c r="W455" s="25">
        <v>4749503</v>
      </c>
      <c r="X455" s="25">
        <v>0</v>
      </c>
      <c r="Y455" s="25">
        <f t="shared" si="147"/>
        <v>4749503</v>
      </c>
      <c r="Z455" s="26">
        <f>T455/L455</f>
        <v>0.50439276747451822</v>
      </c>
      <c r="AA455" s="26">
        <f>T455/P455</f>
        <v>0.50439276747451822</v>
      </c>
      <c r="AB455" s="26">
        <f>(Q455+R455+S455)/P455</f>
        <v>0.44310144791062983</v>
      </c>
      <c r="AC455" s="27">
        <f>AA455+AB455</f>
        <v>0.947494215385148</v>
      </c>
    </row>
    <row r="456" spans="1:29" ht="81" hidden="1" outlineLevel="4" x14ac:dyDescent="0.35">
      <c r="A456" s="21" t="s">
        <v>331</v>
      </c>
      <c r="B456" s="22" t="s">
        <v>30</v>
      </c>
      <c r="C456" s="22" t="s">
        <v>31</v>
      </c>
      <c r="D456" s="22" t="s">
        <v>58</v>
      </c>
      <c r="E456" s="22" t="s">
        <v>52</v>
      </c>
      <c r="F456" s="22"/>
      <c r="G456" s="22">
        <v>1112</v>
      </c>
      <c r="H456" s="22">
        <v>709800000</v>
      </c>
      <c r="I456" s="22" t="s">
        <v>31</v>
      </c>
      <c r="J456" s="23" t="s">
        <v>314</v>
      </c>
      <c r="K456" s="25">
        <v>0</v>
      </c>
      <c r="L456" s="25">
        <v>0</v>
      </c>
      <c r="M456" s="25">
        <v>348611</v>
      </c>
      <c r="N456" s="25">
        <v>0</v>
      </c>
      <c r="O456" s="25">
        <v>0</v>
      </c>
      <c r="P456" s="25">
        <f t="shared" si="146"/>
        <v>0</v>
      </c>
      <c r="Q456" s="25">
        <v>0</v>
      </c>
      <c r="R456" s="25">
        <v>0</v>
      </c>
      <c r="S456" s="25">
        <v>0</v>
      </c>
      <c r="T456" s="25">
        <v>0</v>
      </c>
      <c r="U456" s="25">
        <v>0</v>
      </c>
      <c r="V456" s="25">
        <v>0</v>
      </c>
      <c r="W456" s="25">
        <v>0</v>
      </c>
      <c r="X456" s="25">
        <v>0</v>
      </c>
      <c r="Y456" s="25">
        <f t="shared" si="147"/>
        <v>0</v>
      </c>
      <c r="Z456" s="26">
        <v>0</v>
      </c>
      <c r="AA456" s="26">
        <v>0</v>
      </c>
      <c r="AB456" s="26">
        <v>0</v>
      </c>
      <c r="AC456" s="27">
        <v>0</v>
      </c>
    </row>
    <row r="457" spans="1:29" ht="67.5" hidden="1" outlineLevel="4" x14ac:dyDescent="0.35">
      <c r="A457" s="21" t="s">
        <v>331</v>
      </c>
      <c r="B457" s="22" t="s">
        <v>30</v>
      </c>
      <c r="C457" s="22" t="s">
        <v>31</v>
      </c>
      <c r="D457" s="22" t="s">
        <v>61</v>
      </c>
      <c r="E457" s="22" t="s">
        <v>52</v>
      </c>
      <c r="F457" s="22" t="s">
        <v>33</v>
      </c>
      <c r="G457" s="22">
        <v>1112</v>
      </c>
      <c r="H457" s="22">
        <v>709800000</v>
      </c>
      <c r="I457" s="22" t="s">
        <v>31</v>
      </c>
      <c r="J457" s="23" t="s">
        <v>62</v>
      </c>
      <c r="K457" s="24">
        <v>154208041</v>
      </c>
      <c r="L457" s="25">
        <v>154208041</v>
      </c>
      <c r="M457" s="25">
        <v>0</v>
      </c>
      <c r="N457" s="25">
        <v>-477555</v>
      </c>
      <c r="O457" s="25">
        <v>0</v>
      </c>
      <c r="P457" s="25">
        <f t="shared" si="146"/>
        <v>154208041</v>
      </c>
      <c r="Q457" s="25">
        <v>0</v>
      </c>
      <c r="R457" s="25">
        <v>57080593</v>
      </c>
      <c r="S457" s="25">
        <v>0</v>
      </c>
      <c r="T457" s="25">
        <v>96649893</v>
      </c>
      <c r="U457" s="25">
        <v>96649893</v>
      </c>
      <c r="V457" s="25">
        <v>0</v>
      </c>
      <c r="W457" s="25">
        <v>477555</v>
      </c>
      <c r="X457" s="25">
        <v>0</v>
      </c>
      <c r="Y457" s="25">
        <f t="shared" si="147"/>
        <v>477555</v>
      </c>
      <c r="Z457" s="26">
        <f>T457/L457</f>
        <v>0.62675002142073777</v>
      </c>
      <c r="AA457" s="26">
        <f>T457/P457</f>
        <v>0.62675002142073777</v>
      </c>
      <c r="AB457" s="26">
        <f>(Q457+R457+S457)/P457</f>
        <v>0.37015315563213724</v>
      </c>
      <c r="AC457" s="27">
        <f>AA457+AB457</f>
        <v>0.99690317705287501</v>
      </c>
    </row>
    <row r="458" spans="1:29" ht="67.5" hidden="1" outlineLevel="4" x14ac:dyDescent="0.35">
      <c r="A458" s="21" t="s">
        <v>331</v>
      </c>
      <c r="B458" s="22" t="s">
        <v>30</v>
      </c>
      <c r="C458" s="22" t="s">
        <v>31</v>
      </c>
      <c r="D458" s="22" t="s">
        <v>61</v>
      </c>
      <c r="E458" s="22" t="s">
        <v>52</v>
      </c>
      <c r="F458" s="22"/>
      <c r="G458" s="22">
        <v>1112</v>
      </c>
      <c r="H458" s="22">
        <v>709800000</v>
      </c>
      <c r="I458" s="22" t="s">
        <v>31</v>
      </c>
      <c r="J458" s="23" t="s">
        <v>315</v>
      </c>
      <c r="K458" s="25">
        <v>0</v>
      </c>
      <c r="L458" s="25">
        <v>0</v>
      </c>
      <c r="M458" s="25">
        <v>5170167</v>
      </c>
      <c r="N458" s="25">
        <v>0</v>
      </c>
      <c r="O458" s="25">
        <v>0</v>
      </c>
      <c r="P458" s="25">
        <f t="shared" si="146"/>
        <v>0</v>
      </c>
      <c r="Q458" s="25">
        <v>0</v>
      </c>
      <c r="R458" s="25">
        <v>0</v>
      </c>
      <c r="S458" s="25">
        <v>0</v>
      </c>
      <c r="T458" s="25">
        <v>0</v>
      </c>
      <c r="U458" s="25">
        <v>0</v>
      </c>
      <c r="V458" s="25">
        <v>0</v>
      </c>
      <c r="W458" s="25">
        <v>0</v>
      </c>
      <c r="X458" s="25">
        <v>0</v>
      </c>
      <c r="Y458" s="25">
        <f t="shared" si="147"/>
        <v>0</v>
      </c>
      <c r="Z458" s="26">
        <v>0</v>
      </c>
      <c r="AA458" s="26">
        <v>0</v>
      </c>
      <c r="AB458" s="26">
        <v>0</v>
      </c>
      <c r="AC458" s="27">
        <v>0</v>
      </c>
    </row>
    <row r="459" spans="1:29" ht="67.5" hidden="1" outlineLevel="4" x14ac:dyDescent="0.35">
      <c r="A459" s="21" t="s">
        <v>331</v>
      </c>
      <c r="B459" s="22" t="s">
        <v>30</v>
      </c>
      <c r="C459" s="22" t="s">
        <v>31</v>
      </c>
      <c r="D459" s="22" t="s">
        <v>64</v>
      </c>
      <c r="E459" s="22" t="s">
        <v>52</v>
      </c>
      <c r="F459" s="22" t="s">
        <v>33</v>
      </c>
      <c r="G459" s="22">
        <v>1112</v>
      </c>
      <c r="H459" s="22">
        <v>709800000</v>
      </c>
      <c r="I459" s="22" t="s">
        <v>31</v>
      </c>
      <c r="J459" s="23" t="s">
        <v>65</v>
      </c>
      <c r="K459" s="24">
        <v>77104020</v>
      </c>
      <c r="L459" s="25">
        <v>77104020</v>
      </c>
      <c r="M459" s="25">
        <v>0</v>
      </c>
      <c r="N459" s="25">
        <v>-238777</v>
      </c>
      <c r="O459" s="25">
        <v>0</v>
      </c>
      <c r="P459" s="25">
        <f t="shared" si="146"/>
        <v>77104020</v>
      </c>
      <c r="Q459" s="25">
        <v>0</v>
      </c>
      <c r="R459" s="25">
        <v>28540160</v>
      </c>
      <c r="S459" s="25">
        <v>0</v>
      </c>
      <c r="T459" s="25">
        <v>48325083</v>
      </c>
      <c r="U459" s="25">
        <v>48325083</v>
      </c>
      <c r="V459" s="25">
        <v>0</v>
      </c>
      <c r="W459" s="25">
        <v>238777</v>
      </c>
      <c r="X459" s="25">
        <v>0</v>
      </c>
      <c r="Y459" s="25">
        <f t="shared" si="147"/>
        <v>238777</v>
      </c>
      <c r="Z459" s="26">
        <f>T459/L459</f>
        <v>0.62675179582076268</v>
      </c>
      <c r="AA459" s="26">
        <f>T459/P459</f>
        <v>0.62675179582076268</v>
      </c>
      <c r="AB459" s="26">
        <f>(Q459+R459+S459)/P459</f>
        <v>0.37015138769677636</v>
      </c>
      <c r="AC459" s="27">
        <f>AA459+AB459</f>
        <v>0.99690318351753904</v>
      </c>
    </row>
    <row r="460" spans="1:29" ht="67.5" hidden="1" outlineLevel="4" x14ac:dyDescent="0.35">
      <c r="A460" s="21" t="s">
        <v>331</v>
      </c>
      <c r="B460" s="22" t="s">
        <v>30</v>
      </c>
      <c r="C460" s="22" t="s">
        <v>31</v>
      </c>
      <c r="D460" s="22" t="s">
        <v>64</v>
      </c>
      <c r="E460" s="22" t="s">
        <v>52</v>
      </c>
      <c r="F460" s="22"/>
      <c r="G460" s="22">
        <v>1112</v>
      </c>
      <c r="H460" s="22">
        <v>709800000</v>
      </c>
      <c r="I460" s="22" t="s">
        <v>31</v>
      </c>
      <c r="J460" s="23" t="s">
        <v>279</v>
      </c>
      <c r="K460" s="25">
        <v>0</v>
      </c>
      <c r="L460" s="25">
        <v>0</v>
      </c>
      <c r="M460" s="25">
        <v>2735083</v>
      </c>
      <c r="N460" s="25">
        <v>0</v>
      </c>
      <c r="O460" s="25">
        <v>0</v>
      </c>
      <c r="P460" s="25">
        <f t="shared" si="146"/>
        <v>0</v>
      </c>
      <c r="Q460" s="25">
        <v>0</v>
      </c>
      <c r="R460" s="25">
        <v>0</v>
      </c>
      <c r="S460" s="25">
        <v>0</v>
      </c>
      <c r="T460" s="25">
        <v>0</v>
      </c>
      <c r="U460" s="25">
        <v>0</v>
      </c>
      <c r="V460" s="25">
        <v>0</v>
      </c>
      <c r="W460" s="25">
        <v>0</v>
      </c>
      <c r="X460" s="25">
        <v>0</v>
      </c>
      <c r="Y460" s="25">
        <f t="shared" si="147"/>
        <v>0</v>
      </c>
      <c r="Z460" s="26">
        <v>0</v>
      </c>
      <c r="AA460" s="26">
        <v>0</v>
      </c>
      <c r="AB460" s="26">
        <v>0</v>
      </c>
      <c r="AC460" s="27">
        <v>0</v>
      </c>
    </row>
    <row r="461" spans="1:29" ht="54" hidden="1" outlineLevel="4" x14ac:dyDescent="0.35">
      <c r="A461" s="21" t="s">
        <v>331</v>
      </c>
      <c r="B461" s="22" t="s">
        <v>30</v>
      </c>
      <c r="C461" s="22" t="s">
        <v>31</v>
      </c>
      <c r="D461" s="22" t="s">
        <v>67</v>
      </c>
      <c r="E461" s="22" t="s">
        <v>52</v>
      </c>
      <c r="F461" s="22" t="s">
        <v>33</v>
      </c>
      <c r="G461" s="22">
        <v>1112</v>
      </c>
      <c r="H461" s="22">
        <v>709800000</v>
      </c>
      <c r="I461" s="22" t="s">
        <v>31</v>
      </c>
      <c r="J461" s="23" t="s">
        <v>68</v>
      </c>
      <c r="K461" s="24">
        <v>195684855</v>
      </c>
      <c r="L461" s="25">
        <v>195684855</v>
      </c>
      <c r="M461" s="25">
        <v>0</v>
      </c>
      <c r="N461" s="25">
        <v>9433876.6999999993</v>
      </c>
      <c r="O461" s="25">
        <v>0</v>
      </c>
      <c r="P461" s="25">
        <f t="shared" si="146"/>
        <v>195684855</v>
      </c>
      <c r="Q461" s="25">
        <v>0</v>
      </c>
      <c r="R461" s="25">
        <v>55365216.240000002</v>
      </c>
      <c r="S461" s="25">
        <v>0</v>
      </c>
      <c r="T461" s="25">
        <v>139521505.75999999</v>
      </c>
      <c r="U461" s="25">
        <v>139521505.75999999</v>
      </c>
      <c r="V461" s="25">
        <v>0</v>
      </c>
      <c r="W461" s="25">
        <v>798133</v>
      </c>
      <c r="X461" s="25">
        <v>0</v>
      </c>
      <c r="Y461" s="25">
        <f t="shared" si="147"/>
        <v>798133</v>
      </c>
      <c r="Z461" s="26">
        <f>T461/L461</f>
        <v>0.71299082271849801</v>
      </c>
      <c r="AA461" s="26">
        <f>T461/P461</f>
        <v>0.71299082271849801</v>
      </c>
      <c r="AB461" s="26">
        <f>(Q461+R461+S461)/P461</f>
        <v>0.28293051212368991</v>
      </c>
      <c r="AC461" s="27">
        <f>AA461+AB461</f>
        <v>0.99592133484218792</v>
      </c>
    </row>
    <row r="462" spans="1:29" ht="54" hidden="1" outlineLevel="4" x14ac:dyDescent="0.35">
      <c r="A462" s="21" t="s">
        <v>331</v>
      </c>
      <c r="B462" s="22" t="s">
        <v>30</v>
      </c>
      <c r="C462" s="22" t="s">
        <v>31</v>
      </c>
      <c r="D462" s="22" t="s">
        <v>67</v>
      </c>
      <c r="E462" s="22" t="s">
        <v>52</v>
      </c>
      <c r="F462" s="22"/>
      <c r="G462" s="22">
        <v>1112</v>
      </c>
      <c r="H462" s="22">
        <v>709800000</v>
      </c>
      <c r="I462" s="22" t="s">
        <v>31</v>
      </c>
      <c r="J462" s="23" t="s">
        <v>69</v>
      </c>
      <c r="K462" s="25">
        <v>0</v>
      </c>
      <c r="L462" s="25">
        <v>0</v>
      </c>
      <c r="M462" s="25">
        <v>1803191.35</v>
      </c>
      <c r="N462" s="25">
        <v>0</v>
      </c>
      <c r="O462" s="25">
        <v>0</v>
      </c>
      <c r="P462" s="25">
        <f t="shared" si="146"/>
        <v>0</v>
      </c>
      <c r="Q462" s="25">
        <v>0</v>
      </c>
      <c r="R462" s="25">
        <v>0</v>
      </c>
      <c r="S462" s="25">
        <v>0</v>
      </c>
      <c r="T462" s="25">
        <v>0</v>
      </c>
      <c r="U462" s="25">
        <v>0</v>
      </c>
      <c r="V462" s="25">
        <v>0</v>
      </c>
      <c r="W462" s="25">
        <v>0</v>
      </c>
      <c r="X462" s="25">
        <v>0</v>
      </c>
      <c r="Y462" s="25">
        <f t="shared" si="147"/>
        <v>0</v>
      </c>
      <c r="Z462" s="26">
        <v>0</v>
      </c>
      <c r="AA462" s="26">
        <v>0</v>
      </c>
      <c r="AB462" s="26">
        <v>0</v>
      </c>
      <c r="AC462" s="27">
        <v>0</v>
      </c>
    </row>
    <row r="463" spans="1:29" hidden="1" outlineLevel="3" x14ac:dyDescent="0.35">
      <c r="A463" s="28"/>
      <c r="B463" s="29"/>
      <c r="C463" s="29" t="s">
        <v>70</v>
      </c>
      <c r="D463" s="29"/>
      <c r="E463" s="29"/>
      <c r="F463" s="29"/>
      <c r="G463" s="29"/>
      <c r="H463" s="29"/>
      <c r="I463" s="29"/>
      <c r="J463" s="30"/>
      <c r="K463" s="31">
        <f t="shared" ref="K463:Y463" si="148">SUBTOTAL(9,K437:K462)</f>
        <v>7014115207</v>
      </c>
      <c r="L463" s="32">
        <f t="shared" si="148"/>
        <v>7014115207</v>
      </c>
      <c r="M463" s="32">
        <f t="shared" si="148"/>
        <v>52277033.350000001</v>
      </c>
      <c r="N463" s="32">
        <f t="shared" si="148"/>
        <v>-70535602.299999997</v>
      </c>
      <c r="O463" s="32">
        <f t="shared" si="148"/>
        <v>0</v>
      </c>
      <c r="P463" s="32">
        <f t="shared" si="148"/>
        <v>7014115207</v>
      </c>
      <c r="Q463" s="32">
        <f t="shared" si="148"/>
        <v>0</v>
      </c>
      <c r="R463" s="32">
        <f t="shared" si="148"/>
        <v>366842875.67000002</v>
      </c>
      <c r="S463" s="32">
        <f t="shared" si="148"/>
        <v>0</v>
      </c>
      <c r="T463" s="32">
        <f t="shared" si="148"/>
        <v>3832883302.9499998</v>
      </c>
      <c r="U463" s="32">
        <f t="shared" si="148"/>
        <v>3832883302.9499998</v>
      </c>
      <c r="V463" s="32">
        <f t="shared" si="148"/>
        <v>2710300754.3799996</v>
      </c>
      <c r="W463" s="32">
        <f t="shared" si="148"/>
        <v>2814389028.3799996</v>
      </c>
      <c r="X463" s="32">
        <f t="shared" si="148"/>
        <v>0</v>
      </c>
      <c r="Y463" s="32">
        <f t="shared" si="148"/>
        <v>2814389028.3799996</v>
      </c>
      <c r="Z463" s="33">
        <f t="shared" ref="Z463:Z470" si="149">T463/L463</f>
        <v>0.54645285824858281</v>
      </c>
      <c r="AA463" s="33">
        <f t="shared" ref="AA463:AA470" si="150">T463/P463</f>
        <v>0.54645285824858281</v>
      </c>
      <c r="AB463" s="33">
        <f t="shared" ref="AB463:AB470" si="151">(Q463+R463+S463)/P463</f>
        <v>5.2300662997935274E-2</v>
      </c>
      <c r="AC463" s="34">
        <f t="shared" ref="AC463:AC470" si="152">AA463+AB463</f>
        <v>0.59875352124651804</v>
      </c>
    </row>
    <row r="464" spans="1:29" hidden="1" outlineLevel="4" x14ac:dyDescent="0.35">
      <c r="A464" s="21" t="s">
        <v>331</v>
      </c>
      <c r="B464" s="22" t="s">
        <v>30</v>
      </c>
      <c r="C464" s="22" t="s">
        <v>71</v>
      </c>
      <c r="D464" s="22" t="s">
        <v>332</v>
      </c>
      <c r="E464" s="22"/>
      <c r="F464" s="22" t="s">
        <v>33</v>
      </c>
      <c r="G464" s="22">
        <v>1120</v>
      </c>
      <c r="H464" s="22">
        <v>709800000</v>
      </c>
      <c r="I464" s="22" t="s">
        <v>31</v>
      </c>
      <c r="J464" s="23" t="s">
        <v>333</v>
      </c>
      <c r="K464" s="24">
        <v>4982606496</v>
      </c>
      <c r="L464" s="25">
        <v>2019431252</v>
      </c>
      <c r="M464" s="25">
        <v>0</v>
      </c>
      <c r="N464" s="25">
        <v>-54700000</v>
      </c>
      <c r="O464" s="25">
        <v>0</v>
      </c>
      <c r="P464" s="25">
        <f t="shared" ref="P464:P477" si="153">+L464+O464</f>
        <v>2019431252</v>
      </c>
      <c r="Q464" s="25">
        <v>0</v>
      </c>
      <c r="R464" s="25">
        <v>368605077.5</v>
      </c>
      <c r="S464" s="25">
        <v>0</v>
      </c>
      <c r="T464" s="25">
        <v>710831945.23000002</v>
      </c>
      <c r="U464" s="25">
        <v>710831945.23000002</v>
      </c>
      <c r="V464" s="25">
        <v>423136416.26999998</v>
      </c>
      <c r="W464" s="25">
        <v>939994229.26999998</v>
      </c>
      <c r="X464" s="25">
        <v>0</v>
      </c>
      <c r="Y464" s="25">
        <f t="shared" ref="Y464:Y477" si="154">P464-(Q464+R464+S464+T464+X464)</f>
        <v>939994229.26999998</v>
      </c>
      <c r="Z464" s="26">
        <f t="shared" si="149"/>
        <v>0.35199611005623876</v>
      </c>
      <c r="AA464" s="26">
        <f t="shared" si="150"/>
        <v>0.35199611005623876</v>
      </c>
      <c r="AB464" s="26">
        <f t="shared" si="151"/>
        <v>0.18252915375799086</v>
      </c>
      <c r="AC464" s="27">
        <f t="shared" si="152"/>
        <v>0.5345252638142296</v>
      </c>
    </row>
    <row r="465" spans="1:29" hidden="1" outlineLevel="4" x14ac:dyDescent="0.35">
      <c r="A465" s="21" t="s">
        <v>331</v>
      </c>
      <c r="B465" s="22" t="s">
        <v>30</v>
      </c>
      <c r="C465" s="22" t="s">
        <v>71</v>
      </c>
      <c r="D465" s="22" t="s">
        <v>198</v>
      </c>
      <c r="E465" s="22"/>
      <c r="F465" s="22" t="s">
        <v>33</v>
      </c>
      <c r="G465" s="22">
        <v>1120</v>
      </c>
      <c r="H465" s="22">
        <v>709800000</v>
      </c>
      <c r="I465" s="22" t="s">
        <v>31</v>
      </c>
      <c r="J465" s="23" t="s">
        <v>199</v>
      </c>
      <c r="K465" s="24">
        <v>15314982035</v>
      </c>
      <c r="L465" s="25">
        <v>17314982035</v>
      </c>
      <c r="M465" s="25">
        <v>0</v>
      </c>
      <c r="N465" s="25">
        <v>-868178296</v>
      </c>
      <c r="O465" s="25">
        <v>0</v>
      </c>
      <c r="P465" s="25">
        <f t="shared" si="153"/>
        <v>17314982035</v>
      </c>
      <c r="Q465" s="25">
        <v>0</v>
      </c>
      <c r="R465" s="25">
        <v>4381547214.71</v>
      </c>
      <c r="S465" s="25">
        <v>938604077.67999995</v>
      </c>
      <c r="T465" s="25">
        <v>5087283791.6599998</v>
      </c>
      <c r="U465" s="25">
        <v>5087283791.6599998</v>
      </c>
      <c r="V465" s="25">
        <v>1608996435.24</v>
      </c>
      <c r="W465" s="25">
        <v>6907546950.9499998</v>
      </c>
      <c r="X465" s="25">
        <v>0</v>
      </c>
      <c r="Y465" s="25">
        <f t="shared" si="154"/>
        <v>6907546950.9500008</v>
      </c>
      <c r="Z465" s="26">
        <f t="shared" si="149"/>
        <v>0.29380820502017924</v>
      </c>
      <c r="AA465" s="26">
        <f t="shared" si="150"/>
        <v>0.29380820502017924</v>
      </c>
      <c r="AB465" s="26">
        <f t="shared" si="151"/>
        <v>0.3072571072632938</v>
      </c>
      <c r="AC465" s="27">
        <f t="shared" si="152"/>
        <v>0.60106531228347304</v>
      </c>
    </row>
    <row r="466" spans="1:29" hidden="1" outlineLevel="4" x14ac:dyDescent="0.35">
      <c r="A466" s="21" t="s">
        <v>331</v>
      </c>
      <c r="B466" s="22" t="s">
        <v>30</v>
      </c>
      <c r="C466" s="22" t="s">
        <v>71</v>
      </c>
      <c r="D466" s="22" t="s">
        <v>200</v>
      </c>
      <c r="E466" s="22"/>
      <c r="F466" s="22" t="s">
        <v>33</v>
      </c>
      <c r="G466" s="22">
        <v>1120</v>
      </c>
      <c r="H466" s="22">
        <v>709800000</v>
      </c>
      <c r="I466" s="22" t="s">
        <v>31</v>
      </c>
      <c r="J466" s="23" t="s">
        <v>201</v>
      </c>
      <c r="K466" s="25">
        <v>0</v>
      </c>
      <c r="L466" s="25">
        <v>2162182</v>
      </c>
      <c r="M466" s="25">
        <v>0</v>
      </c>
      <c r="N466" s="25">
        <v>0</v>
      </c>
      <c r="O466" s="25">
        <v>0</v>
      </c>
      <c r="P466" s="25">
        <f t="shared" si="153"/>
        <v>2162182</v>
      </c>
      <c r="Q466" s="25">
        <v>0</v>
      </c>
      <c r="R466" s="25">
        <v>0</v>
      </c>
      <c r="S466" s="25">
        <v>0</v>
      </c>
      <c r="T466" s="25">
        <v>0</v>
      </c>
      <c r="U466" s="25">
        <v>0</v>
      </c>
      <c r="V466" s="25">
        <v>0</v>
      </c>
      <c r="W466" s="25">
        <v>2162182</v>
      </c>
      <c r="X466" s="25">
        <v>0</v>
      </c>
      <c r="Y466" s="25">
        <f t="shared" si="154"/>
        <v>2162182</v>
      </c>
      <c r="Z466" s="26">
        <f t="shared" si="149"/>
        <v>0</v>
      </c>
      <c r="AA466" s="26">
        <f t="shared" si="150"/>
        <v>0</v>
      </c>
      <c r="AB466" s="26">
        <f t="shared" si="151"/>
        <v>0</v>
      </c>
      <c r="AC466" s="27">
        <f t="shared" si="152"/>
        <v>0</v>
      </c>
    </row>
    <row r="467" spans="1:29" hidden="1" outlineLevel="4" x14ac:dyDescent="0.35">
      <c r="A467" s="21" t="s">
        <v>331</v>
      </c>
      <c r="B467" s="22" t="s">
        <v>30</v>
      </c>
      <c r="C467" s="22" t="s">
        <v>71</v>
      </c>
      <c r="D467" s="22" t="s">
        <v>78</v>
      </c>
      <c r="E467" s="22"/>
      <c r="F467" s="22" t="s">
        <v>33</v>
      </c>
      <c r="G467" s="22">
        <v>1120</v>
      </c>
      <c r="H467" s="22">
        <v>709800000</v>
      </c>
      <c r="I467" s="22" t="s">
        <v>31</v>
      </c>
      <c r="J467" s="23" t="s">
        <v>79</v>
      </c>
      <c r="K467" s="25">
        <v>0</v>
      </c>
      <c r="L467" s="25">
        <v>60000000</v>
      </c>
      <c r="M467" s="25">
        <v>0</v>
      </c>
      <c r="N467" s="25">
        <v>0</v>
      </c>
      <c r="O467" s="25">
        <v>0</v>
      </c>
      <c r="P467" s="25">
        <f t="shared" si="153"/>
        <v>60000000</v>
      </c>
      <c r="Q467" s="25">
        <v>0</v>
      </c>
      <c r="R467" s="25">
        <v>0</v>
      </c>
      <c r="S467" s="25">
        <v>0</v>
      </c>
      <c r="T467" s="25">
        <v>0</v>
      </c>
      <c r="U467" s="25">
        <v>0</v>
      </c>
      <c r="V467" s="25">
        <v>60000000</v>
      </c>
      <c r="W467" s="25">
        <v>60000000</v>
      </c>
      <c r="X467" s="25">
        <v>0</v>
      </c>
      <c r="Y467" s="25">
        <f t="shared" si="154"/>
        <v>60000000</v>
      </c>
      <c r="Z467" s="26">
        <f t="shared" si="149"/>
        <v>0</v>
      </c>
      <c r="AA467" s="26">
        <f t="shared" si="150"/>
        <v>0</v>
      </c>
      <c r="AB467" s="26">
        <f t="shared" si="151"/>
        <v>0</v>
      </c>
      <c r="AC467" s="27">
        <f t="shared" si="152"/>
        <v>0</v>
      </c>
    </row>
    <row r="468" spans="1:29" ht="94.5" hidden="1" outlineLevel="4" x14ac:dyDescent="0.35">
      <c r="A468" s="21" t="s">
        <v>331</v>
      </c>
      <c r="B468" s="22" t="s">
        <v>30</v>
      </c>
      <c r="C468" s="22" t="s">
        <v>71</v>
      </c>
      <c r="D468" s="22" t="s">
        <v>334</v>
      </c>
      <c r="E468" s="22"/>
      <c r="F468" s="22" t="s">
        <v>33</v>
      </c>
      <c r="G468" s="22">
        <v>1120</v>
      </c>
      <c r="H468" s="22">
        <v>709800000</v>
      </c>
      <c r="I468" s="22" t="s">
        <v>31</v>
      </c>
      <c r="J468" s="23" t="s">
        <v>335</v>
      </c>
      <c r="K468" s="24">
        <v>200000000</v>
      </c>
      <c r="L468" s="25">
        <v>953658211</v>
      </c>
      <c r="M468" s="25">
        <v>0</v>
      </c>
      <c r="N468" s="25">
        <v>0</v>
      </c>
      <c r="O468" s="25">
        <v>0</v>
      </c>
      <c r="P468" s="25">
        <f t="shared" si="153"/>
        <v>953658211</v>
      </c>
      <c r="Q468" s="25">
        <v>0</v>
      </c>
      <c r="R468" s="25">
        <v>0</v>
      </c>
      <c r="S468" s="25">
        <v>0</v>
      </c>
      <c r="T468" s="25">
        <v>0</v>
      </c>
      <c r="U468" s="25">
        <v>0</v>
      </c>
      <c r="V468" s="25">
        <v>0</v>
      </c>
      <c r="W468" s="25">
        <v>953658211</v>
      </c>
      <c r="X468" s="25">
        <v>0</v>
      </c>
      <c r="Y468" s="25">
        <f t="shared" si="154"/>
        <v>953658211</v>
      </c>
      <c r="Z468" s="26">
        <f t="shared" si="149"/>
        <v>0</v>
      </c>
      <c r="AA468" s="26">
        <f t="shared" si="150"/>
        <v>0</v>
      </c>
      <c r="AB468" s="26">
        <f t="shared" si="151"/>
        <v>0</v>
      </c>
      <c r="AC468" s="27">
        <f t="shared" si="152"/>
        <v>0</v>
      </c>
    </row>
    <row r="469" spans="1:29" hidden="1" outlineLevel="4" x14ac:dyDescent="0.35">
      <c r="A469" s="21" t="s">
        <v>331</v>
      </c>
      <c r="B469" s="22" t="s">
        <v>30</v>
      </c>
      <c r="C469" s="22" t="s">
        <v>71</v>
      </c>
      <c r="D469" s="22" t="s">
        <v>82</v>
      </c>
      <c r="E469" s="22"/>
      <c r="F469" s="22" t="s">
        <v>33</v>
      </c>
      <c r="G469" s="22">
        <v>1120</v>
      </c>
      <c r="H469" s="22">
        <v>709800000</v>
      </c>
      <c r="I469" s="22" t="s">
        <v>31</v>
      </c>
      <c r="J469" s="23" t="s">
        <v>83</v>
      </c>
      <c r="K469" s="24">
        <v>2500000</v>
      </c>
      <c r="L469" s="25">
        <v>5187958</v>
      </c>
      <c r="M469" s="25">
        <v>0</v>
      </c>
      <c r="N469" s="25">
        <v>0</v>
      </c>
      <c r="O469" s="25">
        <v>0</v>
      </c>
      <c r="P469" s="25">
        <f t="shared" si="153"/>
        <v>5187958</v>
      </c>
      <c r="Q469" s="25">
        <v>0</v>
      </c>
      <c r="R469" s="25">
        <v>2826699</v>
      </c>
      <c r="S469" s="25">
        <v>0</v>
      </c>
      <c r="T469" s="25">
        <v>325410</v>
      </c>
      <c r="U469" s="25">
        <v>325410</v>
      </c>
      <c r="V469" s="25">
        <v>66870</v>
      </c>
      <c r="W469" s="25">
        <v>2035849</v>
      </c>
      <c r="X469" s="25">
        <v>0</v>
      </c>
      <c r="Y469" s="25">
        <f t="shared" si="154"/>
        <v>2035849</v>
      </c>
      <c r="Z469" s="26">
        <f t="shared" si="149"/>
        <v>6.2724100696266244E-2</v>
      </c>
      <c r="AA469" s="26">
        <f t="shared" si="150"/>
        <v>6.2724100696266244E-2</v>
      </c>
      <c r="AB469" s="26">
        <f t="shared" si="151"/>
        <v>0.54485772629616513</v>
      </c>
      <c r="AC469" s="27">
        <f t="shared" si="152"/>
        <v>0.60758182699243135</v>
      </c>
    </row>
    <row r="470" spans="1:29" hidden="1" outlineLevel="4" x14ac:dyDescent="0.35">
      <c r="A470" s="21" t="s">
        <v>331</v>
      </c>
      <c r="B470" s="22" t="s">
        <v>30</v>
      </c>
      <c r="C470" s="22" t="s">
        <v>71</v>
      </c>
      <c r="D470" s="22" t="s">
        <v>84</v>
      </c>
      <c r="E470" s="22"/>
      <c r="F470" s="22" t="s">
        <v>33</v>
      </c>
      <c r="G470" s="22">
        <v>1120</v>
      </c>
      <c r="H470" s="22">
        <v>709800000</v>
      </c>
      <c r="I470" s="22" t="s">
        <v>31</v>
      </c>
      <c r="J470" s="23" t="s">
        <v>85</v>
      </c>
      <c r="K470" s="24">
        <v>45000000</v>
      </c>
      <c r="L470" s="25">
        <v>51623210</v>
      </c>
      <c r="M470" s="25">
        <v>0</v>
      </c>
      <c r="N470" s="25">
        <v>0</v>
      </c>
      <c r="O470" s="25">
        <v>0</v>
      </c>
      <c r="P470" s="25">
        <f t="shared" si="153"/>
        <v>51623210</v>
      </c>
      <c r="Q470" s="25">
        <v>0</v>
      </c>
      <c r="R470" s="25">
        <v>23494704.600000001</v>
      </c>
      <c r="S470" s="25">
        <v>0</v>
      </c>
      <c r="T470" s="25">
        <v>8459980.4000000004</v>
      </c>
      <c r="U470" s="25">
        <v>8459980.4000000004</v>
      </c>
      <c r="V470" s="25">
        <v>5106920</v>
      </c>
      <c r="W470" s="25">
        <v>19668525</v>
      </c>
      <c r="X470" s="25">
        <v>0</v>
      </c>
      <c r="Y470" s="25">
        <f t="shared" si="154"/>
        <v>19668525</v>
      </c>
      <c r="Z470" s="26">
        <f t="shared" si="149"/>
        <v>0.16387939455915276</v>
      </c>
      <c r="AA470" s="26">
        <f t="shared" si="150"/>
        <v>0.16387939455915276</v>
      </c>
      <c r="AB470" s="26">
        <f t="shared" si="151"/>
        <v>0.45511901720175868</v>
      </c>
      <c r="AC470" s="27">
        <f t="shared" si="152"/>
        <v>0.61899841176091142</v>
      </c>
    </row>
    <row r="471" spans="1:29" hidden="1" outlineLevel="4" x14ac:dyDescent="0.35">
      <c r="A471" s="21" t="s">
        <v>331</v>
      </c>
      <c r="B471" s="22" t="s">
        <v>30</v>
      </c>
      <c r="C471" s="22" t="s">
        <v>71</v>
      </c>
      <c r="D471" s="22" t="s">
        <v>90</v>
      </c>
      <c r="E471" s="22"/>
      <c r="F471" s="22" t="s">
        <v>33</v>
      </c>
      <c r="G471" s="22">
        <v>1120</v>
      </c>
      <c r="H471" s="22">
        <v>709800000</v>
      </c>
      <c r="I471" s="22" t="s">
        <v>31</v>
      </c>
      <c r="J471" s="23" t="s">
        <v>91</v>
      </c>
      <c r="K471" s="24">
        <v>6623210</v>
      </c>
      <c r="L471" s="25">
        <v>0</v>
      </c>
      <c r="M471" s="25">
        <v>0</v>
      </c>
      <c r="N471" s="25">
        <v>0</v>
      </c>
      <c r="O471" s="25">
        <v>0</v>
      </c>
      <c r="P471" s="25">
        <f t="shared" si="153"/>
        <v>0</v>
      </c>
      <c r="Q471" s="25">
        <v>0</v>
      </c>
      <c r="R471" s="25">
        <v>0</v>
      </c>
      <c r="S471" s="25">
        <v>0</v>
      </c>
      <c r="T471" s="25">
        <v>0</v>
      </c>
      <c r="U471" s="25">
        <v>0</v>
      </c>
      <c r="V471" s="25">
        <v>0</v>
      </c>
      <c r="W471" s="25">
        <v>0</v>
      </c>
      <c r="X471" s="25">
        <v>0</v>
      </c>
      <c r="Y471" s="25">
        <f t="shared" si="154"/>
        <v>0</v>
      </c>
      <c r="Z471" s="26">
        <v>0</v>
      </c>
      <c r="AA471" s="26">
        <v>0</v>
      </c>
      <c r="AB471" s="26">
        <v>0</v>
      </c>
      <c r="AC471" s="27">
        <v>0</v>
      </c>
    </row>
    <row r="472" spans="1:29" ht="94.5" hidden="1" outlineLevel="4" x14ac:dyDescent="0.35">
      <c r="A472" s="21" t="s">
        <v>331</v>
      </c>
      <c r="B472" s="22" t="s">
        <v>30</v>
      </c>
      <c r="C472" s="22" t="s">
        <v>71</v>
      </c>
      <c r="D472" s="22" t="s">
        <v>92</v>
      </c>
      <c r="E472" s="22"/>
      <c r="F472" s="22" t="s">
        <v>33</v>
      </c>
      <c r="G472" s="22">
        <v>1120</v>
      </c>
      <c r="H472" s="22">
        <v>709800000</v>
      </c>
      <c r="I472" s="22" t="s">
        <v>31</v>
      </c>
      <c r="J472" s="23" t="s">
        <v>336</v>
      </c>
      <c r="K472" s="24">
        <v>6500000</v>
      </c>
      <c r="L472" s="25">
        <v>13000000</v>
      </c>
      <c r="M472" s="25">
        <v>0</v>
      </c>
      <c r="N472" s="25">
        <v>0</v>
      </c>
      <c r="O472" s="25">
        <v>0</v>
      </c>
      <c r="P472" s="25">
        <f t="shared" si="153"/>
        <v>13000000</v>
      </c>
      <c r="Q472" s="25">
        <v>0</v>
      </c>
      <c r="R472" s="25">
        <v>0</v>
      </c>
      <c r="S472" s="25">
        <v>0</v>
      </c>
      <c r="T472" s="25">
        <v>0</v>
      </c>
      <c r="U472" s="25">
        <v>0</v>
      </c>
      <c r="V472" s="25">
        <v>13000000</v>
      </c>
      <c r="W472" s="25">
        <v>13000000</v>
      </c>
      <c r="X472" s="25">
        <v>0</v>
      </c>
      <c r="Y472" s="25">
        <f t="shared" si="154"/>
        <v>13000000</v>
      </c>
      <c r="Z472" s="26">
        <f>T472/L472</f>
        <v>0</v>
      </c>
      <c r="AA472" s="26">
        <f t="shared" ref="AA472:AA486" si="155">T472/P472</f>
        <v>0</v>
      </c>
      <c r="AB472" s="26">
        <f t="shared" ref="AB472:AB486" si="156">(Q472+R472+S472)/P472</f>
        <v>0</v>
      </c>
      <c r="AC472" s="27">
        <f t="shared" ref="AC472:AC486" si="157">AA472+AB472</f>
        <v>0</v>
      </c>
    </row>
    <row r="473" spans="1:29" hidden="1" outlineLevel="4" x14ac:dyDescent="0.35">
      <c r="A473" s="21" t="s">
        <v>331</v>
      </c>
      <c r="B473" s="22" t="s">
        <v>30</v>
      </c>
      <c r="C473" s="22" t="s">
        <v>71</v>
      </c>
      <c r="D473" s="22" t="s">
        <v>212</v>
      </c>
      <c r="E473" s="22"/>
      <c r="F473" s="22" t="s">
        <v>33</v>
      </c>
      <c r="G473" s="22">
        <v>1120</v>
      </c>
      <c r="H473" s="22">
        <v>709800000</v>
      </c>
      <c r="I473" s="22" t="s">
        <v>31</v>
      </c>
      <c r="J473" s="23" t="s">
        <v>213</v>
      </c>
      <c r="K473" s="24">
        <v>27664499</v>
      </c>
      <c r="L473" s="25">
        <v>27664499</v>
      </c>
      <c r="M473" s="25">
        <v>0</v>
      </c>
      <c r="N473" s="25">
        <v>0</v>
      </c>
      <c r="O473" s="25">
        <v>0</v>
      </c>
      <c r="P473" s="25">
        <f t="shared" si="153"/>
        <v>27664499</v>
      </c>
      <c r="Q473" s="25">
        <v>18435513</v>
      </c>
      <c r="R473" s="25">
        <v>5566967.5999999996</v>
      </c>
      <c r="S473" s="25">
        <v>0</v>
      </c>
      <c r="T473" s="25">
        <v>209502</v>
      </c>
      <c r="U473" s="25">
        <v>209502</v>
      </c>
      <c r="V473" s="25">
        <v>3452516.4</v>
      </c>
      <c r="W473" s="25">
        <v>3452516.4</v>
      </c>
      <c r="X473" s="25">
        <v>0</v>
      </c>
      <c r="Y473" s="25">
        <f t="shared" si="154"/>
        <v>3452516.3999999985</v>
      </c>
      <c r="Z473" s="26">
        <f>T473/L473</f>
        <v>7.5729547822282993E-3</v>
      </c>
      <c r="AA473" s="26">
        <f t="shared" si="155"/>
        <v>7.5729547822282993E-3</v>
      </c>
      <c r="AB473" s="26">
        <f t="shared" si="156"/>
        <v>0.86762751785239278</v>
      </c>
      <c r="AC473" s="27">
        <f t="shared" si="157"/>
        <v>0.87520047263462108</v>
      </c>
    </row>
    <row r="474" spans="1:29" ht="27" hidden="1" outlineLevel="4" x14ac:dyDescent="0.35">
      <c r="A474" s="21" t="s">
        <v>331</v>
      </c>
      <c r="B474" s="22" t="s">
        <v>30</v>
      </c>
      <c r="C474" s="22" t="s">
        <v>71</v>
      </c>
      <c r="D474" s="22" t="s">
        <v>218</v>
      </c>
      <c r="E474" s="22"/>
      <c r="F474" s="22" t="s">
        <v>33</v>
      </c>
      <c r="G474" s="22">
        <v>1120</v>
      </c>
      <c r="H474" s="22">
        <v>709800000</v>
      </c>
      <c r="I474" s="22" t="s">
        <v>31</v>
      </c>
      <c r="J474" s="23" t="s">
        <v>219</v>
      </c>
      <c r="K474" s="24">
        <v>146042365</v>
      </c>
      <c r="L474" s="25">
        <v>146042365</v>
      </c>
      <c r="M474" s="25">
        <v>0</v>
      </c>
      <c r="N474" s="25">
        <v>0</v>
      </c>
      <c r="O474" s="25">
        <v>0</v>
      </c>
      <c r="P474" s="25">
        <f t="shared" si="153"/>
        <v>146042365</v>
      </c>
      <c r="Q474" s="25">
        <v>0</v>
      </c>
      <c r="R474" s="25">
        <v>4434250.72</v>
      </c>
      <c r="S474" s="25">
        <v>0</v>
      </c>
      <c r="T474" s="25">
        <v>57352969.359999999</v>
      </c>
      <c r="U474" s="25">
        <v>57352969.359999999</v>
      </c>
      <c r="V474" s="25">
        <v>39250740.630000003</v>
      </c>
      <c r="W474" s="25">
        <v>84255144.920000002</v>
      </c>
      <c r="X474" s="25">
        <v>0</v>
      </c>
      <c r="Y474" s="25">
        <f t="shared" si="154"/>
        <v>84255144.920000002</v>
      </c>
      <c r="Z474" s="26">
        <f>T474/L474</f>
        <v>0.39271460277981668</v>
      </c>
      <c r="AA474" s="26">
        <f t="shared" si="155"/>
        <v>0.39271460277981668</v>
      </c>
      <c r="AB474" s="26">
        <f t="shared" si="156"/>
        <v>3.0362769871605404E-2</v>
      </c>
      <c r="AC474" s="27">
        <f t="shared" si="157"/>
        <v>0.42307737265142209</v>
      </c>
    </row>
    <row r="475" spans="1:29" ht="27" hidden="1" outlineLevel="4" x14ac:dyDescent="0.35">
      <c r="A475" s="21" t="s">
        <v>331</v>
      </c>
      <c r="B475" s="22" t="s">
        <v>30</v>
      </c>
      <c r="C475" s="22" t="s">
        <v>71</v>
      </c>
      <c r="D475" s="22" t="s">
        <v>220</v>
      </c>
      <c r="E475" s="22"/>
      <c r="F475" s="22" t="s">
        <v>33</v>
      </c>
      <c r="G475" s="22">
        <v>1120</v>
      </c>
      <c r="H475" s="22">
        <v>709800000</v>
      </c>
      <c r="I475" s="22" t="s">
        <v>31</v>
      </c>
      <c r="J475" s="23" t="s">
        <v>221</v>
      </c>
      <c r="K475" s="24">
        <v>25000000</v>
      </c>
      <c r="L475" s="25">
        <v>22312042</v>
      </c>
      <c r="M475" s="25">
        <v>0</v>
      </c>
      <c r="N475" s="25">
        <v>0</v>
      </c>
      <c r="O475" s="25">
        <v>0</v>
      </c>
      <c r="P475" s="25">
        <f t="shared" si="153"/>
        <v>22312042</v>
      </c>
      <c r="Q475" s="25">
        <v>0</v>
      </c>
      <c r="R475" s="25">
        <v>3987551.48</v>
      </c>
      <c r="S475" s="25">
        <v>0</v>
      </c>
      <c r="T475" s="25">
        <v>8304534.1699999999</v>
      </c>
      <c r="U475" s="25">
        <v>8304534.1699999999</v>
      </c>
      <c r="V475" s="25">
        <v>4303744.3499999996</v>
      </c>
      <c r="W475" s="25">
        <v>10019956.35</v>
      </c>
      <c r="X475" s="25">
        <v>0</v>
      </c>
      <c r="Y475" s="25">
        <f t="shared" si="154"/>
        <v>10019956.35</v>
      </c>
      <c r="Z475" s="26">
        <f>T475/L475</f>
        <v>0.37219964761629615</v>
      </c>
      <c r="AA475" s="26">
        <f t="shared" si="155"/>
        <v>0.37219964761629615</v>
      </c>
      <c r="AB475" s="26">
        <f t="shared" si="156"/>
        <v>0.17871746028445087</v>
      </c>
      <c r="AC475" s="27">
        <f t="shared" si="157"/>
        <v>0.55091710790074699</v>
      </c>
    </row>
    <row r="476" spans="1:29" ht="27" hidden="1" outlineLevel="4" x14ac:dyDescent="0.35">
      <c r="A476" s="21" t="s">
        <v>331</v>
      </c>
      <c r="B476" s="22" t="s">
        <v>30</v>
      </c>
      <c r="C476" s="22" t="s">
        <v>71</v>
      </c>
      <c r="D476" s="22" t="s">
        <v>94</v>
      </c>
      <c r="E476" s="22"/>
      <c r="F476" s="22" t="s">
        <v>33</v>
      </c>
      <c r="G476" s="22">
        <v>1120</v>
      </c>
      <c r="H476" s="22">
        <v>709800000</v>
      </c>
      <c r="I476" s="22" t="s">
        <v>31</v>
      </c>
      <c r="J476" s="23" t="s">
        <v>95</v>
      </c>
      <c r="K476" s="24">
        <v>175000000</v>
      </c>
      <c r="L476" s="25">
        <v>315854851</v>
      </c>
      <c r="M476" s="25">
        <v>0</v>
      </c>
      <c r="N476" s="25">
        <v>0</v>
      </c>
      <c r="O476" s="25">
        <v>0</v>
      </c>
      <c r="P476" s="25">
        <f t="shared" si="153"/>
        <v>315854851</v>
      </c>
      <c r="Q476" s="25">
        <v>11949134.01</v>
      </c>
      <c r="R476" s="25">
        <v>48431544.609999999</v>
      </c>
      <c r="S476" s="25">
        <v>9888630</v>
      </c>
      <c r="T476" s="25">
        <v>118515043.98999999</v>
      </c>
      <c r="U476" s="25">
        <v>118515043.98999999</v>
      </c>
      <c r="V476" s="25">
        <v>44235732.390000001</v>
      </c>
      <c r="W476" s="25">
        <v>127070498.39</v>
      </c>
      <c r="X476" s="25">
        <v>0</v>
      </c>
      <c r="Y476" s="25">
        <f t="shared" si="154"/>
        <v>127070498.38999999</v>
      </c>
      <c r="Z476" s="26">
        <f>T476/L476</f>
        <v>0.3752199582016234</v>
      </c>
      <c r="AA476" s="26">
        <f t="shared" si="155"/>
        <v>0.3752199582016234</v>
      </c>
      <c r="AB476" s="26">
        <f t="shared" si="156"/>
        <v>0.2224734190325923</v>
      </c>
      <c r="AC476" s="27">
        <f t="shared" si="157"/>
        <v>0.59769337723421567</v>
      </c>
    </row>
    <row r="477" spans="1:29" ht="108" hidden="1" outlineLevel="4" x14ac:dyDescent="0.35">
      <c r="A477" s="21" t="s">
        <v>331</v>
      </c>
      <c r="B477" s="22" t="s">
        <v>30</v>
      </c>
      <c r="C477" s="22" t="s">
        <v>71</v>
      </c>
      <c r="D477" s="22" t="s">
        <v>96</v>
      </c>
      <c r="E477" s="22"/>
      <c r="F477" s="22" t="s">
        <v>33</v>
      </c>
      <c r="G477" s="22">
        <v>1120</v>
      </c>
      <c r="H477" s="22">
        <v>709800000</v>
      </c>
      <c r="I477" s="22" t="s">
        <v>31</v>
      </c>
      <c r="J477" s="23" t="s">
        <v>97</v>
      </c>
      <c r="K477" s="25">
        <v>0</v>
      </c>
      <c r="L477" s="25">
        <v>0</v>
      </c>
      <c r="M477" s="25">
        <v>0</v>
      </c>
      <c r="N477" s="25">
        <v>4426713.59</v>
      </c>
      <c r="O477" s="25">
        <v>0</v>
      </c>
      <c r="P477" s="25">
        <f t="shared" si="153"/>
        <v>0</v>
      </c>
      <c r="Q477" s="25">
        <v>0</v>
      </c>
      <c r="R477" s="25">
        <v>0</v>
      </c>
      <c r="S477" s="25">
        <v>0</v>
      </c>
      <c r="T477" s="25">
        <v>0</v>
      </c>
      <c r="U477" s="25">
        <v>0</v>
      </c>
      <c r="V477" s="25">
        <v>0</v>
      </c>
      <c r="W477" s="25">
        <v>0</v>
      </c>
      <c r="X477" s="25">
        <v>0</v>
      </c>
      <c r="Y477" s="25">
        <f t="shared" si="154"/>
        <v>0</v>
      </c>
      <c r="Z477" s="26">
        <v>0</v>
      </c>
      <c r="AA477" s="26">
        <v>0</v>
      </c>
      <c r="AB477" s="26">
        <v>0</v>
      </c>
      <c r="AC477" s="26">
        <v>0</v>
      </c>
    </row>
    <row r="478" spans="1:29" hidden="1" outlineLevel="3" x14ac:dyDescent="0.35">
      <c r="A478" s="28"/>
      <c r="B478" s="29"/>
      <c r="C478" s="29" t="s">
        <v>98</v>
      </c>
      <c r="D478" s="29"/>
      <c r="E478" s="29"/>
      <c r="F478" s="29"/>
      <c r="G478" s="29"/>
      <c r="H478" s="29"/>
      <c r="I478" s="29"/>
      <c r="J478" s="30"/>
      <c r="K478" s="31">
        <f t="shared" ref="K478:Y478" si="158">SUBTOTAL(9,K464:K477)</f>
        <v>20931918605</v>
      </c>
      <c r="L478" s="32">
        <f t="shared" si="158"/>
        <v>20931918605</v>
      </c>
      <c r="M478" s="32">
        <f t="shared" si="158"/>
        <v>0</v>
      </c>
      <c r="N478" s="32">
        <f t="shared" si="158"/>
        <v>-918451582.40999997</v>
      </c>
      <c r="O478" s="32">
        <f t="shared" si="158"/>
        <v>0</v>
      </c>
      <c r="P478" s="32">
        <f t="shared" si="158"/>
        <v>20931918605</v>
      </c>
      <c r="Q478" s="32">
        <f t="shared" si="158"/>
        <v>30384647.009999998</v>
      </c>
      <c r="R478" s="32">
        <f t="shared" si="158"/>
        <v>4838894010.2200003</v>
      </c>
      <c r="S478" s="32">
        <f t="shared" si="158"/>
        <v>948492707.67999995</v>
      </c>
      <c r="T478" s="32">
        <f t="shared" si="158"/>
        <v>5991283176.8099985</v>
      </c>
      <c r="U478" s="32">
        <f t="shared" si="158"/>
        <v>5991283176.8099985</v>
      </c>
      <c r="V478" s="32">
        <f t="shared" si="158"/>
        <v>2201549375.2799997</v>
      </c>
      <c r="W478" s="32">
        <f t="shared" si="158"/>
        <v>9122864063.2799988</v>
      </c>
      <c r="X478" s="32">
        <f t="shared" si="158"/>
        <v>0</v>
      </c>
      <c r="Y478" s="32">
        <f t="shared" si="158"/>
        <v>9122864063.2800007</v>
      </c>
      <c r="Z478" s="33">
        <f t="shared" ref="Z478:Z486" si="159">T478/L478</f>
        <v>0.28622713903439617</v>
      </c>
      <c r="AA478" s="33">
        <f t="shared" si="155"/>
        <v>0.28622713903439617</v>
      </c>
      <c r="AB478" s="33">
        <f t="shared" si="156"/>
        <v>0.27793779799622914</v>
      </c>
      <c r="AC478" s="34">
        <f t="shared" si="157"/>
        <v>0.56416493703062531</v>
      </c>
    </row>
    <row r="479" spans="1:29" hidden="1" outlineLevel="4" x14ac:dyDescent="0.35">
      <c r="A479" s="21" t="s">
        <v>331</v>
      </c>
      <c r="B479" s="22" t="s">
        <v>30</v>
      </c>
      <c r="C479" s="22" t="s">
        <v>99</v>
      </c>
      <c r="D479" s="22" t="s">
        <v>319</v>
      </c>
      <c r="E479" s="22"/>
      <c r="F479" s="22" t="s">
        <v>33</v>
      </c>
      <c r="G479" s="22">
        <v>1120</v>
      </c>
      <c r="H479" s="22">
        <v>709800000</v>
      </c>
      <c r="I479" s="22" t="s">
        <v>31</v>
      </c>
      <c r="J479" s="23" t="s">
        <v>320</v>
      </c>
      <c r="K479" s="24">
        <v>135449277</v>
      </c>
      <c r="L479" s="25">
        <v>135449277</v>
      </c>
      <c r="M479" s="25">
        <v>0</v>
      </c>
      <c r="N479" s="25">
        <v>0</v>
      </c>
      <c r="O479" s="25">
        <v>0</v>
      </c>
      <c r="P479" s="25">
        <f t="shared" ref="P479:P482" si="160">+L479+O479</f>
        <v>135449277</v>
      </c>
      <c r="Q479" s="25">
        <v>0</v>
      </c>
      <c r="R479" s="25">
        <v>31889960.140000001</v>
      </c>
      <c r="S479" s="25">
        <v>1720822.32</v>
      </c>
      <c r="T479" s="25">
        <v>7548539.75</v>
      </c>
      <c r="U479" s="25">
        <v>7548539.75</v>
      </c>
      <c r="V479" s="25">
        <v>94289954.790000007</v>
      </c>
      <c r="W479" s="25">
        <v>94289954.790000007</v>
      </c>
      <c r="X479" s="25">
        <v>0</v>
      </c>
      <c r="Y479" s="25">
        <f t="shared" ref="Y479:Y482" si="161">P479-(Q479+R479+S479+T479+X479)</f>
        <v>94289954.789999992</v>
      </c>
      <c r="Z479" s="26">
        <f t="shared" si="159"/>
        <v>5.572964224829343E-2</v>
      </c>
      <c r="AA479" s="26">
        <f t="shared" si="155"/>
        <v>5.572964224829343E-2</v>
      </c>
      <c r="AB479" s="26">
        <f t="shared" si="156"/>
        <v>0.248142944757099</v>
      </c>
      <c r="AC479" s="27">
        <f t="shared" si="157"/>
        <v>0.30387258700539244</v>
      </c>
    </row>
    <row r="480" spans="1:29" ht="27" hidden="1" outlineLevel="4" x14ac:dyDescent="0.35">
      <c r="A480" s="21" t="s">
        <v>331</v>
      </c>
      <c r="B480" s="22" t="s">
        <v>30</v>
      </c>
      <c r="C480" s="22" t="s">
        <v>99</v>
      </c>
      <c r="D480" s="22" t="s">
        <v>102</v>
      </c>
      <c r="E480" s="22"/>
      <c r="F480" s="22" t="s">
        <v>33</v>
      </c>
      <c r="G480" s="22">
        <v>1120</v>
      </c>
      <c r="H480" s="22">
        <v>709800000</v>
      </c>
      <c r="I480" s="22" t="s">
        <v>31</v>
      </c>
      <c r="J480" s="23" t="s">
        <v>103</v>
      </c>
      <c r="K480" s="24">
        <v>20000000</v>
      </c>
      <c r="L480" s="25">
        <v>20000000</v>
      </c>
      <c r="M480" s="25">
        <v>0</v>
      </c>
      <c r="N480" s="25">
        <v>0</v>
      </c>
      <c r="O480" s="25">
        <v>0</v>
      </c>
      <c r="P480" s="25">
        <f t="shared" si="160"/>
        <v>20000000</v>
      </c>
      <c r="Q480" s="25">
        <v>6564613</v>
      </c>
      <c r="R480" s="25">
        <v>0</v>
      </c>
      <c r="S480" s="25">
        <v>0</v>
      </c>
      <c r="T480" s="25">
        <v>0</v>
      </c>
      <c r="U480" s="25">
        <v>0</v>
      </c>
      <c r="V480" s="25">
        <v>9011371</v>
      </c>
      <c r="W480" s="25">
        <v>13435387</v>
      </c>
      <c r="X480" s="25">
        <v>0</v>
      </c>
      <c r="Y480" s="25">
        <f t="shared" si="161"/>
        <v>13435387</v>
      </c>
      <c r="Z480" s="26">
        <f t="shared" si="159"/>
        <v>0</v>
      </c>
      <c r="AA480" s="26">
        <f t="shared" si="155"/>
        <v>0</v>
      </c>
      <c r="AB480" s="26">
        <f t="shared" si="156"/>
        <v>0.32823065000000001</v>
      </c>
      <c r="AC480" s="27">
        <f t="shared" si="157"/>
        <v>0.32823065000000001</v>
      </c>
    </row>
    <row r="481" spans="1:29" hidden="1" outlineLevel="4" x14ac:dyDescent="0.35">
      <c r="A481" s="21" t="s">
        <v>331</v>
      </c>
      <c r="B481" s="22" t="s">
        <v>30</v>
      </c>
      <c r="C481" s="22" t="s">
        <v>99</v>
      </c>
      <c r="D481" s="22" t="s">
        <v>243</v>
      </c>
      <c r="E481" s="22"/>
      <c r="F481" s="22" t="s">
        <v>33</v>
      </c>
      <c r="G481" s="22">
        <v>1120</v>
      </c>
      <c r="H481" s="22">
        <v>709800000</v>
      </c>
      <c r="I481" s="22" t="s">
        <v>31</v>
      </c>
      <c r="J481" s="23" t="s">
        <v>244</v>
      </c>
      <c r="K481" s="24">
        <v>7531464</v>
      </c>
      <c r="L481" s="25">
        <v>7531464</v>
      </c>
      <c r="M481" s="25">
        <v>0</v>
      </c>
      <c r="N481" s="25">
        <v>0</v>
      </c>
      <c r="O481" s="25">
        <v>0</v>
      </c>
      <c r="P481" s="25">
        <f t="shared" si="160"/>
        <v>7531464</v>
      </c>
      <c r="Q481" s="25">
        <v>0</v>
      </c>
      <c r="R481" s="25">
        <v>0</v>
      </c>
      <c r="S481" s="25">
        <v>0</v>
      </c>
      <c r="T481" s="25">
        <v>0</v>
      </c>
      <c r="U481" s="25">
        <v>0</v>
      </c>
      <c r="V481" s="25">
        <v>7531464</v>
      </c>
      <c r="W481" s="25">
        <v>7531464</v>
      </c>
      <c r="X481" s="25">
        <v>0</v>
      </c>
      <c r="Y481" s="25">
        <f t="shared" si="161"/>
        <v>7531464</v>
      </c>
      <c r="Z481" s="26">
        <f t="shared" si="159"/>
        <v>0</v>
      </c>
      <c r="AA481" s="26">
        <f t="shared" si="155"/>
        <v>0</v>
      </c>
      <c r="AB481" s="26">
        <f t="shared" si="156"/>
        <v>0</v>
      </c>
      <c r="AC481" s="27">
        <f t="shared" si="157"/>
        <v>0</v>
      </c>
    </row>
    <row r="482" spans="1:29" hidden="1" outlineLevel="4" x14ac:dyDescent="0.35">
      <c r="A482" s="21" t="s">
        <v>331</v>
      </c>
      <c r="B482" s="22" t="s">
        <v>30</v>
      </c>
      <c r="C482" s="22" t="s">
        <v>99</v>
      </c>
      <c r="D482" s="22" t="s">
        <v>104</v>
      </c>
      <c r="E482" s="22"/>
      <c r="F482" s="22" t="s">
        <v>33</v>
      </c>
      <c r="G482" s="22">
        <v>1120</v>
      </c>
      <c r="H482" s="22">
        <v>709800000</v>
      </c>
      <c r="I482" s="22" t="s">
        <v>31</v>
      </c>
      <c r="J482" s="23" t="s">
        <v>105</v>
      </c>
      <c r="K482" s="24">
        <v>1158704</v>
      </c>
      <c r="L482" s="25">
        <v>1158704</v>
      </c>
      <c r="M482" s="25">
        <v>0</v>
      </c>
      <c r="N482" s="25">
        <v>0</v>
      </c>
      <c r="O482" s="25">
        <v>0</v>
      </c>
      <c r="P482" s="25">
        <f t="shared" si="160"/>
        <v>1158704</v>
      </c>
      <c r="Q482" s="25">
        <v>0</v>
      </c>
      <c r="R482" s="25">
        <v>0</v>
      </c>
      <c r="S482" s="25">
        <v>0</v>
      </c>
      <c r="T482" s="25">
        <v>188232.93</v>
      </c>
      <c r="U482" s="25">
        <v>188232.93</v>
      </c>
      <c r="V482" s="25">
        <v>970471.07</v>
      </c>
      <c r="W482" s="25">
        <v>970471.07</v>
      </c>
      <c r="X482" s="25">
        <v>0</v>
      </c>
      <c r="Y482" s="25">
        <f t="shared" si="161"/>
        <v>970471.07000000007</v>
      </c>
      <c r="Z482" s="26">
        <f t="shared" si="159"/>
        <v>0.16245126451621811</v>
      </c>
      <c r="AA482" s="26">
        <f t="shared" si="155"/>
        <v>0.16245126451621811</v>
      </c>
      <c r="AB482" s="26">
        <f t="shared" si="156"/>
        <v>0</v>
      </c>
      <c r="AC482" s="27">
        <f t="shared" si="157"/>
        <v>0.16245126451621811</v>
      </c>
    </row>
    <row r="483" spans="1:29" hidden="1" outlineLevel="3" x14ac:dyDescent="0.35">
      <c r="A483" s="28"/>
      <c r="B483" s="29"/>
      <c r="C483" s="29" t="s">
        <v>106</v>
      </c>
      <c r="D483" s="29"/>
      <c r="E483" s="29"/>
      <c r="F483" s="29"/>
      <c r="G483" s="29"/>
      <c r="H483" s="29"/>
      <c r="I483" s="29"/>
      <c r="J483" s="30"/>
      <c r="K483" s="31">
        <f t="shared" ref="K483:Y483" si="162">SUBTOTAL(9,K479:K482)</f>
        <v>164139445</v>
      </c>
      <c r="L483" s="32">
        <f t="shared" si="162"/>
        <v>164139445</v>
      </c>
      <c r="M483" s="32">
        <f t="shared" si="162"/>
        <v>0</v>
      </c>
      <c r="N483" s="32">
        <f t="shared" si="162"/>
        <v>0</v>
      </c>
      <c r="O483" s="32">
        <f t="shared" si="162"/>
        <v>0</v>
      </c>
      <c r="P483" s="32">
        <f t="shared" si="162"/>
        <v>164139445</v>
      </c>
      <c r="Q483" s="32">
        <f t="shared" si="162"/>
        <v>6564613</v>
      </c>
      <c r="R483" s="32">
        <f t="shared" si="162"/>
        <v>31889960.140000001</v>
      </c>
      <c r="S483" s="32">
        <f t="shared" si="162"/>
        <v>1720822.32</v>
      </c>
      <c r="T483" s="32">
        <f t="shared" si="162"/>
        <v>7736772.6799999997</v>
      </c>
      <c r="U483" s="32">
        <f t="shared" si="162"/>
        <v>7736772.6799999997</v>
      </c>
      <c r="V483" s="32">
        <f t="shared" si="162"/>
        <v>111803260.86</v>
      </c>
      <c r="W483" s="32">
        <f t="shared" si="162"/>
        <v>116227276.86</v>
      </c>
      <c r="X483" s="32">
        <f t="shared" si="162"/>
        <v>0</v>
      </c>
      <c r="Y483" s="32">
        <f t="shared" si="162"/>
        <v>116227276.85999998</v>
      </c>
      <c r="Z483" s="33">
        <f t="shared" si="159"/>
        <v>4.7135365176847036E-2</v>
      </c>
      <c r="AA483" s="33">
        <f t="shared" si="155"/>
        <v>4.7135365176847036E-2</v>
      </c>
      <c r="AB483" s="33">
        <f t="shared" si="156"/>
        <v>0.24476380713971588</v>
      </c>
      <c r="AC483" s="34">
        <f t="shared" si="157"/>
        <v>0.29189917231656293</v>
      </c>
    </row>
    <row r="484" spans="1:29" hidden="1" outlineLevel="4" x14ac:dyDescent="0.35">
      <c r="A484" s="21" t="s">
        <v>331</v>
      </c>
      <c r="B484" s="22" t="s">
        <v>30</v>
      </c>
      <c r="C484" s="22" t="s">
        <v>107</v>
      </c>
      <c r="D484" s="22" t="s">
        <v>108</v>
      </c>
      <c r="E484" s="22"/>
      <c r="F484" s="22">
        <v>280</v>
      </c>
      <c r="G484" s="22">
        <v>2210</v>
      </c>
      <c r="H484" s="22">
        <v>709800000</v>
      </c>
      <c r="I484" s="22" t="s">
        <v>31</v>
      </c>
      <c r="J484" s="23" t="s">
        <v>109</v>
      </c>
      <c r="K484" s="24">
        <v>1650000</v>
      </c>
      <c r="L484" s="25">
        <v>13650000</v>
      </c>
      <c r="M484" s="25">
        <v>0</v>
      </c>
      <c r="N484" s="25">
        <v>0</v>
      </c>
      <c r="O484" s="25">
        <v>0</v>
      </c>
      <c r="P484" s="25">
        <f t="shared" ref="P484:P490" si="163">+L484+O484</f>
        <v>13650000</v>
      </c>
      <c r="Q484" s="25">
        <v>0</v>
      </c>
      <c r="R484" s="25">
        <v>0</v>
      </c>
      <c r="S484" s="25">
        <v>0</v>
      </c>
      <c r="T484" s="25">
        <v>0</v>
      </c>
      <c r="U484" s="25">
        <v>0</v>
      </c>
      <c r="V484" s="25">
        <v>13650000</v>
      </c>
      <c r="W484" s="25">
        <v>13650000</v>
      </c>
      <c r="X484" s="25">
        <v>0</v>
      </c>
      <c r="Y484" s="25">
        <f t="shared" ref="Y484:Y490" si="164">P484-(Q484+R484+S484+T484+X484)</f>
        <v>13650000</v>
      </c>
      <c r="Z484" s="26">
        <f t="shared" si="159"/>
        <v>0</v>
      </c>
      <c r="AA484" s="26">
        <f t="shared" si="155"/>
        <v>0</v>
      </c>
      <c r="AB484" s="26">
        <f t="shared" si="156"/>
        <v>0</v>
      </c>
      <c r="AC484" s="27">
        <f t="shared" si="157"/>
        <v>0</v>
      </c>
    </row>
    <row r="485" spans="1:29" hidden="1" outlineLevel="4" x14ac:dyDescent="0.35">
      <c r="A485" s="21" t="s">
        <v>331</v>
      </c>
      <c r="B485" s="22" t="s">
        <v>30</v>
      </c>
      <c r="C485" s="22" t="s">
        <v>107</v>
      </c>
      <c r="D485" s="22" t="s">
        <v>112</v>
      </c>
      <c r="E485" s="22"/>
      <c r="F485" s="22">
        <v>280</v>
      </c>
      <c r="G485" s="22">
        <v>2210</v>
      </c>
      <c r="H485" s="22">
        <v>709800000</v>
      </c>
      <c r="I485" s="22" t="s">
        <v>31</v>
      </c>
      <c r="J485" s="23" t="s">
        <v>113</v>
      </c>
      <c r="K485" s="24">
        <v>273000000</v>
      </c>
      <c r="L485" s="25">
        <v>273000000</v>
      </c>
      <c r="M485" s="25">
        <v>0</v>
      </c>
      <c r="N485" s="25">
        <v>0</v>
      </c>
      <c r="O485" s="25">
        <v>0</v>
      </c>
      <c r="P485" s="25">
        <f t="shared" si="163"/>
        <v>273000000</v>
      </c>
      <c r="Q485" s="25">
        <v>114284920</v>
      </c>
      <c r="R485" s="25">
        <v>0</v>
      </c>
      <c r="S485" s="25">
        <v>0</v>
      </c>
      <c r="T485" s="25">
        <v>0</v>
      </c>
      <c r="U485" s="25">
        <v>0</v>
      </c>
      <c r="V485" s="25">
        <v>158715080</v>
      </c>
      <c r="W485" s="25">
        <v>158715080</v>
      </c>
      <c r="X485" s="25">
        <v>0</v>
      </c>
      <c r="Y485" s="25">
        <f t="shared" si="164"/>
        <v>158715080</v>
      </c>
      <c r="Z485" s="26">
        <f t="shared" si="159"/>
        <v>0</v>
      </c>
      <c r="AA485" s="26">
        <f t="shared" si="155"/>
        <v>0</v>
      </c>
      <c r="AB485" s="26">
        <f t="shared" si="156"/>
        <v>0.41862608058608058</v>
      </c>
      <c r="AC485" s="27">
        <f t="shared" si="157"/>
        <v>0.41862608058608058</v>
      </c>
    </row>
    <row r="486" spans="1:29" ht="27" hidden="1" outlineLevel="4" x14ac:dyDescent="0.35">
      <c r="A486" s="21" t="s">
        <v>331</v>
      </c>
      <c r="B486" s="22" t="s">
        <v>30</v>
      </c>
      <c r="C486" s="22" t="s">
        <v>107</v>
      </c>
      <c r="D486" s="22" t="s">
        <v>284</v>
      </c>
      <c r="E486" s="22"/>
      <c r="F486" s="22">
        <v>280</v>
      </c>
      <c r="G486" s="22">
        <v>2210</v>
      </c>
      <c r="H486" s="22">
        <v>709800000</v>
      </c>
      <c r="I486" s="22" t="s">
        <v>31</v>
      </c>
      <c r="J486" s="23" t="s">
        <v>285</v>
      </c>
      <c r="K486" s="25">
        <v>0</v>
      </c>
      <c r="L486" s="25">
        <v>1595731531</v>
      </c>
      <c r="M486" s="25">
        <v>0</v>
      </c>
      <c r="N486" s="25">
        <v>0</v>
      </c>
      <c r="O486" s="25">
        <v>0</v>
      </c>
      <c r="P486" s="25">
        <f t="shared" si="163"/>
        <v>1595731531</v>
      </c>
      <c r="Q486" s="25">
        <v>0</v>
      </c>
      <c r="R486" s="25">
        <v>1595698583.2</v>
      </c>
      <c r="S486" s="25">
        <v>0</v>
      </c>
      <c r="T486" s="25">
        <v>0</v>
      </c>
      <c r="U486" s="25">
        <v>0</v>
      </c>
      <c r="V486" s="25">
        <v>32947.800000000003</v>
      </c>
      <c r="W486" s="25">
        <v>32947.800000000003</v>
      </c>
      <c r="X486" s="25">
        <v>0</v>
      </c>
      <c r="Y486" s="25">
        <f t="shared" si="164"/>
        <v>32947.799999952316</v>
      </c>
      <c r="Z486" s="26">
        <f t="shared" si="159"/>
        <v>0</v>
      </c>
      <c r="AA486" s="26">
        <f t="shared" si="155"/>
        <v>0</v>
      </c>
      <c r="AB486" s="26">
        <f t="shared" si="156"/>
        <v>0.99997935254185311</v>
      </c>
      <c r="AC486" s="27">
        <f t="shared" si="157"/>
        <v>0.99997935254185311</v>
      </c>
    </row>
    <row r="487" spans="1:29" ht="27" hidden="1" outlineLevel="4" x14ac:dyDescent="0.35">
      <c r="A487" s="21" t="s">
        <v>331</v>
      </c>
      <c r="B487" s="22" t="s">
        <v>30</v>
      </c>
      <c r="C487" s="22" t="s">
        <v>107</v>
      </c>
      <c r="D487" s="22" t="s">
        <v>284</v>
      </c>
      <c r="E487" s="22"/>
      <c r="F487" s="22" t="s">
        <v>33</v>
      </c>
      <c r="G487" s="22">
        <v>2210</v>
      </c>
      <c r="H487" s="22">
        <v>709800000</v>
      </c>
      <c r="I487" s="22" t="s">
        <v>31</v>
      </c>
      <c r="J487" s="23" t="s">
        <v>285</v>
      </c>
      <c r="K487" s="25">
        <v>0</v>
      </c>
      <c r="L487" s="25">
        <v>0</v>
      </c>
      <c r="M487" s="25">
        <v>0</v>
      </c>
      <c r="N487" s="25">
        <v>2078519303</v>
      </c>
      <c r="O487" s="25">
        <v>0</v>
      </c>
      <c r="P487" s="25">
        <f t="shared" si="163"/>
        <v>0</v>
      </c>
      <c r="Q487" s="25">
        <v>0</v>
      </c>
      <c r="R487" s="25">
        <v>0</v>
      </c>
      <c r="S487" s="25">
        <v>0</v>
      </c>
      <c r="T487" s="25">
        <v>0</v>
      </c>
      <c r="U487" s="25">
        <v>0</v>
      </c>
      <c r="V487" s="25">
        <v>0</v>
      </c>
      <c r="W487" s="25">
        <v>0</v>
      </c>
      <c r="X487" s="25">
        <v>0</v>
      </c>
      <c r="Y487" s="25">
        <f t="shared" si="164"/>
        <v>0</v>
      </c>
      <c r="Z487" s="26">
        <v>0</v>
      </c>
      <c r="AA487" s="26">
        <v>0</v>
      </c>
      <c r="AB487" s="26">
        <v>0</v>
      </c>
      <c r="AC487" s="26">
        <v>0</v>
      </c>
    </row>
    <row r="488" spans="1:29" ht="94.5" hidden="1" outlineLevel="4" x14ac:dyDescent="0.35">
      <c r="A488" s="21" t="s">
        <v>331</v>
      </c>
      <c r="B488" s="22" t="s">
        <v>30</v>
      </c>
      <c r="C488" s="22" t="s">
        <v>107</v>
      </c>
      <c r="D488" s="22" t="s">
        <v>337</v>
      </c>
      <c r="E488" s="22"/>
      <c r="F488" s="22">
        <v>280</v>
      </c>
      <c r="G488" s="22">
        <v>2140</v>
      </c>
      <c r="H488" s="22">
        <v>709800000</v>
      </c>
      <c r="I488" s="22" t="s">
        <v>31</v>
      </c>
      <c r="J488" s="23" t="s">
        <v>338</v>
      </c>
      <c r="K488" s="24">
        <v>6887350</v>
      </c>
      <c r="L488" s="25">
        <v>6887350</v>
      </c>
      <c r="M488" s="25">
        <v>0</v>
      </c>
      <c r="N488" s="25">
        <v>-6887350</v>
      </c>
      <c r="O488" s="25">
        <v>0</v>
      </c>
      <c r="P488" s="25">
        <f t="shared" si="163"/>
        <v>6887350</v>
      </c>
      <c r="Q488" s="25">
        <v>0</v>
      </c>
      <c r="R488" s="25">
        <v>0</v>
      </c>
      <c r="S488" s="25">
        <v>0</v>
      </c>
      <c r="T488" s="25">
        <v>0</v>
      </c>
      <c r="U488" s="25">
        <v>0</v>
      </c>
      <c r="V488" s="25">
        <v>0</v>
      </c>
      <c r="W488" s="25">
        <v>6887350</v>
      </c>
      <c r="X488" s="25">
        <v>0</v>
      </c>
      <c r="Y488" s="25">
        <f t="shared" si="164"/>
        <v>6887350</v>
      </c>
      <c r="Z488" s="26">
        <f>T488/L488</f>
        <v>0</v>
      </c>
      <c r="AA488" s="26">
        <v>0</v>
      </c>
      <c r="AB488" s="26">
        <v>0</v>
      </c>
      <c r="AC488" s="27">
        <v>0</v>
      </c>
    </row>
    <row r="489" spans="1:29" hidden="1" outlineLevel="4" x14ac:dyDescent="0.35">
      <c r="A489" s="21" t="s">
        <v>331</v>
      </c>
      <c r="B489" s="22" t="s">
        <v>30</v>
      </c>
      <c r="C489" s="22" t="s">
        <v>107</v>
      </c>
      <c r="D489" s="22" t="s">
        <v>116</v>
      </c>
      <c r="E489" s="22"/>
      <c r="F489" s="22">
        <v>280</v>
      </c>
      <c r="G489" s="22">
        <v>2240</v>
      </c>
      <c r="H489" s="22">
        <v>709800000</v>
      </c>
      <c r="I489" s="22" t="s">
        <v>31</v>
      </c>
      <c r="J489" s="23" t="s">
        <v>117</v>
      </c>
      <c r="K489" s="24">
        <v>2290402183</v>
      </c>
      <c r="L489" s="25">
        <v>682670652</v>
      </c>
      <c r="M489" s="25">
        <v>0</v>
      </c>
      <c r="N489" s="25">
        <v>0</v>
      </c>
      <c r="O489" s="25">
        <v>0</v>
      </c>
      <c r="P489" s="25">
        <f t="shared" si="163"/>
        <v>682670652</v>
      </c>
      <c r="Q489" s="25">
        <v>0</v>
      </c>
      <c r="R489" s="25">
        <v>527338743.60000002</v>
      </c>
      <c r="S489" s="25">
        <v>0</v>
      </c>
      <c r="T489" s="25">
        <v>6661429.0999999996</v>
      </c>
      <c r="U489" s="25">
        <v>6661429.0999999996</v>
      </c>
      <c r="V489" s="25">
        <v>148670479.30000001</v>
      </c>
      <c r="W489" s="25">
        <v>148670479.30000001</v>
      </c>
      <c r="X489" s="25">
        <v>0</v>
      </c>
      <c r="Y489" s="25">
        <f t="shared" si="164"/>
        <v>148670479.29999995</v>
      </c>
      <c r="Z489" s="26">
        <f>T489/L489</f>
        <v>9.7578958176746111E-3</v>
      </c>
      <c r="AA489" s="26">
        <f>T489/P489</f>
        <v>9.7578958176746111E-3</v>
      </c>
      <c r="AB489" s="26">
        <f>(Q489+R489+S489)/P489</f>
        <v>0.77246435313290729</v>
      </c>
      <c r="AC489" s="27">
        <f>AA489+AB489</f>
        <v>0.7822222489505819</v>
      </c>
    </row>
    <row r="490" spans="1:29" hidden="1" outlineLevel="4" x14ac:dyDescent="0.35">
      <c r="A490" s="21" t="s">
        <v>331</v>
      </c>
      <c r="B490" s="22" t="s">
        <v>30</v>
      </c>
      <c r="C490" s="22" t="s">
        <v>107</v>
      </c>
      <c r="D490" s="22" t="s">
        <v>116</v>
      </c>
      <c r="E490" s="22"/>
      <c r="F490" s="22" t="s">
        <v>33</v>
      </c>
      <c r="G490" s="22">
        <v>2240</v>
      </c>
      <c r="H490" s="22">
        <v>709800000</v>
      </c>
      <c r="I490" s="22" t="s">
        <v>31</v>
      </c>
      <c r="J490" s="23" t="s">
        <v>117</v>
      </c>
      <c r="K490" s="25">
        <v>0</v>
      </c>
      <c r="L490" s="25">
        <v>0</v>
      </c>
      <c r="M490" s="25">
        <v>0</v>
      </c>
      <c r="N490" s="25">
        <v>200000000</v>
      </c>
      <c r="O490" s="25">
        <v>0</v>
      </c>
      <c r="P490" s="25">
        <f t="shared" si="163"/>
        <v>0</v>
      </c>
      <c r="Q490" s="25">
        <v>0</v>
      </c>
      <c r="R490" s="25">
        <v>0</v>
      </c>
      <c r="S490" s="25">
        <v>0</v>
      </c>
      <c r="T490" s="25">
        <v>0</v>
      </c>
      <c r="U490" s="25">
        <v>0</v>
      </c>
      <c r="V490" s="25">
        <v>0</v>
      </c>
      <c r="W490" s="25">
        <v>0</v>
      </c>
      <c r="X490" s="25">
        <v>0</v>
      </c>
      <c r="Y490" s="25">
        <f t="shared" si="164"/>
        <v>0</v>
      </c>
      <c r="Z490" s="26">
        <v>0</v>
      </c>
      <c r="AA490" s="26">
        <v>0</v>
      </c>
      <c r="AB490" s="26">
        <v>0</v>
      </c>
      <c r="AC490" s="26">
        <v>0</v>
      </c>
    </row>
    <row r="491" spans="1:29" hidden="1" outlineLevel="3" x14ac:dyDescent="0.35">
      <c r="A491" s="28"/>
      <c r="B491" s="29"/>
      <c r="C491" s="29" t="s">
        <v>118</v>
      </c>
      <c r="D491" s="29"/>
      <c r="E491" s="29"/>
      <c r="F491" s="29"/>
      <c r="G491" s="29"/>
      <c r="H491" s="29"/>
      <c r="I491" s="29"/>
      <c r="J491" s="30"/>
      <c r="K491" s="31">
        <f t="shared" ref="K491:Y491" si="165">SUBTOTAL(9,K484:K490)</f>
        <v>2571939533</v>
      </c>
      <c r="L491" s="32">
        <f t="shared" si="165"/>
        <v>2571939533</v>
      </c>
      <c r="M491" s="32">
        <f t="shared" si="165"/>
        <v>0</v>
      </c>
      <c r="N491" s="32">
        <f t="shared" si="165"/>
        <v>2271631953</v>
      </c>
      <c r="O491" s="32">
        <f t="shared" si="165"/>
        <v>0</v>
      </c>
      <c r="P491" s="32">
        <f t="shared" si="165"/>
        <v>2571939533</v>
      </c>
      <c r="Q491" s="32">
        <f t="shared" si="165"/>
        <v>114284920</v>
      </c>
      <c r="R491" s="32">
        <f t="shared" si="165"/>
        <v>2123037326.8000002</v>
      </c>
      <c r="S491" s="32">
        <f t="shared" si="165"/>
        <v>0</v>
      </c>
      <c r="T491" s="32">
        <f t="shared" si="165"/>
        <v>6661429.0999999996</v>
      </c>
      <c r="U491" s="32">
        <f t="shared" si="165"/>
        <v>6661429.0999999996</v>
      </c>
      <c r="V491" s="32">
        <f t="shared" si="165"/>
        <v>321068507.10000002</v>
      </c>
      <c r="W491" s="32">
        <f t="shared" si="165"/>
        <v>327955857.10000002</v>
      </c>
      <c r="X491" s="32">
        <f t="shared" si="165"/>
        <v>0</v>
      </c>
      <c r="Y491" s="32">
        <f t="shared" si="165"/>
        <v>327955857.0999999</v>
      </c>
      <c r="Z491" s="33">
        <f>T491/L491</f>
        <v>2.5900411010945797E-3</v>
      </c>
      <c r="AA491" s="33">
        <f>T491/P491</f>
        <v>2.5900411010945797E-3</v>
      </c>
      <c r="AB491" s="33">
        <f>(Q491+R491+S491)/P491</f>
        <v>0.8698969077979487</v>
      </c>
      <c r="AC491" s="34">
        <f>AA491+AB491</f>
        <v>0.87248694889904332</v>
      </c>
    </row>
    <row r="492" spans="1:29" ht="81" hidden="1" outlineLevel="4" x14ac:dyDescent="0.35">
      <c r="A492" s="21" t="s">
        <v>331</v>
      </c>
      <c r="B492" s="22" t="s">
        <v>30</v>
      </c>
      <c r="C492" s="22" t="s">
        <v>119</v>
      </c>
      <c r="D492" s="22" t="s">
        <v>120</v>
      </c>
      <c r="E492" s="22" t="s">
        <v>52</v>
      </c>
      <c r="F492" s="22" t="s">
        <v>33</v>
      </c>
      <c r="G492" s="22">
        <v>1310</v>
      </c>
      <c r="H492" s="22">
        <v>709800000</v>
      </c>
      <c r="I492" s="22" t="s">
        <v>31</v>
      </c>
      <c r="J492" s="23" t="s">
        <v>121</v>
      </c>
      <c r="K492" s="24">
        <v>26202419</v>
      </c>
      <c r="L492" s="25">
        <v>26202419</v>
      </c>
      <c r="M492" s="25">
        <v>0</v>
      </c>
      <c r="N492" s="25">
        <v>-72001</v>
      </c>
      <c r="O492" s="25">
        <v>0</v>
      </c>
      <c r="P492" s="25">
        <f t="shared" ref="P492:P499" si="166">+L492+O492</f>
        <v>26202419</v>
      </c>
      <c r="Q492" s="25">
        <v>0</v>
      </c>
      <c r="R492" s="25">
        <v>12945757.539999999</v>
      </c>
      <c r="S492" s="25">
        <v>0</v>
      </c>
      <c r="T492" s="25">
        <v>13184660.460000001</v>
      </c>
      <c r="U492" s="25">
        <v>13184660.460000001</v>
      </c>
      <c r="V492" s="25">
        <v>0</v>
      </c>
      <c r="W492" s="25">
        <v>72001</v>
      </c>
      <c r="X492" s="25">
        <v>0</v>
      </c>
      <c r="Y492" s="25">
        <f t="shared" ref="Y492:Y499" si="167">P492-(Q492+R492+S492+T492+X492)</f>
        <v>72001</v>
      </c>
      <c r="Z492" s="26">
        <f>T492/L492</f>
        <v>0.50318485709277461</v>
      </c>
      <c r="AA492" s="26">
        <f>T492/P492</f>
        <v>0.50318485709277461</v>
      </c>
      <c r="AB492" s="26">
        <f>(Q492+R492+S492)/P492</f>
        <v>0.49406726684280561</v>
      </c>
      <c r="AC492" s="27">
        <f>AA492+AB492</f>
        <v>0.99725212393558027</v>
      </c>
    </row>
    <row r="493" spans="1:29" ht="81" hidden="1" outlineLevel="4" x14ac:dyDescent="0.35">
      <c r="A493" s="21" t="s">
        <v>331</v>
      </c>
      <c r="B493" s="22" t="s">
        <v>30</v>
      </c>
      <c r="C493" s="22" t="s">
        <v>119</v>
      </c>
      <c r="D493" s="22" t="s">
        <v>120</v>
      </c>
      <c r="E493" s="22" t="s">
        <v>52</v>
      </c>
      <c r="F493" s="22"/>
      <c r="G493" s="22">
        <v>1310</v>
      </c>
      <c r="H493" s="22">
        <v>709800000</v>
      </c>
      <c r="I493" s="22" t="s">
        <v>31</v>
      </c>
      <c r="J493" s="23" t="s">
        <v>122</v>
      </c>
      <c r="K493" s="25">
        <v>0</v>
      </c>
      <c r="L493" s="25">
        <v>0</v>
      </c>
      <c r="M493" s="25">
        <v>100670</v>
      </c>
      <c r="N493" s="25">
        <v>0</v>
      </c>
      <c r="O493" s="25">
        <v>0</v>
      </c>
      <c r="P493" s="25">
        <f t="shared" si="166"/>
        <v>0</v>
      </c>
      <c r="Q493" s="25">
        <v>0</v>
      </c>
      <c r="R493" s="25">
        <v>0</v>
      </c>
      <c r="S493" s="25">
        <v>0</v>
      </c>
      <c r="T493" s="25">
        <v>0</v>
      </c>
      <c r="U493" s="25">
        <v>0</v>
      </c>
      <c r="V493" s="25">
        <v>0</v>
      </c>
      <c r="W493" s="25">
        <v>0</v>
      </c>
      <c r="X493" s="25">
        <v>0</v>
      </c>
      <c r="Y493" s="25">
        <f t="shared" si="167"/>
        <v>0</v>
      </c>
      <c r="Z493" s="26">
        <v>0</v>
      </c>
      <c r="AA493" s="26">
        <v>0</v>
      </c>
      <c r="AB493" s="26">
        <v>0</v>
      </c>
      <c r="AC493" s="27">
        <v>0</v>
      </c>
    </row>
    <row r="494" spans="1:29" ht="81" hidden="1" outlineLevel="4" x14ac:dyDescent="0.35">
      <c r="A494" s="21" t="s">
        <v>331</v>
      </c>
      <c r="B494" s="22" t="s">
        <v>30</v>
      </c>
      <c r="C494" s="22" t="s">
        <v>119</v>
      </c>
      <c r="D494" s="22" t="s">
        <v>120</v>
      </c>
      <c r="E494" s="22" t="s">
        <v>123</v>
      </c>
      <c r="F494" s="22" t="s">
        <v>33</v>
      </c>
      <c r="G494" s="22">
        <v>1310</v>
      </c>
      <c r="H494" s="22">
        <v>709800000</v>
      </c>
      <c r="I494" s="22" t="s">
        <v>31</v>
      </c>
      <c r="J494" s="23" t="s">
        <v>124</v>
      </c>
      <c r="K494" s="24">
        <v>12850670</v>
      </c>
      <c r="L494" s="25">
        <v>12850670</v>
      </c>
      <c r="M494" s="25">
        <v>0</v>
      </c>
      <c r="N494" s="25">
        <v>-39796</v>
      </c>
      <c r="O494" s="25">
        <v>0</v>
      </c>
      <c r="P494" s="25">
        <f t="shared" si="166"/>
        <v>12850670</v>
      </c>
      <c r="Q494" s="25">
        <v>0</v>
      </c>
      <c r="R494" s="25">
        <v>4756713.74</v>
      </c>
      <c r="S494" s="25">
        <v>0</v>
      </c>
      <c r="T494" s="25">
        <v>8054160.2599999998</v>
      </c>
      <c r="U494" s="25">
        <v>8054160.2599999998</v>
      </c>
      <c r="V494" s="25">
        <v>0</v>
      </c>
      <c r="W494" s="25">
        <v>39796</v>
      </c>
      <c r="X494" s="25">
        <v>0</v>
      </c>
      <c r="Y494" s="25">
        <f t="shared" si="167"/>
        <v>39796</v>
      </c>
      <c r="Z494" s="26">
        <f>T494/L494</f>
        <v>0.62675022080560783</v>
      </c>
      <c r="AA494" s="26">
        <f>T494/P494</f>
        <v>0.62675022080560783</v>
      </c>
      <c r="AB494" s="26">
        <f>(Q494+R494+S494)/P494</f>
        <v>0.37015297568142363</v>
      </c>
      <c r="AC494" s="27">
        <f>AA494+AB494</f>
        <v>0.99690319648703141</v>
      </c>
    </row>
    <row r="495" spans="1:29" ht="81" hidden="1" outlineLevel="4" x14ac:dyDescent="0.35">
      <c r="A495" s="21" t="s">
        <v>331</v>
      </c>
      <c r="B495" s="22" t="s">
        <v>30</v>
      </c>
      <c r="C495" s="22" t="s">
        <v>119</v>
      </c>
      <c r="D495" s="22" t="s">
        <v>120</v>
      </c>
      <c r="E495" s="22" t="s">
        <v>123</v>
      </c>
      <c r="F495" s="22"/>
      <c r="G495" s="22">
        <v>1310</v>
      </c>
      <c r="H495" s="22">
        <v>709800000</v>
      </c>
      <c r="I495" s="22" t="s">
        <v>31</v>
      </c>
      <c r="J495" s="23" t="s">
        <v>125</v>
      </c>
      <c r="K495" s="25">
        <v>0</v>
      </c>
      <c r="L495" s="25">
        <v>0</v>
      </c>
      <c r="M495" s="25">
        <v>775848</v>
      </c>
      <c r="N495" s="25">
        <v>0</v>
      </c>
      <c r="O495" s="25">
        <v>0</v>
      </c>
      <c r="P495" s="25">
        <f t="shared" si="166"/>
        <v>0</v>
      </c>
      <c r="Q495" s="25">
        <v>0</v>
      </c>
      <c r="R495" s="25">
        <v>0</v>
      </c>
      <c r="S495" s="25">
        <v>0</v>
      </c>
      <c r="T495" s="25">
        <v>0</v>
      </c>
      <c r="U495" s="25">
        <v>0</v>
      </c>
      <c r="V495" s="25">
        <v>0</v>
      </c>
      <c r="W495" s="25">
        <v>0</v>
      </c>
      <c r="X495" s="25">
        <v>0</v>
      </c>
      <c r="Y495" s="25">
        <f t="shared" si="167"/>
        <v>0</v>
      </c>
      <c r="Z495" s="26">
        <v>0</v>
      </c>
      <c r="AA495" s="26">
        <v>0</v>
      </c>
      <c r="AB495" s="26">
        <v>0</v>
      </c>
      <c r="AC495" s="27">
        <v>0</v>
      </c>
    </row>
    <row r="496" spans="1:29" ht="54" hidden="1" outlineLevel="4" x14ac:dyDescent="0.35">
      <c r="A496" s="21" t="s">
        <v>331</v>
      </c>
      <c r="B496" s="22" t="s">
        <v>30</v>
      </c>
      <c r="C496" s="22" t="s">
        <v>119</v>
      </c>
      <c r="D496" s="22" t="s">
        <v>120</v>
      </c>
      <c r="E496" s="22" t="s">
        <v>126</v>
      </c>
      <c r="F496" s="22" t="s">
        <v>33</v>
      </c>
      <c r="G496" s="22">
        <v>1310</v>
      </c>
      <c r="H496" s="22">
        <v>709800000</v>
      </c>
      <c r="I496" s="22" t="s">
        <v>31</v>
      </c>
      <c r="J496" s="23" t="s">
        <v>127</v>
      </c>
      <c r="K496" s="24">
        <v>45380387</v>
      </c>
      <c r="L496" s="25">
        <v>45380387</v>
      </c>
      <c r="M496" s="25">
        <v>0</v>
      </c>
      <c r="N496" s="25">
        <v>-179345</v>
      </c>
      <c r="O496" s="25">
        <v>0</v>
      </c>
      <c r="P496" s="25">
        <f t="shared" si="166"/>
        <v>45380387</v>
      </c>
      <c r="Q496" s="25">
        <v>0</v>
      </c>
      <c r="R496" s="25">
        <v>12749373.279999999</v>
      </c>
      <c r="S496" s="25">
        <v>0</v>
      </c>
      <c r="T496" s="25">
        <v>32451668.719999999</v>
      </c>
      <c r="U496" s="25">
        <v>32451668.719999999</v>
      </c>
      <c r="V496" s="25">
        <v>0</v>
      </c>
      <c r="W496" s="25">
        <v>179345</v>
      </c>
      <c r="X496" s="25">
        <v>0</v>
      </c>
      <c r="Y496" s="25">
        <f t="shared" si="167"/>
        <v>179345</v>
      </c>
      <c r="Z496" s="26">
        <f>T496/L496</f>
        <v>0.71510339301425518</v>
      </c>
      <c r="AA496" s="26">
        <f>T496/P496</f>
        <v>0.71510339301425518</v>
      </c>
      <c r="AB496" s="26">
        <f>(Q496+R496+S496)/P496</f>
        <v>0.28094456929157524</v>
      </c>
      <c r="AC496" s="27">
        <f>AA496+AB496</f>
        <v>0.99604796230583048</v>
      </c>
    </row>
    <row r="497" spans="1:29" ht="81" hidden="1" outlineLevel="4" x14ac:dyDescent="0.35">
      <c r="A497" s="21" t="s">
        <v>331</v>
      </c>
      <c r="B497" s="22" t="s">
        <v>30</v>
      </c>
      <c r="C497" s="22" t="s">
        <v>119</v>
      </c>
      <c r="D497" s="22" t="s">
        <v>120</v>
      </c>
      <c r="E497" s="22" t="s">
        <v>126</v>
      </c>
      <c r="F497" s="22"/>
      <c r="G497" s="22">
        <v>1310</v>
      </c>
      <c r="H497" s="22">
        <v>709800000</v>
      </c>
      <c r="I497" s="22" t="s">
        <v>31</v>
      </c>
      <c r="J497" s="23" t="s">
        <v>128</v>
      </c>
      <c r="K497" s="25">
        <v>0</v>
      </c>
      <c r="L497" s="25">
        <v>0</v>
      </c>
      <c r="M497" s="25">
        <v>255770</v>
      </c>
      <c r="N497" s="25">
        <v>0</v>
      </c>
      <c r="O497" s="25">
        <v>0</v>
      </c>
      <c r="P497" s="25">
        <f t="shared" si="166"/>
        <v>0</v>
      </c>
      <c r="Q497" s="25">
        <v>0</v>
      </c>
      <c r="R497" s="25">
        <v>0</v>
      </c>
      <c r="S497" s="25">
        <v>0</v>
      </c>
      <c r="T497" s="25">
        <v>0</v>
      </c>
      <c r="U497" s="25">
        <v>0</v>
      </c>
      <c r="V497" s="25">
        <v>0</v>
      </c>
      <c r="W497" s="25">
        <v>0</v>
      </c>
      <c r="X497" s="25">
        <v>0</v>
      </c>
      <c r="Y497" s="25">
        <f t="shared" si="167"/>
        <v>0</v>
      </c>
      <c r="Z497" s="26">
        <v>0</v>
      </c>
      <c r="AA497" s="26">
        <v>0</v>
      </c>
      <c r="AB497" s="26">
        <v>0</v>
      </c>
      <c r="AC497" s="27">
        <v>0</v>
      </c>
    </row>
    <row r="498" spans="1:29" ht="27" hidden="1" outlineLevel="4" x14ac:dyDescent="0.35">
      <c r="A498" s="21" t="s">
        <v>331</v>
      </c>
      <c r="B498" s="22" t="s">
        <v>30</v>
      </c>
      <c r="C498" s="22" t="s">
        <v>119</v>
      </c>
      <c r="D498" s="22" t="s">
        <v>159</v>
      </c>
      <c r="E498" s="22"/>
      <c r="F498" s="22" t="s">
        <v>33</v>
      </c>
      <c r="G498" s="22">
        <v>1320</v>
      </c>
      <c r="H498" s="22">
        <v>709800000</v>
      </c>
      <c r="I498" s="22" t="s">
        <v>31</v>
      </c>
      <c r="J498" s="23" t="s">
        <v>160</v>
      </c>
      <c r="K498" s="24">
        <v>31684318</v>
      </c>
      <c r="L498" s="25">
        <v>31684318</v>
      </c>
      <c r="M498" s="25">
        <v>0</v>
      </c>
      <c r="N498" s="25">
        <v>0</v>
      </c>
      <c r="O498" s="25">
        <v>0</v>
      </c>
      <c r="P498" s="25">
        <f t="shared" si="166"/>
        <v>31684318</v>
      </c>
      <c r="Q498" s="25">
        <v>0</v>
      </c>
      <c r="R498" s="25">
        <v>0</v>
      </c>
      <c r="S498" s="25">
        <v>0</v>
      </c>
      <c r="T498" s="25">
        <v>5605893.5300000003</v>
      </c>
      <c r="U498" s="25">
        <v>5605893.5300000003</v>
      </c>
      <c r="V498" s="25">
        <v>26078424.469999999</v>
      </c>
      <c r="W498" s="25">
        <v>26078424.469999999</v>
      </c>
      <c r="X498" s="25">
        <v>0</v>
      </c>
      <c r="Y498" s="25">
        <f t="shared" si="167"/>
        <v>26078424.469999999</v>
      </c>
      <c r="Z498" s="26">
        <f>T498/L498</f>
        <v>0.17692959431855218</v>
      </c>
      <c r="AA498" s="26">
        <f>T498/P498</f>
        <v>0.17692959431855218</v>
      </c>
      <c r="AB498" s="26">
        <f>(Q498+R498+S498)/P498</f>
        <v>0</v>
      </c>
      <c r="AC498" s="27">
        <f>AA498+AB498</f>
        <v>0.17692959431855218</v>
      </c>
    </row>
    <row r="499" spans="1:29" ht="27" hidden="1" outlineLevel="4" x14ac:dyDescent="0.35">
      <c r="A499" s="21" t="s">
        <v>331</v>
      </c>
      <c r="B499" s="22" t="s">
        <v>30</v>
      </c>
      <c r="C499" s="22" t="s">
        <v>119</v>
      </c>
      <c r="D499" s="22" t="s">
        <v>159</v>
      </c>
      <c r="E499" s="22"/>
      <c r="F499" s="22"/>
      <c r="G499" s="22">
        <v>1320</v>
      </c>
      <c r="H499" s="22">
        <v>709800000</v>
      </c>
      <c r="I499" s="22" t="s">
        <v>31</v>
      </c>
      <c r="J499" s="23" t="s">
        <v>161</v>
      </c>
      <c r="K499" s="25">
        <v>0</v>
      </c>
      <c r="L499" s="25">
        <v>0</v>
      </c>
      <c r="M499" s="25">
        <v>192076</v>
      </c>
      <c r="N499" s="25">
        <v>0</v>
      </c>
      <c r="O499" s="25">
        <v>0</v>
      </c>
      <c r="P499" s="25">
        <f t="shared" si="166"/>
        <v>0</v>
      </c>
      <c r="Q499" s="25">
        <v>0</v>
      </c>
      <c r="R499" s="25">
        <v>0</v>
      </c>
      <c r="S499" s="25">
        <v>0</v>
      </c>
      <c r="T499" s="25">
        <v>0</v>
      </c>
      <c r="U499" s="25">
        <v>0</v>
      </c>
      <c r="V499" s="25">
        <v>0</v>
      </c>
      <c r="W499" s="25">
        <v>0</v>
      </c>
      <c r="X499" s="25">
        <v>0</v>
      </c>
      <c r="Y499" s="25">
        <f t="shared" si="167"/>
        <v>0</v>
      </c>
      <c r="Z499" s="26">
        <v>0</v>
      </c>
      <c r="AA499" s="26">
        <v>0</v>
      </c>
      <c r="AB499" s="26">
        <v>0</v>
      </c>
      <c r="AC499" s="27">
        <v>0</v>
      </c>
    </row>
    <row r="500" spans="1:29" hidden="1" outlineLevel="3" x14ac:dyDescent="0.35">
      <c r="A500" s="28"/>
      <c r="B500" s="29"/>
      <c r="C500" s="29" t="s">
        <v>181</v>
      </c>
      <c r="D500" s="29"/>
      <c r="E500" s="29"/>
      <c r="F500" s="29"/>
      <c r="G500" s="29"/>
      <c r="H500" s="29"/>
      <c r="I500" s="29"/>
      <c r="J500" s="30"/>
      <c r="K500" s="31">
        <f t="shared" ref="K500:Y500" si="168">SUBTOTAL(9,K492:K499)</f>
        <v>116117794</v>
      </c>
      <c r="L500" s="32">
        <f t="shared" si="168"/>
        <v>116117794</v>
      </c>
      <c r="M500" s="32">
        <f t="shared" si="168"/>
        <v>1324364</v>
      </c>
      <c r="N500" s="32">
        <f t="shared" si="168"/>
        <v>-291142</v>
      </c>
      <c r="O500" s="32">
        <f t="shared" si="168"/>
        <v>0</v>
      </c>
      <c r="P500" s="32">
        <f t="shared" si="168"/>
        <v>116117794</v>
      </c>
      <c r="Q500" s="32">
        <f t="shared" si="168"/>
        <v>0</v>
      </c>
      <c r="R500" s="32">
        <f t="shared" si="168"/>
        <v>30451844.560000002</v>
      </c>
      <c r="S500" s="32">
        <f t="shared" si="168"/>
        <v>0</v>
      </c>
      <c r="T500" s="32">
        <f t="shared" si="168"/>
        <v>59296382.969999999</v>
      </c>
      <c r="U500" s="32">
        <f t="shared" si="168"/>
        <v>59296382.969999999</v>
      </c>
      <c r="V500" s="32">
        <f t="shared" si="168"/>
        <v>26078424.469999999</v>
      </c>
      <c r="W500" s="32">
        <f t="shared" si="168"/>
        <v>26369566.469999999</v>
      </c>
      <c r="X500" s="32">
        <f t="shared" si="168"/>
        <v>0</v>
      </c>
      <c r="Y500" s="32">
        <f t="shared" si="168"/>
        <v>26369566.469999999</v>
      </c>
      <c r="Z500" s="33">
        <f>T500/L500</f>
        <v>0.5106571605209792</v>
      </c>
      <c r="AA500" s="33">
        <f>T500/P500</f>
        <v>0.5106571605209792</v>
      </c>
      <c r="AB500" s="33">
        <f>(Q500+R500+S500)/P500</f>
        <v>0.26224959595770481</v>
      </c>
      <c r="AC500" s="34">
        <f>AA500+AB500</f>
        <v>0.77290675647868401</v>
      </c>
    </row>
    <row r="501" spans="1:29" outlineLevel="1" collapsed="1" x14ac:dyDescent="0.35">
      <c r="A501" s="28" t="s">
        <v>339</v>
      </c>
      <c r="B501" s="29"/>
      <c r="C501" s="29"/>
      <c r="D501" s="29"/>
      <c r="E501" s="29"/>
      <c r="F501" s="29"/>
      <c r="G501" s="29"/>
      <c r="H501" s="29"/>
      <c r="I501" s="29"/>
      <c r="J501" s="30"/>
      <c r="K501" s="31">
        <f t="shared" ref="K501:Y501" si="169">SUBTOTAL(9,K437:K499)</f>
        <v>30798230584</v>
      </c>
      <c r="L501" s="32">
        <f t="shared" si="169"/>
        <v>30798230584</v>
      </c>
      <c r="M501" s="32">
        <f t="shared" si="169"/>
        <v>53601397.350000001</v>
      </c>
      <c r="N501" s="32">
        <f t="shared" si="169"/>
        <v>1282353626.29</v>
      </c>
      <c r="O501" s="32">
        <f t="shared" si="169"/>
        <v>0</v>
      </c>
      <c r="P501" s="32">
        <f t="shared" si="169"/>
        <v>30798230584</v>
      </c>
      <c r="Q501" s="32">
        <f t="shared" si="169"/>
        <v>151234180.00999999</v>
      </c>
      <c r="R501" s="32">
        <f t="shared" si="169"/>
        <v>7391116017.3900003</v>
      </c>
      <c r="S501" s="32">
        <f t="shared" si="169"/>
        <v>950213530</v>
      </c>
      <c r="T501" s="32">
        <f t="shared" si="169"/>
        <v>9897861064.5100002</v>
      </c>
      <c r="U501" s="32">
        <f t="shared" si="169"/>
        <v>9897861064.5100002</v>
      </c>
      <c r="V501" s="32">
        <f t="shared" si="169"/>
        <v>5370800322.0900002</v>
      </c>
      <c r="W501" s="32">
        <f t="shared" si="169"/>
        <v>12407805792.089996</v>
      </c>
      <c r="X501" s="32">
        <f t="shared" si="169"/>
        <v>0</v>
      </c>
      <c r="Y501" s="32">
        <f t="shared" si="169"/>
        <v>12407805792.089998</v>
      </c>
      <c r="Z501" s="33">
        <f>T501/L501</f>
        <v>0.32137758815443251</v>
      </c>
      <c r="AA501" s="33">
        <f>T501/P501</f>
        <v>0.32137758815443251</v>
      </c>
      <c r="AB501" s="33">
        <f>(Q501+R501+S501)/P501</f>
        <v>0.27574842990531978</v>
      </c>
      <c r="AC501" s="34">
        <f>AA501+AB501</f>
        <v>0.59712601805975229</v>
      </c>
    </row>
    <row r="502" spans="1:29" hidden="1" outlineLevel="4" x14ac:dyDescent="0.35">
      <c r="A502" s="21" t="s">
        <v>340</v>
      </c>
      <c r="B502" s="22" t="s">
        <v>30</v>
      </c>
      <c r="C502" s="22" t="s">
        <v>31</v>
      </c>
      <c r="D502" s="22" t="s">
        <v>32</v>
      </c>
      <c r="E502" s="22"/>
      <c r="F502" s="22" t="s">
        <v>33</v>
      </c>
      <c r="G502" s="22">
        <v>1111</v>
      </c>
      <c r="H502" s="22">
        <v>709800000</v>
      </c>
      <c r="I502" s="22" t="s">
        <v>31</v>
      </c>
      <c r="J502" s="23" t="s">
        <v>34</v>
      </c>
      <c r="K502" s="24">
        <v>569821723</v>
      </c>
      <c r="L502" s="25">
        <v>569821723</v>
      </c>
      <c r="M502" s="25">
        <v>0</v>
      </c>
      <c r="N502" s="25">
        <v>0</v>
      </c>
      <c r="O502" s="25">
        <v>0</v>
      </c>
      <c r="P502" s="25">
        <f t="shared" ref="P502:P525" si="170">+L502+O502</f>
        <v>569821723</v>
      </c>
      <c r="Q502" s="25">
        <v>0</v>
      </c>
      <c r="R502" s="25">
        <v>0</v>
      </c>
      <c r="S502" s="25">
        <v>0</v>
      </c>
      <c r="T502" s="25">
        <v>301534329.86000001</v>
      </c>
      <c r="U502" s="25">
        <v>301534329.86000001</v>
      </c>
      <c r="V502" s="25">
        <v>266287393.13999999</v>
      </c>
      <c r="W502" s="25">
        <v>268287393.13999999</v>
      </c>
      <c r="X502" s="25">
        <v>0</v>
      </c>
      <c r="Y502" s="25">
        <f t="shared" ref="Y502:Y525" si="171">P502-(Q502+R502+S502+T502+X502)</f>
        <v>268287393.13999999</v>
      </c>
      <c r="Z502" s="26">
        <f>T502/L502</f>
        <v>0.5291731039534272</v>
      </c>
      <c r="AA502" s="26">
        <f>T502/P502</f>
        <v>0.5291731039534272</v>
      </c>
      <c r="AB502" s="26">
        <f>(Q502+R502+S502)/P502</f>
        <v>0</v>
      </c>
      <c r="AC502" s="27">
        <f>AA502+AB502</f>
        <v>0.5291731039534272</v>
      </c>
    </row>
    <row r="503" spans="1:29" hidden="1" outlineLevel="4" x14ac:dyDescent="0.35">
      <c r="A503" s="21" t="s">
        <v>340</v>
      </c>
      <c r="B503" s="22" t="s">
        <v>30</v>
      </c>
      <c r="C503" s="22" t="s">
        <v>31</v>
      </c>
      <c r="D503" s="22" t="s">
        <v>32</v>
      </c>
      <c r="E503" s="22"/>
      <c r="F503" s="22"/>
      <c r="G503" s="22">
        <v>1111</v>
      </c>
      <c r="H503" s="22">
        <v>709800000</v>
      </c>
      <c r="I503" s="22" t="s">
        <v>31</v>
      </c>
      <c r="J503" s="23" t="s">
        <v>34</v>
      </c>
      <c r="K503" s="25">
        <v>0</v>
      </c>
      <c r="L503" s="25">
        <v>0</v>
      </c>
      <c r="M503" s="25">
        <v>3090879</v>
      </c>
      <c r="N503" s="25">
        <v>0</v>
      </c>
      <c r="O503" s="25">
        <v>0</v>
      </c>
      <c r="P503" s="25">
        <f t="shared" si="170"/>
        <v>0</v>
      </c>
      <c r="Q503" s="25">
        <v>0</v>
      </c>
      <c r="R503" s="25">
        <v>0</v>
      </c>
      <c r="S503" s="25">
        <v>0</v>
      </c>
      <c r="T503" s="25">
        <v>0</v>
      </c>
      <c r="U503" s="25">
        <v>0</v>
      </c>
      <c r="V503" s="25">
        <v>0</v>
      </c>
      <c r="W503" s="25">
        <v>0</v>
      </c>
      <c r="X503" s="25">
        <v>0</v>
      </c>
      <c r="Y503" s="25">
        <f t="shared" si="171"/>
        <v>0</v>
      </c>
      <c r="Z503" s="26">
        <v>0</v>
      </c>
      <c r="AA503" s="26">
        <v>0</v>
      </c>
      <c r="AB503" s="26">
        <v>0</v>
      </c>
      <c r="AC503" s="27">
        <v>0</v>
      </c>
    </row>
    <row r="504" spans="1:29" hidden="1" outlineLevel="4" x14ac:dyDescent="0.35">
      <c r="A504" s="21" t="s">
        <v>340</v>
      </c>
      <c r="B504" s="22" t="s">
        <v>30</v>
      </c>
      <c r="C504" s="22" t="s">
        <v>31</v>
      </c>
      <c r="D504" s="22" t="s">
        <v>37</v>
      </c>
      <c r="E504" s="22"/>
      <c r="F504" s="22" t="s">
        <v>33</v>
      </c>
      <c r="G504" s="22">
        <v>1111</v>
      </c>
      <c r="H504" s="22">
        <v>709800000</v>
      </c>
      <c r="I504" s="22" t="s">
        <v>31</v>
      </c>
      <c r="J504" s="23" t="s">
        <v>38</v>
      </c>
      <c r="K504" s="24">
        <v>1474136</v>
      </c>
      <c r="L504" s="25">
        <v>1474136</v>
      </c>
      <c r="M504" s="25">
        <v>0</v>
      </c>
      <c r="N504" s="25">
        <v>0</v>
      </c>
      <c r="O504" s="25">
        <v>0</v>
      </c>
      <c r="P504" s="25">
        <f t="shared" si="170"/>
        <v>1474136</v>
      </c>
      <c r="Q504" s="25">
        <v>0</v>
      </c>
      <c r="R504" s="25">
        <v>0</v>
      </c>
      <c r="S504" s="25">
        <v>0</v>
      </c>
      <c r="T504" s="25">
        <v>85620.44</v>
      </c>
      <c r="U504" s="25">
        <v>85620.44</v>
      </c>
      <c r="V504" s="25">
        <v>1388515.56</v>
      </c>
      <c r="W504" s="25">
        <v>1388515.56</v>
      </c>
      <c r="X504" s="25">
        <v>0</v>
      </c>
      <c r="Y504" s="25">
        <f t="shared" si="171"/>
        <v>1388515.56</v>
      </c>
      <c r="Z504" s="26">
        <f>T504/L504</f>
        <v>5.8081778072036773E-2</v>
      </c>
      <c r="AA504" s="26">
        <f>T504/P504</f>
        <v>5.8081778072036773E-2</v>
      </c>
      <c r="AB504" s="26">
        <f>(Q504+R504+S504)/P504</f>
        <v>0</v>
      </c>
      <c r="AC504" s="27">
        <f>AA504+AB504</f>
        <v>5.8081778072036773E-2</v>
      </c>
    </row>
    <row r="505" spans="1:29" hidden="1" outlineLevel="4" x14ac:dyDescent="0.35">
      <c r="A505" s="21" t="s">
        <v>340</v>
      </c>
      <c r="B505" s="22" t="s">
        <v>30</v>
      </c>
      <c r="C505" s="22" t="s">
        <v>31</v>
      </c>
      <c r="D505" s="22" t="s">
        <v>41</v>
      </c>
      <c r="E505" s="22"/>
      <c r="F505" s="22" t="s">
        <v>33</v>
      </c>
      <c r="G505" s="22">
        <v>1111</v>
      </c>
      <c r="H505" s="22">
        <v>709800000</v>
      </c>
      <c r="I505" s="22" t="s">
        <v>31</v>
      </c>
      <c r="J505" s="23" t="s">
        <v>42</v>
      </c>
      <c r="K505" s="24">
        <v>226972944</v>
      </c>
      <c r="L505" s="25">
        <v>226972944</v>
      </c>
      <c r="M505" s="25">
        <v>0</v>
      </c>
      <c r="N505" s="25">
        <v>-2856760</v>
      </c>
      <c r="O505" s="25">
        <v>0</v>
      </c>
      <c r="P505" s="25">
        <f t="shared" si="170"/>
        <v>226972944</v>
      </c>
      <c r="Q505" s="25">
        <v>0</v>
      </c>
      <c r="R505" s="25">
        <v>0</v>
      </c>
      <c r="S505" s="25">
        <v>0</v>
      </c>
      <c r="T505" s="25">
        <v>121120919.59999999</v>
      </c>
      <c r="U505" s="25">
        <v>121120919.59999999</v>
      </c>
      <c r="V505" s="25">
        <v>102995264.40000001</v>
      </c>
      <c r="W505" s="25">
        <v>105852024.40000001</v>
      </c>
      <c r="X505" s="25">
        <v>0</v>
      </c>
      <c r="Y505" s="25">
        <f t="shared" si="171"/>
        <v>105852024.40000001</v>
      </c>
      <c r="Z505" s="26">
        <f>T505/L505</f>
        <v>0.53363593680134846</v>
      </c>
      <c r="AA505" s="26">
        <f>T505/P505</f>
        <v>0.53363593680134846</v>
      </c>
      <c r="AB505" s="26">
        <f>(Q505+R505+S505)/P505</f>
        <v>0</v>
      </c>
      <c r="AC505" s="27">
        <f>AA505+AB505</f>
        <v>0.53363593680134846</v>
      </c>
    </row>
    <row r="506" spans="1:29" hidden="1" outlineLevel="4" x14ac:dyDescent="0.35">
      <c r="A506" s="21" t="s">
        <v>340</v>
      </c>
      <c r="B506" s="22" t="s">
        <v>30</v>
      </c>
      <c r="C506" s="22" t="s">
        <v>31</v>
      </c>
      <c r="D506" s="22" t="s">
        <v>43</v>
      </c>
      <c r="E506" s="22"/>
      <c r="F506" s="22" t="s">
        <v>33</v>
      </c>
      <c r="G506" s="22">
        <v>1111</v>
      </c>
      <c r="H506" s="22">
        <v>709800000</v>
      </c>
      <c r="I506" s="22" t="s">
        <v>31</v>
      </c>
      <c r="J506" s="23" t="s">
        <v>44</v>
      </c>
      <c r="K506" s="24">
        <v>264344407</v>
      </c>
      <c r="L506" s="25">
        <v>264344407</v>
      </c>
      <c r="M506" s="25">
        <v>0</v>
      </c>
      <c r="N506" s="25">
        <v>-12475370</v>
      </c>
      <c r="O506" s="25">
        <v>0</v>
      </c>
      <c r="P506" s="25">
        <f t="shared" si="170"/>
        <v>264344407</v>
      </c>
      <c r="Q506" s="25">
        <v>0</v>
      </c>
      <c r="R506" s="25">
        <v>0</v>
      </c>
      <c r="S506" s="25">
        <v>0</v>
      </c>
      <c r="T506" s="25">
        <v>146169353.68000001</v>
      </c>
      <c r="U506" s="25">
        <v>146169353.68000001</v>
      </c>
      <c r="V506" s="25">
        <v>105699683.31999999</v>
      </c>
      <c r="W506" s="25">
        <v>118175053.31999999</v>
      </c>
      <c r="X506" s="25">
        <v>0</v>
      </c>
      <c r="Y506" s="25">
        <f t="shared" si="171"/>
        <v>118175053.31999999</v>
      </c>
      <c r="Z506" s="26">
        <f>T506/L506</f>
        <v>0.55295043061001858</v>
      </c>
      <c r="AA506" s="26">
        <f>T506/P506</f>
        <v>0.55295043061001858</v>
      </c>
      <c r="AB506" s="26">
        <f>(Q506+R506+S506)/P506</f>
        <v>0</v>
      </c>
      <c r="AC506" s="27">
        <f>AA506+AB506</f>
        <v>0.55295043061001858</v>
      </c>
    </row>
    <row r="507" spans="1:29" hidden="1" outlineLevel="4" x14ac:dyDescent="0.35">
      <c r="A507" s="21" t="s">
        <v>340</v>
      </c>
      <c r="B507" s="22" t="s">
        <v>30</v>
      </c>
      <c r="C507" s="22" t="s">
        <v>31</v>
      </c>
      <c r="D507" s="22" t="s">
        <v>43</v>
      </c>
      <c r="E507" s="22"/>
      <c r="F507" s="22"/>
      <c r="G507" s="22">
        <v>1111</v>
      </c>
      <c r="H507" s="22">
        <v>709800000</v>
      </c>
      <c r="I507" s="22" t="s">
        <v>31</v>
      </c>
      <c r="J507" s="23" t="s">
        <v>44</v>
      </c>
      <c r="K507" s="25">
        <v>0</v>
      </c>
      <c r="L507" s="25">
        <v>0</v>
      </c>
      <c r="M507" s="25">
        <v>1469292</v>
      </c>
      <c r="N507" s="25">
        <v>0</v>
      </c>
      <c r="O507" s="25">
        <v>0</v>
      </c>
      <c r="P507" s="25">
        <f t="shared" si="170"/>
        <v>0</v>
      </c>
      <c r="Q507" s="25">
        <v>0</v>
      </c>
      <c r="R507" s="25">
        <v>0</v>
      </c>
      <c r="S507" s="25">
        <v>0</v>
      </c>
      <c r="T507" s="25">
        <v>0</v>
      </c>
      <c r="U507" s="25">
        <v>0</v>
      </c>
      <c r="V507" s="25">
        <v>0</v>
      </c>
      <c r="W507" s="25">
        <v>0</v>
      </c>
      <c r="X507" s="25">
        <v>0</v>
      </c>
      <c r="Y507" s="25">
        <f t="shared" si="171"/>
        <v>0</v>
      </c>
      <c r="Z507" s="26">
        <v>0</v>
      </c>
      <c r="AA507" s="26">
        <v>0</v>
      </c>
      <c r="AB507" s="26">
        <v>0</v>
      </c>
      <c r="AC507" s="27">
        <v>0</v>
      </c>
    </row>
    <row r="508" spans="1:29" hidden="1" outlineLevel="4" x14ac:dyDescent="0.35">
      <c r="A508" s="21" t="s">
        <v>340</v>
      </c>
      <c r="B508" s="22" t="s">
        <v>30</v>
      </c>
      <c r="C508" s="22" t="s">
        <v>31</v>
      </c>
      <c r="D508" s="22" t="s">
        <v>45</v>
      </c>
      <c r="E508" s="22"/>
      <c r="F508" s="22" t="s">
        <v>33</v>
      </c>
      <c r="G508" s="22">
        <v>1111</v>
      </c>
      <c r="H508" s="22">
        <v>709800000</v>
      </c>
      <c r="I508" s="22" t="s">
        <v>31</v>
      </c>
      <c r="J508" s="23" t="s">
        <v>46</v>
      </c>
      <c r="K508" s="24">
        <v>108190784</v>
      </c>
      <c r="L508" s="25">
        <v>108190784</v>
      </c>
      <c r="M508" s="25">
        <v>0</v>
      </c>
      <c r="N508" s="25">
        <v>0</v>
      </c>
      <c r="O508" s="25">
        <v>0</v>
      </c>
      <c r="P508" s="25">
        <f t="shared" si="170"/>
        <v>108190784</v>
      </c>
      <c r="Q508" s="25">
        <v>0</v>
      </c>
      <c r="R508" s="25">
        <v>0</v>
      </c>
      <c r="S508" s="25">
        <v>0</v>
      </c>
      <c r="T508" s="25">
        <v>24790.86</v>
      </c>
      <c r="U508" s="25">
        <v>24790.86</v>
      </c>
      <c r="V508" s="25">
        <v>102901712.14</v>
      </c>
      <c r="W508" s="25">
        <v>108165993.14</v>
      </c>
      <c r="X508" s="25">
        <v>0</v>
      </c>
      <c r="Y508" s="25">
        <f t="shared" si="171"/>
        <v>108165993.14</v>
      </c>
      <c r="Z508" s="26">
        <f>T508/L508</f>
        <v>2.2914021955881196E-4</v>
      </c>
      <c r="AA508" s="26">
        <f>T508/P508</f>
        <v>2.2914021955881196E-4</v>
      </c>
      <c r="AB508" s="26">
        <f>(Q508+R508+S508)/P508</f>
        <v>0</v>
      </c>
      <c r="AC508" s="27">
        <f>AA508+AB508</f>
        <v>2.2914021955881196E-4</v>
      </c>
    </row>
    <row r="509" spans="1:29" hidden="1" outlineLevel="4" x14ac:dyDescent="0.35">
      <c r="A509" s="21" t="s">
        <v>340</v>
      </c>
      <c r="B509" s="22" t="s">
        <v>30</v>
      </c>
      <c r="C509" s="22" t="s">
        <v>31</v>
      </c>
      <c r="D509" s="22" t="s">
        <v>45</v>
      </c>
      <c r="E509" s="22"/>
      <c r="F509" s="22"/>
      <c r="G509" s="22">
        <v>1111</v>
      </c>
      <c r="H509" s="22">
        <v>709800000</v>
      </c>
      <c r="I509" s="22" t="s">
        <v>31</v>
      </c>
      <c r="J509" s="23" t="s">
        <v>46</v>
      </c>
      <c r="K509" s="25">
        <v>0</v>
      </c>
      <c r="L509" s="25">
        <v>0</v>
      </c>
      <c r="M509" s="25">
        <v>599819</v>
      </c>
      <c r="N509" s="25">
        <v>0</v>
      </c>
      <c r="O509" s="25">
        <v>0</v>
      </c>
      <c r="P509" s="25">
        <f t="shared" si="170"/>
        <v>0</v>
      </c>
      <c r="Q509" s="25">
        <v>0</v>
      </c>
      <c r="R509" s="25">
        <v>0</v>
      </c>
      <c r="S509" s="25">
        <v>0</v>
      </c>
      <c r="T509" s="25">
        <v>0</v>
      </c>
      <c r="U509" s="25">
        <v>0</v>
      </c>
      <c r="V509" s="25">
        <v>0</v>
      </c>
      <c r="W509" s="25">
        <v>0</v>
      </c>
      <c r="X509" s="25">
        <v>0</v>
      </c>
      <c r="Y509" s="25">
        <f t="shared" si="171"/>
        <v>0</v>
      </c>
      <c r="Z509" s="26">
        <v>0</v>
      </c>
      <c r="AA509" s="26">
        <v>0</v>
      </c>
      <c r="AB509" s="26">
        <v>0</v>
      </c>
      <c r="AC509" s="27">
        <v>0</v>
      </c>
    </row>
    <row r="510" spans="1:29" hidden="1" outlineLevel="4" x14ac:dyDescent="0.35">
      <c r="A510" s="21" t="s">
        <v>340</v>
      </c>
      <c r="B510" s="22" t="s">
        <v>30</v>
      </c>
      <c r="C510" s="22" t="s">
        <v>31</v>
      </c>
      <c r="D510" s="22" t="s">
        <v>47</v>
      </c>
      <c r="E510" s="22"/>
      <c r="F510" s="22" t="s">
        <v>33</v>
      </c>
      <c r="G510" s="22">
        <v>1111</v>
      </c>
      <c r="H510" s="22">
        <v>709800000</v>
      </c>
      <c r="I510" s="22" t="s">
        <v>31</v>
      </c>
      <c r="J510" s="23" t="s">
        <v>48</v>
      </c>
      <c r="K510" s="24">
        <v>96986131</v>
      </c>
      <c r="L510" s="25">
        <v>96986131</v>
      </c>
      <c r="M510" s="25">
        <v>0</v>
      </c>
      <c r="N510" s="25">
        <v>0</v>
      </c>
      <c r="O510" s="25">
        <v>0</v>
      </c>
      <c r="P510" s="25">
        <f t="shared" si="170"/>
        <v>96986131</v>
      </c>
      <c r="Q510" s="25">
        <v>0</v>
      </c>
      <c r="R510" s="25">
        <v>0</v>
      </c>
      <c r="S510" s="25">
        <v>0</v>
      </c>
      <c r="T510" s="25">
        <v>91423292.25</v>
      </c>
      <c r="U510" s="25">
        <v>91423292.25</v>
      </c>
      <c r="V510" s="25">
        <v>5562838.75</v>
      </c>
      <c r="W510" s="25">
        <v>5562838.75</v>
      </c>
      <c r="X510" s="25">
        <v>0</v>
      </c>
      <c r="Y510" s="25">
        <f t="shared" si="171"/>
        <v>5562838.75</v>
      </c>
      <c r="Z510" s="26">
        <f>T510/L510</f>
        <v>0.94264294603111864</v>
      </c>
      <c r="AA510" s="26">
        <f>T510/P510</f>
        <v>0.94264294603111864</v>
      </c>
      <c r="AB510" s="26">
        <f>(Q510+R510+S510)/P510</f>
        <v>0</v>
      </c>
      <c r="AC510" s="27">
        <f>AA510+AB510</f>
        <v>0.94264294603111864</v>
      </c>
    </row>
    <row r="511" spans="1:29" hidden="1" outlineLevel="4" x14ac:dyDescent="0.35">
      <c r="A511" s="21" t="s">
        <v>340</v>
      </c>
      <c r="B511" s="22" t="s">
        <v>30</v>
      </c>
      <c r="C511" s="22" t="s">
        <v>31</v>
      </c>
      <c r="D511" s="22" t="s">
        <v>47</v>
      </c>
      <c r="E511" s="22"/>
      <c r="F511" s="22"/>
      <c r="G511" s="22">
        <v>1111</v>
      </c>
      <c r="H511" s="22">
        <v>709800000</v>
      </c>
      <c r="I511" s="22" t="s">
        <v>31</v>
      </c>
      <c r="J511" s="23" t="s">
        <v>48</v>
      </c>
      <c r="K511" s="25">
        <v>0</v>
      </c>
      <c r="L511" s="25">
        <v>0</v>
      </c>
      <c r="M511" s="25">
        <v>550773</v>
      </c>
      <c r="N511" s="25">
        <v>0</v>
      </c>
      <c r="O511" s="25">
        <v>0</v>
      </c>
      <c r="P511" s="25">
        <f t="shared" si="170"/>
        <v>0</v>
      </c>
      <c r="Q511" s="25">
        <v>0</v>
      </c>
      <c r="R511" s="25">
        <v>0</v>
      </c>
      <c r="S511" s="25">
        <v>0</v>
      </c>
      <c r="T511" s="25">
        <v>0</v>
      </c>
      <c r="U511" s="25">
        <v>0</v>
      </c>
      <c r="V511" s="25">
        <v>0</v>
      </c>
      <c r="W511" s="25">
        <v>0</v>
      </c>
      <c r="X511" s="25">
        <v>0</v>
      </c>
      <c r="Y511" s="25">
        <f t="shared" si="171"/>
        <v>0</v>
      </c>
      <c r="Z511" s="26">
        <v>0</v>
      </c>
      <c r="AA511" s="26">
        <v>0</v>
      </c>
      <c r="AB511" s="26">
        <v>0</v>
      </c>
      <c r="AC511" s="27">
        <v>0</v>
      </c>
    </row>
    <row r="512" spans="1:29" hidden="1" outlineLevel="4" x14ac:dyDescent="0.35">
      <c r="A512" s="21" t="s">
        <v>340</v>
      </c>
      <c r="B512" s="22" t="s">
        <v>30</v>
      </c>
      <c r="C512" s="22" t="s">
        <v>31</v>
      </c>
      <c r="D512" s="22" t="s">
        <v>49</v>
      </c>
      <c r="E512" s="22"/>
      <c r="F512" s="22" t="s">
        <v>33</v>
      </c>
      <c r="G512" s="22">
        <v>1111</v>
      </c>
      <c r="H512" s="22">
        <v>709800000</v>
      </c>
      <c r="I512" s="22" t="s">
        <v>31</v>
      </c>
      <c r="J512" s="23" t="s">
        <v>50</v>
      </c>
      <c r="K512" s="24">
        <v>152388123</v>
      </c>
      <c r="L512" s="25">
        <v>152388123</v>
      </c>
      <c r="M512" s="25">
        <v>0</v>
      </c>
      <c r="N512" s="25">
        <v>-3441177</v>
      </c>
      <c r="O512" s="25">
        <v>0</v>
      </c>
      <c r="P512" s="25">
        <f t="shared" si="170"/>
        <v>152388123</v>
      </c>
      <c r="Q512" s="25">
        <v>0</v>
      </c>
      <c r="R512" s="25">
        <v>0</v>
      </c>
      <c r="S512" s="25">
        <v>0</v>
      </c>
      <c r="T512" s="25">
        <v>79092283.519999996</v>
      </c>
      <c r="U512" s="25">
        <v>79092283.519999996</v>
      </c>
      <c r="V512" s="25">
        <v>69854662.480000004</v>
      </c>
      <c r="W512" s="25">
        <v>73295839.480000004</v>
      </c>
      <c r="X512" s="25">
        <v>0</v>
      </c>
      <c r="Y512" s="25">
        <f t="shared" si="171"/>
        <v>73295839.480000004</v>
      </c>
      <c r="Z512" s="26">
        <f>T512/L512</f>
        <v>0.51901868704032794</v>
      </c>
      <c r="AA512" s="26">
        <f>T512/P512</f>
        <v>0.51901868704032794</v>
      </c>
      <c r="AB512" s="26">
        <f>(Q512+R512+S512)/P512</f>
        <v>0</v>
      </c>
      <c r="AC512" s="27">
        <f>AA512+AB512</f>
        <v>0.51901868704032794</v>
      </c>
    </row>
    <row r="513" spans="1:29" hidden="1" outlineLevel="4" x14ac:dyDescent="0.35">
      <c r="A513" s="21" t="s">
        <v>340</v>
      </c>
      <c r="B513" s="22" t="s">
        <v>30</v>
      </c>
      <c r="C513" s="22" t="s">
        <v>31</v>
      </c>
      <c r="D513" s="22" t="s">
        <v>49</v>
      </c>
      <c r="E513" s="22"/>
      <c r="F513" s="22"/>
      <c r="G513" s="22">
        <v>1111</v>
      </c>
      <c r="H513" s="22">
        <v>709800000</v>
      </c>
      <c r="I513" s="22" t="s">
        <v>31</v>
      </c>
      <c r="J513" s="23" t="s">
        <v>50</v>
      </c>
      <c r="K513" s="25">
        <v>0</v>
      </c>
      <c r="L513" s="25">
        <v>0</v>
      </c>
      <c r="M513" s="25">
        <v>2037631</v>
      </c>
      <c r="N513" s="25">
        <v>0</v>
      </c>
      <c r="O513" s="25">
        <v>0</v>
      </c>
      <c r="P513" s="25">
        <f t="shared" si="170"/>
        <v>0</v>
      </c>
      <c r="Q513" s="25">
        <v>0</v>
      </c>
      <c r="R513" s="25">
        <v>0</v>
      </c>
      <c r="S513" s="25">
        <v>0</v>
      </c>
      <c r="T513" s="25">
        <v>0</v>
      </c>
      <c r="U513" s="25">
        <v>0</v>
      </c>
      <c r="V513" s="25">
        <v>0</v>
      </c>
      <c r="W513" s="25">
        <v>0</v>
      </c>
      <c r="X513" s="25">
        <v>0</v>
      </c>
      <c r="Y513" s="25">
        <f t="shared" si="171"/>
        <v>0</v>
      </c>
      <c r="Z513" s="26">
        <v>0</v>
      </c>
      <c r="AA513" s="26">
        <v>0</v>
      </c>
      <c r="AB513" s="26">
        <v>0</v>
      </c>
      <c r="AC513" s="27">
        <v>0</v>
      </c>
    </row>
    <row r="514" spans="1:29" ht="81" hidden="1" outlineLevel="4" x14ac:dyDescent="0.35">
      <c r="A514" s="21" t="s">
        <v>340</v>
      </c>
      <c r="B514" s="22" t="s">
        <v>30</v>
      </c>
      <c r="C514" s="22" t="s">
        <v>31</v>
      </c>
      <c r="D514" s="22" t="s">
        <v>51</v>
      </c>
      <c r="E514" s="22" t="s">
        <v>52</v>
      </c>
      <c r="F514" s="22" t="s">
        <v>33</v>
      </c>
      <c r="G514" s="22">
        <v>1112</v>
      </c>
      <c r="H514" s="22">
        <v>709800000</v>
      </c>
      <c r="I514" s="22" t="s">
        <v>31</v>
      </c>
      <c r="J514" s="23" t="s">
        <v>53</v>
      </c>
      <c r="K514" s="24">
        <v>112602972</v>
      </c>
      <c r="L514" s="25">
        <v>112602972</v>
      </c>
      <c r="M514" s="25">
        <v>0</v>
      </c>
      <c r="N514" s="25">
        <v>0</v>
      </c>
      <c r="O514" s="25">
        <v>0</v>
      </c>
      <c r="P514" s="25">
        <f t="shared" si="170"/>
        <v>112602972</v>
      </c>
      <c r="Q514" s="25">
        <v>0</v>
      </c>
      <c r="R514" s="25">
        <v>44540678</v>
      </c>
      <c r="S514" s="25">
        <v>0</v>
      </c>
      <c r="T514" s="25">
        <v>68062294</v>
      </c>
      <c r="U514" s="25">
        <v>68062294</v>
      </c>
      <c r="V514" s="25">
        <v>0</v>
      </c>
      <c r="W514" s="25">
        <v>0</v>
      </c>
      <c r="X514" s="25">
        <v>0</v>
      </c>
      <c r="Y514" s="25">
        <f t="shared" si="171"/>
        <v>0</v>
      </c>
      <c r="Z514" s="26">
        <f>T514/L514</f>
        <v>0.60444491642725029</v>
      </c>
      <c r="AA514" s="26">
        <f>T514/P514</f>
        <v>0.60444491642725029</v>
      </c>
      <c r="AB514" s="26">
        <f>(Q514+R514+S514)/P514</f>
        <v>0.39555508357274977</v>
      </c>
      <c r="AC514" s="27">
        <f>AA514+AB514</f>
        <v>1</v>
      </c>
    </row>
    <row r="515" spans="1:29" ht="81" hidden="1" outlineLevel="4" x14ac:dyDescent="0.35">
      <c r="A515" s="21" t="s">
        <v>340</v>
      </c>
      <c r="B515" s="22" t="s">
        <v>30</v>
      </c>
      <c r="C515" s="22" t="s">
        <v>31</v>
      </c>
      <c r="D515" s="22" t="s">
        <v>51</v>
      </c>
      <c r="E515" s="22" t="s">
        <v>52</v>
      </c>
      <c r="F515" s="22"/>
      <c r="G515" s="22">
        <v>1112</v>
      </c>
      <c r="H515" s="22">
        <v>709800000</v>
      </c>
      <c r="I515" s="22" t="s">
        <v>31</v>
      </c>
      <c r="J515" s="23" t="s">
        <v>313</v>
      </c>
      <c r="K515" s="25">
        <v>0</v>
      </c>
      <c r="L515" s="25">
        <v>0</v>
      </c>
      <c r="M515" s="25">
        <v>2536354</v>
      </c>
      <c r="N515" s="25">
        <v>0</v>
      </c>
      <c r="O515" s="25">
        <v>0</v>
      </c>
      <c r="P515" s="25">
        <f t="shared" si="170"/>
        <v>0</v>
      </c>
      <c r="Q515" s="25">
        <v>0</v>
      </c>
      <c r="R515" s="25">
        <v>0</v>
      </c>
      <c r="S515" s="25">
        <v>0</v>
      </c>
      <c r="T515" s="25">
        <v>0</v>
      </c>
      <c r="U515" s="25">
        <v>0</v>
      </c>
      <c r="V515" s="25">
        <v>0</v>
      </c>
      <c r="W515" s="25">
        <v>0</v>
      </c>
      <c r="X515" s="25">
        <v>0</v>
      </c>
      <c r="Y515" s="25">
        <f t="shared" si="171"/>
        <v>0</v>
      </c>
      <c r="Z515" s="26">
        <v>0</v>
      </c>
      <c r="AA515" s="26">
        <v>0</v>
      </c>
      <c r="AB515" s="26">
        <v>0</v>
      </c>
      <c r="AC515" s="27">
        <v>0</v>
      </c>
    </row>
    <row r="516" spans="1:29" ht="54" hidden="1" outlineLevel="4" x14ac:dyDescent="0.35">
      <c r="A516" s="21" t="s">
        <v>340</v>
      </c>
      <c r="B516" s="22" t="s">
        <v>30</v>
      </c>
      <c r="C516" s="22" t="s">
        <v>31</v>
      </c>
      <c r="D516" s="22" t="s">
        <v>55</v>
      </c>
      <c r="E516" s="22" t="s">
        <v>52</v>
      </c>
      <c r="F516" s="22" t="s">
        <v>33</v>
      </c>
      <c r="G516" s="22">
        <v>1112</v>
      </c>
      <c r="H516" s="22">
        <v>709800000</v>
      </c>
      <c r="I516" s="22" t="s">
        <v>31</v>
      </c>
      <c r="J516" s="23" t="s">
        <v>56</v>
      </c>
      <c r="K516" s="24">
        <v>6086647</v>
      </c>
      <c r="L516" s="25">
        <v>6086647</v>
      </c>
      <c r="M516" s="25">
        <v>0</v>
      </c>
      <c r="N516" s="25">
        <v>0</v>
      </c>
      <c r="O516" s="25">
        <v>0</v>
      </c>
      <c r="P516" s="25">
        <f t="shared" si="170"/>
        <v>6086647</v>
      </c>
      <c r="Q516" s="25">
        <v>0</v>
      </c>
      <c r="R516" s="25">
        <v>2407569</v>
      </c>
      <c r="S516" s="25">
        <v>0</v>
      </c>
      <c r="T516" s="25">
        <v>3679078</v>
      </c>
      <c r="U516" s="25">
        <v>3679078</v>
      </c>
      <c r="V516" s="25">
        <v>0</v>
      </c>
      <c r="W516" s="25">
        <v>0</v>
      </c>
      <c r="X516" s="25">
        <v>0</v>
      </c>
      <c r="Y516" s="25">
        <f t="shared" si="171"/>
        <v>0</v>
      </c>
      <c r="Z516" s="26">
        <f>T516/L516</f>
        <v>0.60445069346061964</v>
      </c>
      <c r="AA516" s="26">
        <f>T516/P516</f>
        <v>0.60445069346061964</v>
      </c>
      <c r="AB516" s="26">
        <f>(Q516+R516+S516)/P516</f>
        <v>0.39554930653938036</v>
      </c>
      <c r="AC516" s="27">
        <f>AA516+AB516</f>
        <v>1</v>
      </c>
    </row>
    <row r="517" spans="1:29" ht="54" hidden="1" outlineLevel="4" x14ac:dyDescent="0.35">
      <c r="A517" s="21" t="s">
        <v>340</v>
      </c>
      <c r="B517" s="22" t="s">
        <v>30</v>
      </c>
      <c r="C517" s="22" t="s">
        <v>31</v>
      </c>
      <c r="D517" s="22" t="s">
        <v>55</v>
      </c>
      <c r="E517" s="22" t="s">
        <v>52</v>
      </c>
      <c r="F517" s="22"/>
      <c r="G517" s="22">
        <v>1112</v>
      </c>
      <c r="H517" s="22">
        <v>709800000</v>
      </c>
      <c r="I517" s="22" t="s">
        <v>31</v>
      </c>
      <c r="J517" s="23" t="s">
        <v>57</v>
      </c>
      <c r="K517" s="25">
        <v>0</v>
      </c>
      <c r="L517" s="25">
        <v>0</v>
      </c>
      <c r="M517" s="25">
        <v>428993</v>
      </c>
      <c r="N517" s="25">
        <v>0</v>
      </c>
      <c r="O517" s="25">
        <v>0</v>
      </c>
      <c r="P517" s="25">
        <f t="shared" si="170"/>
        <v>0</v>
      </c>
      <c r="Q517" s="25">
        <v>0</v>
      </c>
      <c r="R517" s="25">
        <v>0</v>
      </c>
      <c r="S517" s="25">
        <v>0</v>
      </c>
      <c r="T517" s="25">
        <v>0</v>
      </c>
      <c r="U517" s="25">
        <v>0</v>
      </c>
      <c r="V517" s="25">
        <v>0</v>
      </c>
      <c r="W517" s="25">
        <v>0</v>
      </c>
      <c r="X517" s="25">
        <v>0</v>
      </c>
      <c r="Y517" s="25">
        <f t="shared" si="171"/>
        <v>0</v>
      </c>
      <c r="Z517" s="26">
        <v>0</v>
      </c>
      <c r="AA517" s="26">
        <v>0</v>
      </c>
      <c r="AB517" s="26">
        <v>0</v>
      </c>
      <c r="AC517" s="27">
        <v>0</v>
      </c>
    </row>
    <row r="518" spans="1:29" ht="81" hidden="1" outlineLevel="4" x14ac:dyDescent="0.35">
      <c r="A518" s="21" t="s">
        <v>340</v>
      </c>
      <c r="B518" s="22" t="s">
        <v>30</v>
      </c>
      <c r="C518" s="22" t="s">
        <v>31</v>
      </c>
      <c r="D518" s="22" t="s">
        <v>58</v>
      </c>
      <c r="E518" s="22" t="s">
        <v>52</v>
      </c>
      <c r="F518" s="22" t="s">
        <v>33</v>
      </c>
      <c r="G518" s="22">
        <v>1112</v>
      </c>
      <c r="H518" s="22">
        <v>709800000</v>
      </c>
      <c r="I518" s="22" t="s">
        <v>31</v>
      </c>
      <c r="J518" s="23" t="s">
        <v>59</v>
      </c>
      <c r="K518" s="24">
        <v>23366162</v>
      </c>
      <c r="L518" s="25">
        <v>23366162</v>
      </c>
      <c r="M518" s="25">
        <v>0</v>
      </c>
      <c r="N518" s="25">
        <v>0</v>
      </c>
      <c r="O518" s="25">
        <v>0</v>
      </c>
      <c r="P518" s="25">
        <f t="shared" si="170"/>
        <v>23366162</v>
      </c>
      <c r="Q518" s="25">
        <v>0</v>
      </c>
      <c r="R518" s="25">
        <v>12317350</v>
      </c>
      <c r="S518" s="25">
        <v>0</v>
      </c>
      <c r="T518" s="25">
        <v>11048812</v>
      </c>
      <c r="U518" s="25">
        <v>11048812</v>
      </c>
      <c r="V518" s="25">
        <v>0</v>
      </c>
      <c r="W518" s="25">
        <v>0</v>
      </c>
      <c r="X518" s="25">
        <v>0</v>
      </c>
      <c r="Y518" s="25">
        <f t="shared" si="171"/>
        <v>0</v>
      </c>
      <c r="Z518" s="26">
        <f>T518/L518</f>
        <v>0.47285523399178692</v>
      </c>
      <c r="AA518" s="26">
        <f>T518/P518</f>
        <v>0.47285523399178692</v>
      </c>
      <c r="AB518" s="26">
        <f>(Q518+R518+S518)/P518</f>
        <v>0.52714476600821303</v>
      </c>
      <c r="AC518" s="27">
        <f>AA518+AB518</f>
        <v>1</v>
      </c>
    </row>
    <row r="519" spans="1:29" ht="81" hidden="1" outlineLevel="4" x14ac:dyDescent="0.35">
      <c r="A519" s="21" t="s">
        <v>340</v>
      </c>
      <c r="B519" s="22" t="s">
        <v>30</v>
      </c>
      <c r="C519" s="22" t="s">
        <v>31</v>
      </c>
      <c r="D519" s="22" t="s">
        <v>58</v>
      </c>
      <c r="E519" s="22" t="s">
        <v>52</v>
      </c>
      <c r="F519" s="22"/>
      <c r="G519" s="22">
        <v>1112</v>
      </c>
      <c r="H519" s="22">
        <v>709800000</v>
      </c>
      <c r="I519" s="22" t="s">
        <v>31</v>
      </c>
      <c r="J519" s="23" t="s">
        <v>314</v>
      </c>
      <c r="K519" s="25">
        <v>0</v>
      </c>
      <c r="L519" s="25">
        <v>0</v>
      </c>
      <c r="M519" s="25">
        <v>90321</v>
      </c>
      <c r="N519" s="25">
        <v>0</v>
      </c>
      <c r="O519" s="25">
        <v>0</v>
      </c>
      <c r="P519" s="25">
        <f t="shared" si="170"/>
        <v>0</v>
      </c>
      <c r="Q519" s="25">
        <v>0</v>
      </c>
      <c r="R519" s="25">
        <v>0</v>
      </c>
      <c r="S519" s="25">
        <v>0</v>
      </c>
      <c r="T519" s="25">
        <v>0</v>
      </c>
      <c r="U519" s="25">
        <v>0</v>
      </c>
      <c r="V519" s="25">
        <v>0</v>
      </c>
      <c r="W519" s="25">
        <v>0</v>
      </c>
      <c r="X519" s="25">
        <v>0</v>
      </c>
      <c r="Y519" s="25">
        <f t="shared" si="171"/>
        <v>0</v>
      </c>
      <c r="Z519" s="26">
        <v>0</v>
      </c>
      <c r="AA519" s="26">
        <v>0</v>
      </c>
      <c r="AB519" s="26">
        <v>0</v>
      </c>
      <c r="AC519" s="27">
        <v>0</v>
      </c>
    </row>
    <row r="520" spans="1:29" ht="67.5" hidden="1" outlineLevel="4" x14ac:dyDescent="0.35">
      <c r="A520" s="21" t="s">
        <v>340</v>
      </c>
      <c r="B520" s="22" t="s">
        <v>30</v>
      </c>
      <c r="C520" s="22" t="s">
        <v>31</v>
      </c>
      <c r="D520" s="22" t="s">
        <v>61</v>
      </c>
      <c r="E520" s="22" t="s">
        <v>52</v>
      </c>
      <c r="F520" s="22" t="s">
        <v>33</v>
      </c>
      <c r="G520" s="22">
        <v>1112</v>
      </c>
      <c r="H520" s="22">
        <v>709800000</v>
      </c>
      <c r="I520" s="22" t="s">
        <v>31</v>
      </c>
      <c r="J520" s="23" t="s">
        <v>62</v>
      </c>
      <c r="K520" s="24">
        <v>36519883</v>
      </c>
      <c r="L520" s="25">
        <v>36519883</v>
      </c>
      <c r="M520" s="25">
        <v>0</v>
      </c>
      <c r="N520" s="25">
        <v>0</v>
      </c>
      <c r="O520" s="25">
        <v>0</v>
      </c>
      <c r="P520" s="25">
        <f t="shared" si="170"/>
        <v>36519883</v>
      </c>
      <c r="Q520" s="25">
        <v>0</v>
      </c>
      <c r="R520" s="25">
        <v>14445631</v>
      </c>
      <c r="S520" s="25">
        <v>0</v>
      </c>
      <c r="T520" s="25">
        <v>22074252</v>
      </c>
      <c r="U520" s="25">
        <v>22074252</v>
      </c>
      <c r="V520" s="25">
        <v>0</v>
      </c>
      <c r="W520" s="25">
        <v>0</v>
      </c>
      <c r="X520" s="25">
        <v>0</v>
      </c>
      <c r="Y520" s="25">
        <f t="shared" si="171"/>
        <v>0</v>
      </c>
      <c r="Z520" s="26">
        <f>T520/L520</f>
        <v>0.60444476232303368</v>
      </c>
      <c r="AA520" s="26">
        <f>T520/P520</f>
        <v>0.60444476232303368</v>
      </c>
      <c r="AB520" s="26">
        <f>(Q520+R520+S520)/P520</f>
        <v>0.39555523767696626</v>
      </c>
      <c r="AC520" s="27">
        <f>AA520+AB520</f>
        <v>1</v>
      </c>
    </row>
    <row r="521" spans="1:29" ht="67.5" hidden="1" outlineLevel="4" x14ac:dyDescent="0.35">
      <c r="A521" s="21" t="s">
        <v>340</v>
      </c>
      <c r="B521" s="22" t="s">
        <v>30</v>
      </c>
      <c r="C521" s="22" t="s">
        <v>31</v>
      </c>
      <c r="D521" s="22" t="s">
        <v>61</v>
      </c>
      <c r="E521" s="22" t="s">
        <v>52</v>
      </c>
      <c r="F521" s="22"/>
      <c r="G521" s="22">
        <v>1112</v>
      </c>
      <c r="H521" s="22">
        <v>709800000</v>
      </c>
      <c r="I521" s="22" t="s">
        <v>31</v>
      </c>
      <c r="J521" s="23" t="s">
        <v>315</v>
      </c>
      <c r="K521" s="25">
        <v>0</v>
      </c>
      <c r="L521" s="25">
        <v>0</v>
      </c>
      <c r="M521" s="25">
        <v>773953</v>
      </c>
      <c r="N521" s="25">
        <v>0</v>
      </c>
      <c r="O521" s="25">
        <v>0</v>
      </c>
      <c r="P521" s="25">
        <f t="shared" si="170"/>
        <v>0</v>
      </c>
      <c r="Q521" s="25">
        <v>0</v>
      </c>
      <c r="R521" s="25">
        <v>0</v>
      </c>
      <c r="S521" s="25">
        <v>0</v>
      </c>
      <c r="T521" s="25">
        <v>0</v>
      </c>
      <c r="U521" s="25">
        <v>0</v>
      </c>
      <c r="V521" s="25">
        <v>0</v>
      </c>
      <c r="W521" s="25">
        <v>0</v>
      </c>
      <c r="X521" s="25">
        <v>0</v>
      </c>
      <c r="Y521" s="25">
        <f t="shared" si="171"/>
        <v>0</v>
      </c>
      <c r="Z521" s="26">
        <v>0</v>
      </c>
      <c r="AA521" s="26">
        <v>0</v>
      </c>
      <c r="AB521" s="26">
        <v>0</v>
      </c>
      <c r="AC521" s="27">
        <v>0</v>
      </c>
    </row>
    <row r="522" spans="1:29" ht="67.5" hidden="1" outlineLevel="4" x14ac:dyDescent="0.35">
      <c r="A522" s="21" t="s">
        <v>340</v>
      </c>
      <c r="B522" s="22" t="s">
        <v>30</v>
      </c>
      <c r="C522" s="22" t="s">
        <v>31</v>
      </c>
      <c r="D522" s="22" t="s">
        <v>64</v>
      </c>
      <c r="E522" s="22" t="s">
        <v>52</v>
      </c>
      <c r="F522" s="22" t="s">
        <v>33</v>
      </c>
      <c r="G522" s="22">
        <v>1112</v>
      </c>
      <c r="H522" s="22">
        <v>709800000</v>
      </c>
      <c r="I522" s="22" t="s">
        <v>31</v>
      </c>
      <c r="J522" s="23" t="s">
        <v>65</v>
      </c>
      <c r="K522" s="24">
        <v>18259941</v>
      </c>
      <c r="L522" s="25">
        <v>18259941</v>
      </c>
      <c r="M522" s="25">
        <v>0</v>
      </c>
      <c r="N522" s="25">
        <v>0</v>
      </c>
      <c r="O522" s="25">
        <v>0</v>
      </c>
      <c r="P522" s="25">
        <f t="shared" si="170"/>
        <v>18259941</v>
      </c>
      <c r="Q522" s="25">
        <v>0</v>
      </c>
      <c r="R522" s="25">
        <v>7222825</v>
      </c>
      <c r="S522" s="25">
        <v>0</v>
      </c>
      <c r="T522" s="25">
        <v>11037116</v>
      </c>
      <c r="U522" s="25">
        <v>11037116</v>
      </c>
      <c r="V522" s="25">
        <v>0</v>
      </c>
      <c r="W522" s="25">
        <v>0</v>
      </c>
      <c r="X522" s="25">
        <v>0</v>
      </c>
      <c r="Y522" s="25">
        <f t="shared" si="171"/>
        <v>0</v>
      </c>
      <c r="Z522" s="26">
        <f>T522/L522</f>
        <v>0.6044442312272531</v>
      </c>
      <c r="AA522" s="26">
        <f>T522/P522</f>
        <v>0.6044442312272531</v>
      </c>
      <c r="AB522" s="26">
        <f>(Q522+R522+S522)/P522</f>
        <v>0.39555576877274684</v>
      </c>
      <c r="AC522" s="27">
        <f>AA522+AB522</f>
        <v>1</v>
      </c>
    </row>
    <row r="523" spans="1:29" ht="67.5" hidden="1" outlineLevel="4" x14ac:dyDescent="0.35">
      <c r="A523" s="21" t="s">
        <v>340</v>
      </c>
      <c r="B523" s="22" t="s">
        <v>30</v>
      </c>
      <c r="C523" s="22" t="s">
        <v>31</v>
      </c>
      <c r="D523" s="22" t="s">
        <v>64</v>
      </c>
      <c r="E523" s="22" t="s">
        <v>52</v>
      </c>
      <c r="F523" s="22"/>
      <c r="G523" s="22">
        <v>1112</v>
      </c>
      <c r="H523" s="22">
        <v>709800000</v>
      </c>
      <c r="I523" s="22" t="s">
        <v>31</v>
      </c>
      <c r="J523" s="23" t="s">
        <v>279</v>
      </c>
      <c r="K523" s="25">
        <v>0</v>
      </c>
      <c r="L523" s="25">
        <v>0</v>
      </c>
      <c r="M523" s="25">
        <v>486977</v>
      </c>
      <c r="N523" s="25">
        <v>0</v>
      </c>
      <c r="O523" s="25">
        <v>0</v>
      </c>
      <c r="P523" s="25">
        <f t="shared" si="170"/>
        <v>0</v>
      </c>
      <c r="Q523" s="25">
        <v>0</v>
      </c>
      <c r="R523" s="25">
        <v>0</v>
      </c>
      <c r="S523" s="25">
        <v>0</v>
      </c>
      <c r="T523" s="25">
        <v>0</v>
      </c>
      <c r="U523" s="25">
        <v>0</v>
      </c>
      <c r="V523" s="25">
        <v>0</v>
      </c>
      <c r="W523" s="25">
        <v>0</v>
      </c>
      <c r="X523" s="25">
        <v>0</v>
      </c>
      <c r="Y523" s="25">
        <f t="shared" si="171"/>
        <v>0</v>
      </c>
      <c r="Z523" s="26">
        <v>0</v>
      </c>
      <c r="AA523" s="26">
        <v>0</v>
      </c>
      <c r="AB523" s="26">
        <v>0</v>
      </c>
      <c r="AC523" s="27">
        <v>0</v>
      </c>
    </row>
    <row r="524" spans="1:29" ht="54" hidden="1" outlineLevel="4" x14ac:dyDescent="0.35">
      <c r="A524" s="21" t="s">
        <v>340</v>
      </c>
      <c r="B524" s="22" t="s">
        <v>30</v>
      </c>
      <c r="C524" s="22" t="s">
        <v>31</v>
      </c>
      <c r="D524" s="22" t="s">
        <v>67</v>
      </c>
      <c r="E524" s="22" t="s">
        <v>52</v>
      </c>
      <c r="F524" s="22" t="s">
        <v>33</v>
      </c>
      <c r="G524" s="22">
        <v>1112</v>
      </c>
      <c r="H524" s="22">
        <v>709800000</v>
      </c>
      <c r="I524" s="22" t="s">
        <v>31</v>
      </c>
      <c r="J524" s="23" t="s">
        <v>68</v>
      </c>
      <c r="K524" s="24">
        <v>44320439</v>
      </c>
      <c r="L524" s="25">
        <v>44320439</v>
      </c>
      <c r="M524" s="25">
        <v>0</v>
      </c>
      <c r="N524" s="25">
        <v>2375959.83</v>
      </c>
      <c r="O524" s="25">
        <v>0</v>
      </c>
      <c r="P524" s="25">
        <f t="shared" si="170"/>
        <v>44320439</v>
      </c>
      <c r="Q524" s="25">
        <v>0</v>
      </c>
      <c r="R524" s="25">
        <v>13080431.199999999</v>
      </c>
      <c r="S524" s="25">
        <v>0</v>
      </c>
      <c r="T524" s="25">
        <v>31240007.800000001</v>
      </c>
      <c r="U524" s="25">
        <v>31240007.800000001</v>
      </c>
      <c r="V524" s="25">
        <v>0</v>
      </c>
      <c r="W524" s="25">
        <v>0</v>
      </c>
      <c r="X524" s="25">
        <v>0</v>
      </c>
      <c r="Y524" s="25">
        <f t="shared" si="171"/>
        <v>0</v>
      </c>
      <c r="Z524" s="26">
        <f>T524/L524</f>
        <v>0.70486684033071068</v>
      </c>
      <c r="AA524" s="26">
        <f>T524/P524</f>
        <v>0.70486684033071068</v>
      </c>
      <c r="AB524" s="26">
        <f>(Q524+R524+S524)/P524</f>
        <v>0.29513315966928938</v>
      </c>
      <c r="AC524" s="27">
        <f>AA524+AB524</f>
        <v>1</v>
      </c>
    </row>
    <row r="525" spans="1:29" ht="54" hidden="1" outlineLevel="4" x14ac:dyDescent="0.35">
      <c r="A525" s="21" t="s">
        <v>340</v>
      </c>
      <c r="B525" s="22" t="s">
        <v>30</v>
      </c>
      <c r="C525" s="22" t="s">
        <v>31</v>
      </c>
      <c r="D525" s="22" t="s">
        <v>67</v>
      </c>
      <c r="E525" s="22" t="s">
        <v>52</v>
      </c>
      <c r="F525" s="22"/>
      <c r="G525" s="22">
        <v>1112</v>
      </c>
      <c r="H525" s="22">
        <v>709800000</v>
      </c>
      <c r="I525" s="22" t="s">
        <v>31</v>
      </c>
      <c r="J525" s="23" t="s">
        <v>69</v>
      </c>
      <c r="K525" s="25">
        <v>0</v>
      </c>
      <c r="L525" s="25">
        <v>0</v>
      </c>
      <c r="M525" s="25">
        <v>448553.88</v>
      </c>
      <c r="N525" s="25">
        <v>0</v>
      </c>
      <c r="O525" s="25">
        <v>0</v>
      </c>
      <c r="P525" s="25">
        <f t="shared" si="170"/>
        <v>0</v>
      </c>
      <c r="Q525" s="25">
        <v>0</v>
      </c>
      <c r="R525" s="25">
        <v>0</v>
      </c>
      <c r="S525" s="25">
        <v>0</v>
      </c>
      <c r="T525" s="25">
        <v>0</v>
      </c>
      <c r="U525" s="25">
        <v>0</v>
      </c>
      <c r="V525" s="25">
        <v>0</v>
      </c>
      <c r="W525" s="25">
        <v>0</v>
      </c>
      <c r="X525" s="25">
        <v>0</v>
      </c>
      <c r="Y525" s="25">
        <f t="shared" si="171"/>
        <v>0</v>
      </c>
      <c r="Z525" s="26">
        <v>0</v>
      </c>
      <c r="AA525" s="26">
        <v>0</v>
      </c>
      <c r="AB525" s="26">
        <v>0</v>
      </c>
      <c r="AC525" s="27">
        <v>0</v>
      </c>
    </row>
    <row r="526" spans="1:29" hidden="1" outlineLevel="3" x14ac:dyDescent="0.35">
      <c r="A526" s="28"/>
      <c r="B526" s="29"/>
      <c r="C526" s="29" t="s">
        <v>70</v>
      </c>
      <c r="D526" s="29"/>
      <c r="E526" s="29"/>
      <c r="F526" s="29"/>
      <c r="G526" s="29"/>
      <c r="H526" s="29"/>
      <c r="I526" s="29"/>
      <c r="J526" s="30"/>
      <c r="K526" s="31">
        <f t="shared" ref="K526:Y526" si="172">SUBTOTAL(9,K502:K525)</f>
        <v>1661334292</v>
      </c>
      <c r="L526" s="32">
        <f t="shared" si="172"/>
        <v>1661334292</v>
      </c>
      <c r="M526" s="32">
        <f t="shared" si="172"/>
        <v>12513545.880000001</v>
      </c>
      <c r="N526" s="32">
        <f t="shared" si="172"/>
        <v>-16397347.17</v>
      </c>
      <c r="O526" s="32">
        <f t="shared" si="172"/>
        <v>0</v>
      </c>
      <c r="P526" s="32">
        <f t="shared" si="172"/>
        <v>1661334292</v>
      </c>
      <c r="Q526" s="32">
        <f t="shared" si="172"/>
        <v>0</v>
      </c>
      <c r="R526" s="32">
        <f t="shared" si="172"/>
        <v>94014484.200000003</v>
      </c>
      <c r="S526" s="32">
        <f t="shared" si="172"/>
        <v>0</v>
      </c>
      <c r="T526" s="32">
        <f t="shared" si="172"/>
        <v>886592150.00999987</v>
      </c>
      <c r="U526" s="32">
        <f t="shared" si="172"/>
        <v>886592150.00999987</v>
      </c>
      <c r="V526" s="32">
        <f t="shared" si="172"/>
        <v>654690069.79000008</v>
      </c>
      <c r="W526" s="32">
        <f t="shared" si="172"/>
        <v>680727657.79000008</v>
      </c>
      <c r="X526" s="32">
        <f t="shared" si="172"/>
        <v>0</v>
      </c>
      <c r="Y526" s="32">
        <f t="shared" si="172"/>
        <v>680727657.79000008</v>
      </c>
      <c r="Z526" s="33">
        <f t="shared" ref="Z526:Z532" si="173">T526/L526</f>
        <v>0.53366270369503688</v>
      </c>
      <c r="AA526" s="33">
        <f t="shared" ref="AA526:AA537" si="174">T526/P526</f>
        <v>0.53366270369503688</v>
      </c>
      <c r="AB526" s="33">
        <f t="shared" ref="AB526:AB537" si="175">(Q526+R526+S526)/P526</f>
        <v>5.658974515407162E-2</v>
      </c>
      <c r="AC526" s="34">
        <f t="shared" ref="AC526:AC537" si="176">AA526+AB526</f>
        <v>0.59025244884910855</v>
      </c>
    </row>
    <row r="527" spans="1:29" hidden="1" outlineLevel="4" x14ac:dyDescent="0.35">
      <c r="A527" s="21" t="s">
        <v>340</v>
      </c>
      <c r="B527" s="22" t="s">
        <v>30</v>
      </c>
      <c r="C527" s="22" t="s">
        <v>71</v>
      </c>
      <c r="D527" s="22" t="s">
        <v>76</v>
      </c>
      <c r="E527" s="22"/>
      <c r="F527" s="22" t="s">
        <v>33</v>
      </c>
      <c r="G527" s="22">
        <v>1120</v>
      </c>
      <c r="H527" s="22">
        <v>709800000</v>
      </c>
      <c r="I527" s="22" t="s">
        <v>31</v>
      </c>
      <c r="J527" s="23" t="s">
        <v>77</v>
      </c>
      <c r="K527" s="24">
        <v>600000000</v>
      </c>
      <c r="L527" s="25">
        <v>600000000</v>
      </c>
      <c r="M527" s="25">
        <v>0</v>
      </c>
      <c r="N527" s="25">
        <v>0</v>
      </c>
      <c r="O527" s="25">
        <v>200000000</v>
      </c>
      <c r="P527" s="25">
        <f t="shared" ref="P527:P533" si="177">+L527+O527</f>
        <v>800000000</v>
      </c>
      <c r="Q527" s="25">
        <v>0</v>
      </c>
      <c r="R527" s="25">
        <v>64855598.93</v>
      </c>
      <c r="S527" s="25">
        <v>0</v>
      </c>
      <c r="T527" s="25">
        <v>293620913.60000002</v>
      </c>
      <c r="U527" s="25">
        <v>284325113.24000001</v>
      </c>
      <c r="V527" s="25">
        <v>238527322.47</v>
      </c>
      <c r="W527" s="25">
        <v>241523487.47</v>
      </c>
      <c r="X527" s="25">
        <v>0</v>
      </c>
      <c r="Y527" s="25">
        <f t="shared" ref="Y527:Y533" si="178">P527-(Q527+R527+S527+T527+X527)</f>
        <v>441523487.46999997</v>
      </c>
      <c r="Z527" s="26">
        <f t="shared" si="173"/>
        <v>0.48936818933333337</v>
      </c>
      <c r="AA527" s="26">
        <f t="shared" si="174"/>
        <v>0.36702614200000006</v>
      </c>
      <c r="AB527" s="26">
        <f t="shared" si="175"/>
        <v>8.1069498662500003E-2</v>
      </c>
      <c r="AC527" s="27">
        <f t="shared" si="176"/>
        <v>0.44809564066250007</v>
      </c>
    </row>
    <row r="528" spans="1:29" hidden="1" outlineLevel="4" x14ac:dyDescent="0.35">
      <c r="A528" s="21" t="s">
        <v>340</v>
      </c>
      <c r="B528" s="22" t="s">
        <v>30</v>
      </c>
      <c r="C528" s="22" t="s">
        <v>71</v>
      </c>
      <c r="D528" s="22" t="s">
        <v>78</v>
      </c>
      <c r="E528" s="22"/>
      <c r="F528" s="22" t="s">
        <v>33</v>
      </c>
      <c r="G528" s="22">
        <v>1120</v>
      </c>
      <c r="H528" s="22">
        <v>709800000</v>
      </c>
      <c r="I528" s="22" t="s">
        <v>31</v>
      </c>
      <c r="J528" s="23" t="s">
        <v>79</v>
      </c>
      <c r="K528" s="24">
        <v>780000000</v>
      </c>
      <c r="L528" s="25">
        <v>780000000</v>
      </c>
      <c r="M528" s="25">
        <v>0</v>
      </c>
      <c r="N528" s="25">
        <v>0</v>
      </c>
      <c r="O528" s="25">
        <v>0</v>
      </c>
      <c r="P528" s="25">
        <f t="shared" si="177"/>
        <v>780000000</v>
      </c>
      <c r="Q528" s="25">
        <v>0</v>
      </c>
      <c r="R528" s="25">
        <v>221430228.06999999</v>
      </c>
      <c r="S528" s="25">
        <v>0</v>
      </c>
      <c r="T528" s="25">
        <v>0</v>
      </c>
      <c r="U528" s="25">
        <v>0</v>
      </c>
      <c r="V528" s="25">
        <v>520968516.93000001</v>
      </c>
      <c r="W528" s="25">
        <v>558569771.92999995</v>
      </c>
      <c r="X528" s="25">
        <v>0</v>
      </c>
      <c r="Y528" s="25">
        <f t="shared" si="178"/>
        <v>558569771.93000007</v>
      </c>
      <c r="Z528" s="26">
        <f t="shared" si="173"/>
        <v>0</v>
      </c>
      <c r="AA528" s="26">
        <f t="shared" si="174"/>
        <v>0</v>
      </c>
      <c r="AB528" s="26">
        <f t="shared" si="175"/>
        <v>0.28388490778205128</v>
      </c>
      <c r="AC528" s="27">
        <f t="shared" si="176"/>
        <v>0.28388490778205128</v>
      </c>
    </row>
    <row r="529" spans="1:29" ht="202.5" hidden="1" outlineLevel="4" x14ac:dyDescent="0.35">
      <c r="A529" s="21" t="s">
        <v>340</v>
      </c>
      <c r="B529" s="22" t="s">
        <v>30</v>
      </c>
      <c r="C529" s="22" t="s">
        <v>71</v>
      </c>
      <c r="D529" s="22" t="s">
        <v>210</v>
      </c>
      <c r="E529" s="22"/>
      <c r="F529" s="22" t="s">
        <v>33</v>
      </c>
      <c r="G529" s="22">
        <v>1120</v>
      </c>
      <c r="H529" s="22">
        <v>709800000</v>
      </c>
      <c r="I529" s="22" t="s">
        <v>31</v>
      </c>
      <c r="J529" s="23" t="s">
        <v>341</v>
      </c>
      <c r="K529" s="24">
        <v>400000000</v>
      </c>
      <c r="L529" s="25">
        <v>400000000</v>
      </c>
      <c r="M529" s="25">
        <v>0</v>
      </c>
      <c r="N529" s="25">
        <v>0</v>
      </c>
      <c r="O529" s="25">
        <v>-200000000</v>
      </c>
      <c r="P529" s="25">
        <f t="shared" si="177"/>
        <v>200000000</v>
      </c>
      <c r="Q529" s="25">
        <v>38980778</v>
      </c>
      <c r="R529" s="25">
        <v>87298377.739999995</v>
      </c>
      <c r="S529" s="25">
        <v>0</v>
      </c>
      <c r="T529" s="25">
        <v>0</v>
      </c>
      <c r="U529" s="25">
        <v>0</v>
      </c>
      <c r="V529" s="25">
        <v>24229824.260000002</v>
      </c>
      <c r="W529" s="25">
        <v>273720844.25999999</v>
      </c>
      <c r="X529" s="25">
        <v>0</v>
      </c>
      <c r="Y529" s="25">
        <f t="shared" si="178"/>
        <v>73720844.260000005</v>
      </c>
      <c r="Z529" s="26">
        <f t="shared" si="173"/>
        <v>0</v>
      </c>
      <c r="AA529" s="26">
        <f t="shared" si="174"/>
        <v>0</v>
      </c>
      <c r="AB529" s="26">
        <f t="shared" si="175"/>
        <v>0.63139577869999997</v>
      </c>
      <c r="AC529" s="27">
        <f t="shared" si="176"/>
        <v>0.63139577869999997</v>
      </c>
    </row>
    <row r="530" spans="1:29" hidden="1" outlineLevel="4" x14ac:dyDescent="0.35">
      <c r="A530" s="21" t="s">
        <v>340</v>
      </c>
      <c r="B530" s="22" t="s">
        <v>30</v>
      </c>
      <c r="C530" s="22" t="s">
        <v>71</v>
      </c>
      <c r="D530" s="22" t="s">
        <v>82</v>
      </c>
      <c r="E530" s="22"/>
      <c r="F530" s="22" t="s">
        <v>33</v>
      </c>
      <c r="G530" s="22">
        <v>1120</v>
      </c>
      <c r="H530" s="22">
        <v>709800000</v>
      </c>
      <c r="I530" s="22" t="s">
        <v>31</v>
      </c>
      <c r="J530" s="23" t="s">
        <v>83</v>
      </c>
      <c r="K530" s="24">
        <v>1500000</v>
      </c>
      <c r="L530" s="25">
        <v>1500000</v>
      </c>
      <c r="M530" s="25">
        <v>0</v>
      </c>
      <c r="N530" s="25">
        <v>0</v>
      </c>
      <c r="O530" s="25">
        <v>0</v>
      </c>
      <c r="P530" s="25">
        <f t="shared" si="177"/>
        <v>1500000</v>
      </c>
      <c r="Q530" s="25">
        <v>0</v>
      </c>
      <c r="R530" s="25">
        <v>1179880.42</v>
      </c>
      <c r="S530" s="25">
        <v>0</v>
      </c>
      <c r="T530" s="25">
        <v>320119.58</v>
      </c>
      <c r="U530" s="25">
        <v>308059.58</v>
      </c>
      <c r="V530" s="25">
        <v>0</v>
      </c>
      <c r="W530" s="25">
        <v>0</v>
      </c>
      <c r="X530" s="25">
        <v>0</v>
      </c>
      <c r="Y530" s="25">
        <f t="shared" si="178"/>
        <v>0</v>
      </c>
      <c r="Z530" s="26">
        <f t="shared" si="173"/>
        <v>0.21341305333333335</v>
      </c>
      <c r="AA530" s="26">
        <f t="shared" si="174"/>
        <v>0.21341305333333335</v>
      </c>
      <c r="AB530" s="26">
        <f t="shared" si="175"/>
        <v>0.78658694666666662</v>
      </c>
      <c r="AC530" s="27">
        <f t="shared" si="176"/>
        <v>1</v>
      </c>
    </row>
    <row r="531" spans="1:29" hidden="1" outlineLevel="4" x14ac:dyDescent="0.35">
      <c r="A531" s="21" t="s">
        <v>340</v>
      </c>
      <c r="B531" s="22" t="s">
        <v>30</v>
      </c>
      <c r="C531" s="22" t="s">
        <v>71</v>
      </c>
      <c r="D531" s="22" t="s">
        <v>84</v>
      </c>
      <c r="E531" s="22"/>
      <c r="F531" s="22" t="s">
        <v>33</v>
      </c>
      <c r="G531" s="22">
        <v>1120</v>
      </c>
      <c r="H531" s="22">
        <v>709800000</v>
      </c>
      <c r="I531" s="22" t="s">
        <v>31</v>
      </c>
      <c r="J531" s="23" t="s">
        <v>85</v>
      </c>
      <c r="K531" s="24">
        <v>10000000</v>
      </c>
      <c r="L531" s="25">
        <v>10000000</v>
      </c>
      <c r="M531" s="25">
        <v>0</v>
      </c>
      <c r="N531" s="25">
        <v>0</v>
      </c>
      <c r="O531" s="25">
        <v>0</v>
      </c>
      <c r="P531" s="25">
        <f t="shared" si="177"/>
        <v>10000000</v>
      </c>
      <c r="Q531" s="25">
        <v>0</v>
      </c>
      <c r="R531" s="25">
        <v>7990389.4800000004</v>
      </c>
      <c r="S531" s="25">
        <v>0</v>
      </c>
      <c r="T531" s="25">
        <v>1853810.52</v>
      </c>
      <c r="U531" s="25">
        <v>1832810.52</v>
      </c>
      <c r="V531" s="25">
        <v>155800</v>
      </c>
      <c r="W531" s="25">
        <v>155800</v>
      </c>
      <c r="X531" s="25">
        <v>0</v>
      </c>
      <c r="Y531" s="25">
        <f t="shared" si="178"/>
        <v>155800</v>
      </c>
      <c r="Z531" s="26">
        <f t="shared" si="173"/>
        <v>0.18538105199999999</v>
      </c>
      <c r="AA531" s="26">
        <f t="shared" si="174"/>
        <v>0.18538105199999999</v>
      </c>
      <c r="AB531" s="26">
        <f t="shared" si="175"/>
        <v>0.79903894800000008</v>
      </c>
      <c r="AC531" s="27">
        <f t="shared" si="176"/>
        <v>0.98442000000000007</v>
      </c>
    </row>
    <row r="532" spans="1:29" ht="27" hidden="1" outlineLevel="4" x14ac:dyDescent="0.35">
      <c r="A532" s="21" t="s">
        <v>340</v>
      </c>
      <c r="B532" s="22" t="s">
        <v>30</v>
      </c>
      <c r="C532" s="22" t="s">
        <v>71</v>
      </c>
      <c r="D532" s="22" t="s">
        <v>94</v>
      </c>
      <c r="E532" s="22"/>
      <c r="F532" s="22" t="s">
        <v>33</v>
      </c>
      <c r="G532" s="22">
        <v>1120</v>
      </c>
      <c r="H532" s="22">
        <v>709800000</v>
      </c>
      <c r="I532" s="22" t="s">
        <v>31</v>
      </c>
      <c r="J532" s="23" t="s">
        <v>95</v>
      </c>
      <c r="K532" s="24">
        <v>20000000</v>
      </c>
      <c r="L532" s="25">
        <v>20000000</v>
      </c>
      <c r="M532" s="25">
        <v>0</v>
      </c>
      <c r="N532" s="25">
        <v>0</v>
      </c>
      <c r="O532" s="25">
        <v>0</v>
      </c>
      <c r="P532" s="25">
        <f t="shared" si="177"/>
        <v>20000000</v>
      </c>
      <c r="Q532" s="25">
        <v>0</v>
      </c>
      <c r="R532" s="25">
        <v>0</v>
      </c>
      <c r="S532" s="25">
        <v>0</v>
      </c>
      <c r="T532" s="25">
        <v>0</v>
      </c>
      <c r="U532" s="25">
        <v>0</v>
      </c>
      <c r="V532" s="25">
        <v>20000000</v>
      </c>
      <c r="W532" s="25">
        <v>20000000</v>
      </c>
      <c r="X532" s="25">
        <v>0</v>
      </c>
      <c r="Y532" s="25">
        <f t="shared" si="178"/>
        <v>20000000</v>
      </c>
      <c r="Z532" s="26">
        <f t="shared" si="173"/>
        <v>0</v>
      </c>
      <c r="AA532" s="26">
        <f t="shared" si="174"/>
        <v>0</v>
      </c>
      <c r="AB532" s="26">
        <f t="shared" si="175"/>
        <v>0</v>
      </c>
      <c r="AC532" s="27">
        <f t="shared" si="176"/>
        <v>0</v>
      </c>
    </row>
    <row r="533" spans="1:29" ht="108" hidden="1" outlineLevel="4" x14ac:dyDescent="0.35">
      <c r="A533" s="21" t="s">
        <v>340</v>
      </c>
      <c r="B533" s="22" t="s">
        <v>30</v>
      </c>
      <c r="C533" s="22" t="s">
        <v>71</v>
      </c>
      <c r="D533" s="22" t="s">
        <v>96</v>
      </c>
      <c r="E533" s="22"/>
      <c r="F533" s="22" t="s">
        <v>33</v>
      </c>
      <c r="G533" s="22">
        <v>1120</v>
      </c>
      <c r="H533" s="22">
        <v>709800000</v>
      </c>
      <c r="I533" s="22" t="s">
        <v>31</v>
      </c>
      <c r="J533" s="23" t="s">
        <v>97</v>
      </c>
      <c r="K533" s="25">
        <v>0</v>
      </c>
      <c r="L533" s="25">
        <v>0</v>
      </c>
      <c r="M533" s="25">
        <v>0</v>
      </c>
      <c r="N533" s="25">
        <v>285593.95</v>
      </c>
      <c r="O533" s="25">
        <v>0</v>
      </c>
      <c r="P533" s="25">
        <f t="shared" si="177"/>
        <v>0</v>
      </c>
      <c r="Q533" s="25">
        <v>0</v>
      </c>
      <c r="R533" s="25">
        <v>0</v>
      </c>
      <c r="S533" s="25">
        <v>0</v>
      </c>
      <c r="T533" s="25">
        <v>0</v>
      </c>
      <c r="U533" s="25">
        <v>0</v>
      </c>
      <c r="V533" s="25">
        <v>0</v>
      </c>
      <c r="W533" s="25">
        <v>0</v>
      </c>
      <c r="X533" s="25">
        <v>0</v>
      </c>
      <c r="Y533" s="25">
        <f t="shared" si="178"/>
        <v>0</v>
      </c>
      <c r="Z533" s="26">
        <v>0</v>
      </c>
      <c r="AA533" s="26">
        <v>0</v>
      </c>
      <c r="AB533" s="26">
        <v>0</v>
      </c>
      <c r="AC533" s="26">
        <v>0</v>
      </c>
    </row>
    <row r="534" spans="1:29" hidden="1" outlineLevel="3" x14ac:dyDescent="0.35">
      <c r="A534" s="28"/>
      <c r="B534" s="29"/>
      <c r="C534" s="29" t="s">
        <v>98</v>
      </c>
      <c r="D534" s="29"/>
      <c r="E534" s="29"/>
      <c r="F534" s="29"/>
      <c r="G534" s="29"/>
      <c r="H534" s="29"/>
      <c r="I534" s="29"/>
      <c r="J534" s="30"/>
      <c r="K534" s="31">
        <f t="shared" ref="K534:Y534" si="179">SUBTOTAL(9,K527:K533)</f>
        <v>1811500000</v>
      </c>
      <c r="L534" s="32">
        <f t="shared" si="179"/>
        <v>1811500000</v>
      </c>
      <c r="M534" s="32">
        <f t="shared" si="179"/>
        <v>0</v>
      </c>
      <c r="N534" s="32">
        <f t="shared" si="179"/>
        <v>285593.95</v>
      </c>
      <c r="O534" s="32">
        <f t="shared" si="179"/>
        <v>0</v>
      </c>
      <c r="P534" s="32">
        <f t="shared" si="179"/>
        <v>1811500000</v>
      </c>
      <c r="Q534" s="32">
        <f t="shared" si="179"/>
        <v>38980778</v>
      </c>
      <c r="R534" s="32">
        <f t="shared" si="179"/>
        <v>382754474.64000005</v>
      </c>
      <c r="S534" s="32">
        <f t="shared" si="179"/>
        <v>0</v>
      </c>
      <c r="T534" s="32">
        <f t="shared" si="179"/>
        <v>295794843.69999999</v>
      </c>
      <c r="U534" s="32">
        <f t="shared" si="179"/>
        <v>286465983.33999997</v>
      </c>
      <c r="V534" s="32">
        <f t="shared" si="179"/>
        <v>803881463.65999997</v>
      </c>
      <c r="W534" s="32">
        <f t="shared" si="179"/>
        <v>1093969903.6599998</v>
      </c>
      <c r="X534" s="32">
        <f t="shared" si="179"/>
        <v>0</v>
      </c>
      <c r="Y534" s="32">
        <f t="shared" si="179"/>
        <v>1093969903.6600001</v>
      </c>
      <c r="Z534" s="33">
        <f t="shared" ref="Z534:Z542" si="180">T534/L534</f>
        <v>0.16328724465912225</v>
      </c>
      <c r="AA534" s="33">
        <f t="shared" si="174"/>
        <v>0.16328724465912225</v>
      </c>
      <c r="AB534" s="33">
        <f t="shared" si="175"/>
        <v>0.23280996557548994</v>
      </c>
      <c r="AC534" s="34">
        <f t="shared" si="176"/>
        <v>0.3960972102346122</v>
      </c>
    </row>
    <row r="535" spans="1:29" hidden="1" outlineLevel="4" x14ac:dyDescent="0.35">
      <c r="A535" s="21" t="s">
        <v>340</v>
      </c>
      <c r="B535" s="22" t="s">
        <v>30</v>
      </c>
      <c r="C535" s="22" t="s">
        <v>99</v>
      </c>
      <c r="D535" s="22" t="s">
        <v>104</v>
      </c>
      <c r="E535" s="22"/>
      <c r="F535" s="22" t="s">
        <v>33</v>
      </c>
      <c r="G535" s="22">
        <v>1120</v>
      </c>
      <c r="H535" s="22">
        <v>709800000</v>
      </c>
      <c r="I535" s="22" t="s">
        <v>31</v>
      </c>
      <c r="J535" s="23" t="s">
        <v>105</v>
      </c>
      <c r="K535" s="24">
        <v>32400000</v>
      </c>
      <c r="L535" s="25">
        <v>32400000</v>
      </c>
      <c r="M535" s="25">
        <v>0</v>
      </c>
      <c r="N535" s="25">
        <v>0</v>
      </c>
      <c r="O535" s="25">
        <v>0</v>
      </c>
      <c r="P535" s="25">
        <f>+L535+O535</f>
        <v>32400000</v>
      </c>
      <c r="Q535" s="25">
        <v>0</v>
      </c>
      <c r="R535" s="25">
        <v>0</v>
      </c>
      <c r="S535" s="25">
        <v>0</v>
      </c>
      <c r="T535" s="25">
        <v>32395069.34</v>
      </c>
      <c r="U535" s="25">
        <v>32395069.34</v>
      </c>
      <c r="V535" s="25">
        <v>4930.66</v>
      </c>
      <c r="W535" s="25">
        <v>4930.66</v>
      </c>
      <c r="X535" s="25">
        <v>0</v>
      </c>
      <c r="Y535" s="25">
        <f>P535-(Q535+R535+S535+T535+X535)</f>
        <v>4930.660000000149</v>
      </c>
      <c r="Z535" s="26">
        <f t="shared" si="180"/>
        <v>0.99984781913580245</v>
      </c>
      <c r="AA535" s="26">
        <f t="shared" si="174"/>
        <v>0.99984781913580245</v>
      </c>
      <c r="AB535" s="26">
        <f t="shared" si="175"/>
        <v>0</v>
      </c>
      <c r="AC535" s="27">
        <f t="shared" si="176"/>
        <v>0.99984781913580245</v>
      </c>
    </row>
    <row r="536" spans="1:29" hidden="1" outlineLevel="3" x14ac:dyDescent="0.35">
      <c r="A536" s="28"/>
      <c r="B536" s="29"/>
      <c r="C536" s="29" t="s">
        <v>106</v>
      </c>
      <c r="D536" s="29"/>
      <c r="E536" s="29"/>
      <c r="F536" s="29"/>
      <c r="G536" s="29"/>
      <c r="H536" s="29"/>
      <c r="I536" s="29"/>
      <c r="J536" s="30"/>
      <c r="K536" s="31">
        <f t="shared" ref="K536:Y536" si="181">SUBTOTAL(9,K535:K535)</f>
        <v>32400000</v>
      </c>
      <c r="L536" s="32">
        <f t="shared" si="181"/>
        <v>32400000</v>
      </c>
      <c r="M536" s="32">
        <f t="shared" si="181"/>
        <v>0</v>
      </c>
      <c r="N536" s="32">
        <f t="shared" si="181"/>
        <v>0</v>
      </c>
      <c r="O536" s="32">
        <f t="shared" si="181"/>
        <v>0</v>
      </c>
      <c r="P536" s="32">
        <f t="shared" si="181"/>
        <v>32400000</v>
      </c>
      <c r="Q536" s="32">
        <f t="shared" si="181"/>
        <v>0</v>
      </c>
      <c r="R536" s="32">
        <f t="shared" si="181"/>
        <v>0</v>
      </c>
      <c r="S536" s="32">
        <f t="shared" si="181"/>
        <v>0</v>
      </c>
      <c r="T536" s="32">
        <f t="shared" si="181"/>
        <v>32395069.34</v>
      </c>
      <c r="U536" s="32">
        <f t="shared" si="181"/>
        <v>32395069.34</v>
      </c>
      <c r="V536" s="32">
        <f t="shared" si="181"/>
        <v>4930.66</v>
      </c>
      <c r="W536" s="32">
        <f t="shared" si="181"/>
        <v>4930.66</v>
      </c>
      <c r="X536" s="32">
        <f t="shared" si="181"/>
        <v>0</v>
      </c>
      <c r="Y536" s="32">
        <f t="shared" si="181"/>
        <v>4930.660000000149</v>
      </c>
      <c r="Z536" s="33">
        <f t="shared" si="180"/>
        <v>0.99984781913580245</v>
      </c>
      <c r="AA536" s="33">
        <f t="shared" si="174"/>
        <v>0.99984781913580245</v>
      </c>
      <c r="AB536" s="33">
        <f t="shared" si="175"/>
        <v>0</v>
      </c>
      <c r="AC536" s="34">
        <f t="shared" si="176"/>
        <v>0.99984781913580245</v>
      </c>
    </row>
    <row r="537" spans="1:29" hidden="1" outlineLevel="4" x14ac:dyDescent="0.35">
      <c r="A537" s="21" t="s">
        <v>340</v>
      </c>
      <c r="B537" s="22" t="s">
        <v>30</v>
      </c>
      <c r="C537" s="22" t="s">
        <v>107</v>
      </c>
      <c r="D537" s="22" t="s">
        <v>259</v>
      </c>
      <c r="E537" s="22"/>
      <c r="F537" s="22">
        <v>280</v>
      </c>
      <c r="G537" s="22">
        <v>2210</v>
      </c>
      <c r="H537" s="22">
        <v>709800000</v>
      </c>
      <c r="I537" s="22" t="s">
        <v>31</v>
      </c>
      <c r="J537" s="23" t="s">
        <v>260</v>
      </c>
      <c r="K537" s="24">
        <v>30500000</v>
      </c>
      <c r="L537" s="25">
        <v>30500000</v>
      </c>
      <c r="M537" s="25">
        <v>0</v>
      </c>
      <c r="N537" s="25">
        <v>0</v>
      </c>
      <c r="O537" s="25">
        <v>0</v>
      </c>
      <c r="P537" s="25">
        <f t="shared" ref="P537:P540" si="182">+L537+O537</f>
        <v>30500000</v>
      </c>
      <c r="Q537" s="25">
        <v>19701588</v>
      </c>
      <c r="R537" s="25">
        <v>0</v>
      </c>
      <c r="S537" s="25">
        <v>0</v>
      </c>
      <c r="T537" s="25">
        <v>0</v>
      </c>
      <c r="U537" s="25">
        <v>0</v>
      </c>
      <c r="V537" s="25">
        <v>10798412</v>
      </c>
      <c r="W537" s="25">
        <v>10798412</v>
      </c>
      <c r="X537" s="25">
        <v>0</v>
      </c>
      <c r="Y537" s="25">
        <f t="shared" ref="Y537:Y540" si="183">P537-(Q537+R537+S537+T537+X537)</f>
        <v>10798412</v>
      </c>
      <c r="Z537" s="26">
        <f t="shared" si="180"/>
        <v>0</v>
      </c>
      <c r="AA537" s="26">
        <f t="shared" si="174"/>
        <v>0</v>
      </c>
      <c r="AB537" s="26">
        <f t="shared" si="175"/>
        <v>0.64595370491803283</v>
      </c>
      <c r="AC537" s="27">
        <f t="shared" si="176"/>
        <v>0.64595370491803283</v>
      </c>
    </row>
    <row r="538" spans="1:29" hidden="1" outlineLevel="4" x14ac:dyDescent="0.35">
      <c r="A538" s="21" t="s">
        <v>340</v>
      </c>
      <c r="B538" s="22" t="s">
        <v>30</v>
      </c>
      <c r="C538" s="22" t="s">
        <v>107</v>
      </c>
      <c r="D538" s="22" t="s">
        <v>108</v>
      </c>
      <c r="E538" s="22"/>
      <c r="F538" s="22">
        <v>280</v>
      </c>
      <c r="G538" s="22">
        <v>2210</v>
      </c>
      <c r="H538" s="22">
        <v>709800000</v>
      </c>
      <c r="I538" s="22" t="s">
        <v>31</v>
      </c>
      <c r="J538" s="23" t="s">
        <v>109</v>
      </c>
      <c r="K538" s="25">
        <v>0</v>
      </c>
      <c r="L538" s="25">
        <v>38474.050000000003</v>
      </c>
      <c r="M538" s="25">
        <v>0</v>
      </c>
      <c r="N538" s="25">
        <v>-38474.050000000003</v>
      </c>
      <c r="O538" s="25">
        <v>0</v>
      </c>
      <c r="P538" s="25">
        <f t="shared" si="182"/>
        <v>38474.050000000003</v>
      </c>
      <c r="Q538" s="25">
        <v>0</v>
      </c>
      <c r="R538" s="25">
        <v>0</v>
      </c>
      <c r="S538" s="25">
        <v>0</v>
      </c>
      <c r="T538" s="25">
        <v>0</v>
      </c>
      <c r="U538" s="25">
        <v>0</v>
      </c>
      <c r="V538" s="25">
        <v>0</v>
      </c>
      <c r="W538" s="25">
        <v>38474.050000000003</v>
      </c>
      <c r="X538" s="25">
        <v>0</v>
      </c>
      <c r="Y538" s="25">
        <f t="shared" si="183"/>
        <v>38474.050000000003</v>
      </c>
      <c r="Z538" s="26">
        <f t="shared" si="180"/>
        <v>0</v>
      </c>
      <c r="AA538" s="26">
        <v>0</v>
      </c>
      <c r="AB538" s="26">
        <v>0</v>
      </c>
      <c r="AC538" s="27">
        <v>0</v>
      </c>
    </row>
    <row r="539" spans="1:29" hidden="1" outlineLevel="4" x14ac:dyDescent="0.35">
      <c r="A539" s="21" t="s">
        <v>340</v>
      </c>
      <c r="B539" s="22" t="s">
        <v>30</v>
      </c>
      <c r="C539" s="22" t="s">
        <v>107</v>
      </c>
      <c r="D539" s="22" t="s">
        <v>112</v>
      </c>
      <c r="E539" s="22"/>
      <c r="F539" s="22">
        <v>280</v>
      </c>
      <c r="G539" s="22">
        <v>2210</v>
      </c>
      <c r="H539" s="22">
        <v>709800000</v>
      </c>
      <c r="I539" s="22" t="s">
        <v>31</v>
      </c>
      <c r="J539" s="23" t="s">
        <v>113</v>
      </c>
      <c r="K539" s="24">
        <v>196500000</v>
      </c>
      <c r="L539" s="25">
        <v>196500000</v>
      </c>
      <c r="M539" s="25">
        <v>0</v>
      </c>
      <c r="N539" s="25">
        <v>0</v>
      </c>
      <c r="O539" s="25">
        <v>0</v>
      </c>
      <c r="P539" s="25">
        <f t="shared" si="182"/>
        <v>196500000</v>
      </c>
      <c r="Q539" s="25">
        <v>23710125</v>
      </c>
      <c r="R539" s="25">
        <v>41383093.009999998</v>
      </c>
      <c r="S539" s="25">
        <v>0</v>
      </c>
      <c r="T539" s="25">
        <v>82261604.400000006</v>
      </c>
      <c r="U539" s="25">
        <v>82261604.400000006</v>
      </c>
      <c r="V539" s="25">
        <v>49145177.590000004</v>
      </c>
      <c r="W539" s="25">
        <v>49145177.590000004</v>
      </c>
      <c r="X539" s="25">
        <v>0</v>
      </c>
      <c r="Y539" s="25">
        <f t="shared" si="183"/>
        <v>49145177.590000004</v>
      </c>
      <c r="Z539" s="26">
        <f t="shared" si="180"/>
        <v>0.41863411908396947</v>
      </c>
      <c r="AA539" s="26">
        <f>T539/P539</f>
        <v>0.41863411908396947</v>
      </c>
      <c r="AB539" s="26">
        <f>(Q539+R539+S539)/P539</f>
        <v>0.33126319597964377</v>
      </c>
      <c r="AC539" s="27">
        <f>AA539+AB539</f>
        <v>0.74989731506361323</v>
      </c>
    </row>
    <row r="540" spans="1:29" hidden="1" outlineLevel="4" x14ac:dyDescent="0.35">
      <c r="A540" s="21" t="s">
        <v>340</v>
      </c>
      <c r="B540" s="22" t="s">
        <v>30</v>
      </c>
      <c r="C540" s="22" t="s">
        <v>107</v>
      </c>
      <c r="D540" s="22" t="s">
        <v>116</v>
      </c>
      <c r="E540" s="22"/>
      <c r="F540" s="22">
        <v>280</v>
      </c>
      <c r="G540" s="22">
        <v>2240</v>
      </c>
      <c r="H540" s="22">
        <v>709800000</v>
      </c>
      <c r="I540" s="22" t="s">
        <v>31</v>
      </c>
      <c r="J540" s="23" t="s">
        <v>117</v>
      </c>
      <c r="K540" s="24">
        <v>34150000</v>
      </c>
      <c r="L540" s="25">
        <v>34111525.950000003</v>
      </c>
      <c r="M540" s="25">
        <v>0</v>
      </c>
      <c r="N540" s="25">
        <v>0</v>
      </c>
      <c r="O540" s="25">
        <v>0</v>
      </c>
      <c r="P540" s="25">
        <f t="shared" si="182"/>
        <v>34111525.950000003</v>
      </c>
      <c r="Q540" s="25">
        <v>33963303</v>
      </c>
      <c r="R540" s="25">
        <v>0</v>
      </c>
      <c r="S540" s="25">
        <v>0</v>
      </c>
      <c r="T540" s="25">
        <v>0</v>
      </c>
      <c r="U540" s="25">
        <v>0</v>
      </c>
      <c r="V540" s="25">
        <v>148222.95000000001</v>
      </c>
      <c r="W540" s="25">
        <v>148222.95000000001</v>
      </c>
      <c r="X540" s="25">
        <v>0</v>
      </c>
      <c r="Y540" s="25">
        <f t="shared" si="183"/>
        <v>148222.95000000298</v>
      </c>
      <c r="Z540" s="26">
        <f t="shared" si="180"/>
        <v>0</v>
      </c>
      <c r="AA540" s="26">
        <f>T540/P540</f>
        <v>0</v>
      </c>
      <c r="AB540" s="26">
        <f>(Q540+R540+S540)/P540</f>
        <v>0.99565475463580067</v>
      </c>
      <c r="AC540" s="27">
        <f>AA540+AB540</f>
        <v>0.99565475463580067</v>
      </c>
    </row>
    <row r="541" spans="1:29" hidden="1" outlineLevel="3" x14ac:dyDescent="0.35">
      <c r="A541" s="28"/>
      <c r="B541" s="29"/>
      <c r="C541" s="29" t="s">
        <v>118</v>
      </c>
      <c r="D541" s="29"/>
      <c r="E541" s="29"/>
      <c r="F541" s="29"/>
      <c r="G541" s="29"/>
      <c r="H541" s="29"/>
      <c r="I541" s="29"/>
      <c r="J541" s="30"/>
      <c r="K541" s="31">
        <f t="shared" ref="K541:Y541" si="184">SUBTOTAL(9,K537:K540)</f>
        <v>261150000</v>
      </c>
      <c r="L541" s="32">
        <f t="shared" si="184"/>
        <v>261150000</v>
      </c>
      <c r="M541" s="32">
        <f t="shared" si="184"/>
        <v>0</v>
      </c>
      <c r="N541" s="32">
        <f t="shared" si="184"/>
        <v>-38474.050000000003</v>
      </c>
      <c r="O541" s="32">
        <f t="shared" si="184"/>
        <v>0</v>
      </c>
      <c r="P541" s="32">
        <f t="shared" si="184"/>
        <v>261150000</v>
      </c>
      <c r="Q541" s="32">
        <f t="shared" si="184"/>
        <v>77375016</v>
      </c>
      <c r="R541" s="32">
        <f t="shared" si="184"/>
        <v>41383093.009999998</v>
      </c>
      <c r="S541" s="32">
        <f t="shared" si="184"/>
        <v>0</v>
      </c>
      <c r="T541" s="32">
        <f t="shared" si="184"/>
        <v>82261604.400000006</v>
      </c>
      <c r="U541" s="32">
        <f t="shared" si="184"/>
        <v>82261604.400000006</v>
      </c>
      <c r="V541" s="32">
        <f t="shared" si="184"/>
        <v>60091812.540000007</v>
      </c>
      <c r="W541" s="32">
        <f t="shared" si="184"/>
        <v>60130286.590000004</v>
      </c>
      <c r="X541" s="32">
        <f t="shared" si="184"/>
        <v>0</v>
      </c>
      <c r="Y541" s="32">
        <f t="shared" si="184"/>
        <v>60130286.590000004</v>
      </c>
      <c r="Z541" s="33">
        <f t="shared" si="180"/>
        <v>0.31499752785755314</v>
      </c>
      <c r="AA541" s="33">
        <f>T541/P541</f>
        <v>0.31499752785755314</v>
      </c>
      <c r="AB541" s="33">
        <f>(Q541+R541+S541)/P541</f>
        <v>0.45475056101857164</v>
      </c>
      <c r="AC541" s="34">
        <f>AA541+AB541</f>
        <v>0.76974808887612478</v>
      </c>
    </row>
    <row r="542" spans="1:29" ht="81" hidden="1" outlineLevel="4" x14ac:dyDescent="0.35">
      <c r="A542" s="21" t="s">
        <v>340</v>
      </c>
      <c r="B542" s="22" t="s">
        <v>30</v>
      </c>
      <c r="C542" s="22" t="s">
        <v>119</v>
      </c>
      <c r="D542" s="22" t="s">
        <v>120</v>
      </c>
      <c r="E542" s="22" t="s">
        <v>52</v>
      </c>
      <c r="F542" s="22" t="s">
        <v>33</v>
      </c>
      <c r="G542" s="22">
        <v>1310</v>
      </c>
      <c r="H542" s="22">
        <v>709800000</v>
      </c>
      <c r="I542" s="22" t="s">
        <v>31</v>
      </c>
      <c r="J542" s="23" t="s">
        <v>121</v>
      </c>
      <c r="K542" s="24">
        <v>6768427</v>
      </c>
      <c r="L542" s="25">
        <v>6768427</v>
      </c>
      <c r="M542" s="25">
        <v>0</v>
      </c>
      <c r="N542" s="25">
        <v>0</v>
      </c>
      <c r="O542" s="25">
        <v>0</v>
      </c>
      <c r="P542" s="25">
        <f t="shared" ref="P542:P549" si="185">+L542+O542</f>
        <v>6768427</v>
      </c>
      <c r="Q542" s="25">
        <v>0</v>
      </c>
      <c r="R542" s="25">
        <v>3591166.79</v>
      </c>
      <c r="S542" s="25">
        <v>0</v>
      </c>
      <c r="T542" s="25">
        <v>3177260.21</v>
      </c>
      <c r="U542" s="25">
        <v>3177260.21</v>
      </c>
      <c r="V542" s="25">
        <v>0</v>
      </c>
      <c r="W542" s="25">
        <v>0</v>
      </c>
      <c r="X542" s="25">
        <v>0</v>
      </c>
      <c r="Y542" s="25">
        <f t="shared" ref="Y542:Y549" si="186">P542-(Q542+R542+S542+T542+X542)</f>
        <v>0</v>
      </c>
      <c r="Z542" s="26">
        <f t="shared" si="180"/>
        <v>0.46942372430108209</v>
      </c>
      <c r="AA542" s="26">
        <f>T542/P542</f>
        <v>0.46942372430108209</v>
      </c>
      <c r="AB542" s="26">
        <f>(Q542+R542+S542)/P542</f>
        <v>0.53057627569891797</v>
      </c>
      <c r="AC542" s="27">
        <f>AA542+AB542</f>
        <v>1</v>
      </c>
    </row>
    <row r="543" spans="1:29" ht="81" hidden="1" outlineLevel="4" x14ac:dyDescent="0.35">
      <c r="A543" s="21" t="s">
        <v>340</v>
      </c>
      <c r="B543" s="22" t="s">
        <v>30</v>
      </c>
      <c r="C543" s="22" t="s">
        <v>119</v>
      </c>
      <c r="D543" s="22" t="s">
        <v>120</v>
      </c>
      <c r="E543" s="22" t="s">
        <v>52</v>
      </c>
      <c r="F543" s="22"/>
      <c r="G543" s="22">
        <v>1310</v>
      </c>
      <c r="H543" s="22">
        <v>709800000</v>
      </c>
      <c r="I543" s="22" t="s">
        <v>31</v>
      </c>
      <c r="J543" s="23" t="s">
        <v>122</v>
      </c>
      <c r="K543" s="25">
        <v>0</v>
      </c>
      <c r="L543" s="25">
        <v>0</v>
      </c>
      <c r="M543" s="25">
        <v>28399</v>
      </c>
      <c r="N543" s="25">
        <v>0</v>
      </c>
      <c r="O543" s="25">
        <v>0</v>
      </c>
      <c r="P543" s="25">
        <f t="shared" si="185"/>
        <v>0</v>
      </c>
      <c r="Q543" s="25">
        <v>0</v>
      </c>
      <c r="R543" s="25">
        <v>0</v>
      </c>
      <c r="S543" s="25">
        <v>0</v>
      </c>
      <c r="T543" s="25">
        <v>0</v>
      </c>
      <c r="U543" s="25">
        <v>0</v>
      </c>
      <c r="V543" s="25">
        <v>0</v>
      </c>
      <c r="W543" s="25">
        <v>0</v>
      </c>
      <c r="X543" s="25">
        <v>0</v>
      </c>
      <c r="Y543" s="25">
        <f t="shared" si="186"/>
        <v>0</v>
      </c>
      <c r="Z543" s="26">
        <v>0</v>
      </c>
      <c r="AA543" s="26">
        <v>0</v>
      </c>
      <c r="AB543" s="26">
        <v>0</v>
      </c>
      <c r="AC543" s="27">
        <v>0</v>
      </c>
    </row>
    <row r="544" spans="1:29" ht="81" hidden="1" outlineLevel="4" x14ac:dyDescent="0.35">
      <c r="A544" s="21" t="s">
        <v>340</v>
      </c>
      <c r="B544" s="22" t="s">
        <v>30</v>
      </c>
      <c r="C544" s="22" t="s">
        <v>119</v>
      </c>
      <c r="D544" s="22" t="s">
        <v>120</v>
      </c>
      <c r="E544" s="22" t="s">
        <v>123</v>
      </c>
      <c r="F544" s="22" t="s">
        <v>33</v>
      </c>
      <c r="G544" s="22">
        <v>1310</v>
      </c>
      <c r="H544" s="22">
        <v>709800000</v>
      </c>
      <c r="I544" s="22" t="s">
        <v>31</v>
      </c>
      <c r="J544" s="23" t="s">
        <v>124</v>
      </c>
      <c r="K544" s="24">
        <v>3043324</v>
      </c>
      <c r="L544" s="25">
        <v>3043324</v>
      </c>
      <c r="M544" s="25">
        <v>0</v>
      </c>
      <c r="N544" s="25">
        <v>0</v>
      </c>
      <c r="O544" s="25">
        <v>0</v>
      </c>
      <c r="P544" s="25">
        <f t="shared" si="185"/>
        <v>3043324</v>
      </c>
      <c r="Q544" s="25">
        <v>0</v>
      </c>
      <c r="R544" s="25">
        <v>1201476.19</v>
      </c>
      <c r="S544" s="25">
        <v>0</v>
      </c>
      <c r="T544" s="25">
        <v>1841847.81</v>
      </c>
      <c r="U544" s="25">
        <v>1841847.81</v>
      </c>
      <c r="V544" s="25">
        <v>0</v>
      </c>
      <c r="W544" s="25">
        <v>0</v>
      </c>
      <c r="X544" s="25">
        <v>0</v>
      </c>
      <c r="Y544" s="25">
        <f t="shared" si="186"/>
        <v>0</v>
      </c>
      <c r="Z544" s="26">
        <f>T544/L544</f>
        <v>0.60520924160556022</v>
      </c>
      <c r="AA544" s="26">
        <f>T544/P544</f>
        <v>0.60520924160556022</v>
      </c>
      <c r="AB544" s="26">
        <f>(Q544+R544+S544)/P544</f>
        <v>0.39479075839443972</v>
      </c>
      <c r="AC544" s="27">
        <f>AA544+AB544</f>
        <v>1</v>
      </c>
    </row>
    <row r="545" spans="1:29" ht="81" hidden="1" outlineLevel="4" x14ac:dyDescent="0.35">
      <c r="A545" s="21" t="s">
        <v>340</v>
      </c>
      <c r="B545" s="22" t="s">
        <v>30</v>
      </c>
      <c r="C545" s="22" t="s">
        <v>119</v>
      </c>
      <c r="D545" s="22" t="s">
        <v>120</v>
      </c>
      <c r="E545" s="22" t="s">
        <v>123</v>
      </c>
      <c r="F545" s="22"/>
      <c r="G545" s="22">
        <v>1310</v>
      </c>
      <c r="H545" s="22">
        <v>709800000</v>
      </c>
      <c r="I545" s="22" t="s">
        <v>31</v>
      </c>
      <c r="J545" s="23" t="s">
        <v>125</v>
      </c>
      <c r="K545" s="25">
        <v>0</v>
      </c>
      <c r="L545" s="25">
        <v>0</v>
      </c>
      <c r="M545" s="25">
        <v>114497</v>
      </c>
      <c r="N545" s="25">
        <v>0</v>
      </c>
      <c r="O545" s="25">
        <v>0</v>
      </c>
      <c r="P545" s="25">
        <f t="shared" si="185"/>
        <v>0</v>
      </c>
      <c r="Q545" s="25">
        <v>0</v>
      </c>
      <c r="R545" s="25">
        <v>0</v>
      </c>
      <c r="S545" s="25">
        <v>0</v>
      </c>
      <c r="T545" s="25">
        <v>0</v>
      </c>
      <c r="U545" s="25">
        <v>0</v>
      </c>
      <c r="V545" s="25">
        <v>0</v>
      </c>
      <c r="W545" s="25">
        <v>0</v>
      </c>
      <c r="X545" s="25">
        <v>0</v>
      </c>
      <c r="Y545" s="25">
        <f t="shared" si="186"/>
        <v>0</v>
      </c>
      <c r="Z545" s="26">
        <v>0</v>
      </c>
      <c r="AA545" s="26">
        <v>0</v>
      </c>
      <c r="AB545" s="26">
        <v>0</v>
      </c>
      <c r="AC545" s="27">
        <v>0</v>
      </c>
    </row>
    <row r="546" spans="1:29" ht="54" hidden="1" outlineLevel="4" x14ac:dyDescent="0.35">
      <c r="A546" s="21" t="s">
        <v>340</v>
      </c>
      <c r="B546" s="22" t="s">
        <v>30</v>
      </c>
      <c r="C546" s="22" t="s">
        <v>119</v>
      </c>
      <c r="D546" s="22" t="s">
        <v>120</v>
      </c>
      <c r="E546" s="22" t="s">
        <v>126</v>
      </c>
      <c r="F546" s="22" t="s">
        <v>33</v>
      </c>
      <c r="G546" s="22">
        <v>1310</v>
      </c>
      <c r="H546" s="22">
        <v>709800000</v>
      </c>
      <c r="I546" s="22" t="s">
        <v>31</v>
      </c>
      <c r="J546" s="23" t="s">
        <v>127</v>
      </c>
      <c r="K546" s="24">
        <v>10278152</v>
      </c>
      <c r="L546" s="25">
        <v>10278152</v>
      </c>
      <c r="M546" s="25">
        <v>0</v>
      </c>
      <c r="N546" s="25">
        <v>0</v>
      </c>
      <c r="O546" s="25">
        <v>0</v>
      </c>
      <c r="P546" s="25">
        <f t="shared" si="185"/>
        <v>10278152</v>
      </c>
      <c r="Q546" s="25">
        <v>0</v>
      </c>
      <c r="R546" s="25">
        <v>3011957.61</v>
      </c>
      <c r="S546" s="25">
        <v>0</v>
      </c>
      <c r="T546" s="25">
        <v>7266194.3899999997</v>
      </c>
      <c r="U546" s="25">
        <v>7266194.3899999997</v>
      </c>
      <c r="V546" s="25">
        <v>0</v>
      </c>
      <c r="W546" s="25">
        <v>0</v>
      </c>
      <c r="X546" s="25">
        <v>0</v>
      </c>
      <c r="Y546" s="25">
        <f t="shared" si="186"/>
        <v>0</v>
      </c>
      <c r="Z546" s="26">
        <f>T546/L546</f>
        <v>0.70695533496683061</v>
      </c>
      <c r="AA546" s="26">
        <f>T546/P546</f>
        <v>0.70695533496683061</v>
      </c>
      <c r="AB546" s="26">
        <f>(Q546+R546+S546)/P546</f>
        <v>0.29304466503316939</v>
      </c>
      <c r="AC546" s="27">
        <f>AA546+AB546</f>
        <v>1</v>
      </c>
    </row>
    <row r="547" spans="1:29" ht="81" hidden="1" outlineLevel="4" x14ac:dyDescent="0.35">
      <c r="A547" s="21" t="s">
        <v>340</v>
      </c>
      <c r="B547" s="22" t="s">
        <v>30</v>
      </c>
      <c r="C547" s="22" t="s">
        <v>119</v>
      </c>
      <c r="D547" s="22" t="s">
        <v>120</v>
      </c>
      <c r="E547" s="22" t="s">
        <v>126</v>
      </c>
      <c r="F547" s="22"/>
      <c r="G547" s="22">
        <v>1310</v>
      </c>
      <c r="H547" s="22">
        <v>709800000</v>
      </c>
      <c r="I547" s="22" t="s">
        <v>31</v>
      </c>
      <c r="J547" s="23" t="s">
        <v>128</v>
      </c>
      <c r="K547" s="25">
        <v>0</v>
      </c>
      <c r="L547" s="25">
        <v>0</v>
      </c>
      <c r="M547" s="25">
        <v>68383</v>
      </c>
      <c r="N547" s="25">
        <v>0</v>
      </c>
      <c r="O547" s="25">
        <v>0</v>
      </c>
      <c r="P547" s="25">
        <f t="shared" si="185"/>
        <v>0</v>
      </c>
      <c r="Q547" s="25">
        <v>0</v>
      </c>
      <c r="R547" s="25">
        <v>0</v>
      </c>
      <c r="S547" s="25">
        <v>0</v>
      </c>
      <c r="T547" s="25">
        <v>0</v>
      </c>
      <c r="U547" s="25">
        <v>0</v>
      </c>
      <c r="V547" s="25">
        <v>0</v>
      </c>
      <c r="W547" s="25">
        <v>0</v>
      </c>
      <c r="X547" s="25">
        <v>0</v>
      </c>
      <c r="Y547" s="25">
        <f t="shared" si="186"/>
        <v>0</v>
      </c>
      <c r="Z547" s="26">
        <v>0</v>
      </c>
      <c r="AA547" s="26">
        <v>0</v>
      </c>
      <c r="AB547" s="26">
        <v>0</v>
      </c>
      <c r="AC547" s="27">
        <v>0</v>
      </c>
    </row>
    <row r="548" spans="1:29" ht="27" hidden="1" outlineLevel="4" x14ac:dyDescent="0.35">
      <c r="A548" s="21" t="s">
        <v>340</v>
      </c>
      <c r="B548" s="22" t="s">
        <v>30</v>
      </c>
      <c r="C548" s="22" t="s">
        <v>119</v>
      </c>
      <c r="D548" s="22" t="s">
        <v>159</v>
      </c>
      <c r="E548" s="22"/>
      <c r="F548" s="22" t="s">
        <v>33</v>
      </c>
      <c r="G548" s="22">
        <v>1320</v>
      </c>
      <c r="H548" s="22">
        <v>709800000</v>
      </c>
      <c r="I548" s="22" t="s">
        <v>31</v>
      </c>
      <c r="J548" s="23" t="s">
        <v>160</v>
      </c>
      <c r="K548" s="24">
        <v>7191349</v>
      </c>
      <c r="L548" s="25">
        <v>7191349</v>
      </c>
      <c r="M548" s="25">
        <v>0</v>
      </c>
      <c r="N548" s="25">
        <v>0</v>
      </c>
      <c r="O548" s="25">
        <v>0</v>
      </c>
      <c r="P548" s="25">
        <f t="shared" si="185"/>
        <v>7191349</v>
      </c>
      <c r="Q548" s="25">
        <v>0</v>
      </c>
      <c r="R548" s="25">
        <v>0</v>
      </c>
      <c r="S548" s="25">
        <v>0</v>
      </c>
      <c r="T548" s="25">
        <v>11660.76</v>
      </c>
      <c r="U548" s="25">
        <v>11660.76</v>
      </c>
      <c r="V548" s="25">
        <v>7179688.2400000002</v>
      </c>
      <c r="W548" s="25">
        <v>7179688.2400000002</v>
      </c>
      <c r="X548" s="25">
        <v>0</v>
      </c>
      <c r="Y548" s="25">
        <f t="shared" si="186"/>
        <v>7179688.2400000002</v>
      </c>
      <c r="Z548" s="26">
        <f>T548/L548</f>
        <v>1.6214982752192947E-3</v>
      </c>
      <c r="AA548" s="26">
        <f>T548/P548</f>
        <v>1.6214982752192947E-3</v>
      </c>
      <c r="AB548" s="26">
        <f>(Q548+R548+S548)/P548</f>
        <v>0</v>
      </c>
      <c r="AC548" s="27">
        <f>AA548+AB548</f>
        <v>1.6214982752192947E-3</v>
      </c>
    </row>
    <row r="549" spans="1:29" ht="27" hidden="1" outlineLevel="4" x14ac:dyDescent="0.35">
      <c r="A549" s="21" t="s">
        <v>340</v>
      </c>
      <c r="B549" s="22" t="s">
        <v>30</v>
      </c>
      <c r="C549" s="22" t="s">
        <v>119</v>
      </c>
      <c r="D549" s="22" t="s">
        <v>159</v>
      </c>
      <c r="E549" s="22"/>
      <c r="F549" s="22"/>
      <c r="G549" s="22">
        <v>1320</v>
      </c>
      <c r="H549" s="22">
        <v>709800000</v>
      </c>
      <c r="I549" s="22" t="s">
        <v>31</v>
      </c>
      <c r="J549" s="23" t="s">
        <v>161</v>
      </c>
      <c r="K549" s="25">
        <v>0</v>
      </c>
      <c r="L549" s="25">
        <v>0</v>
      </c>
      <c r="M549" s="25">
        <v>12906</v>
      </c>
      <c r="N549" s="25">
        <v>0</v>
      </c>
      <c r="O549" s="25">
        <v>0</v>
      </c>
      <c r="P549" s="25">
        <f t="shared" si="185"/>
        <v>0</v>
      </c>
      <c r="Q549" s="25">
        <v>0</v>
      </c>
      <c r="R549" s="25">
        <v>0</v>
      </c>
      <c r="S549" s="25">
        <v>0</v>
      </c>
      <c r="T549" s="25">
        <v>0</v>
      </c>
      <c r="U549" s="25">
        <v>0</v>
      </c>
      <c r="V549" s="25">
        <v>0</v>
      </c>
      <c r="W549" s="25">
        <v>0</v>
      </c>
      <c r="X549" s="25">
        <v>0</v>
      </c>
      <c r="Y549" s="25">
        <f t="shared" si="186"/>
        <v>0</v>
      </c>
      <c r="Z549" s="26">
        <v>0</v>
      </c>
      <c r="AA549" s="26">
        <v>0</v>
      </c>
      <c r="AB549" s="26">
        <v>0</v>
      </c>
      <c r="AC549" s="27">
        <v>0</v>
      </c>
    </row>
    <row r="550" spans="1:29" hidden="1" outlineLevel="3" x14ac:dyDescent="0.35">
      <c r="A550" s="28"/>
      <c r="B550" s="29"/>
      <c r="C550" s="29" t="s">
        <v>181</v>
      </c>
      <c r="D550" s="29"/>
      <c r="E550" s="29"/>
      <c r="F550" s="29"/>
      <c r="G550" s="29"/>
      <c r="H550" s="29"/>
      <c r="I550" s="29"/>
      <c r="J550" s="30"/>
      <c r="K550" s="31">
        <f t="shared" ref="K550:Y550" si="187">SUBTOTAL(9,K542:K549)</f>
        <v>27281252</v>
      </c>
      <c r="L550" s="32">
        <f t="shared" si="187"/>
        <v>27281252</v>
      </c>
      <c r="M550" s="32">
        <f t="shared" si="187"/>
        <v>224185</v>
      </c>
      <c r="N550" s="32">
        <f t="shared" si="187"/>
        <v>0</v>
      </c>
      <c r="O550" s="32">
        <f t="shared" si="187"/>
        <v>0</v>
      </c>
      <c r="P550" s="32">
        <f t="shared" si="187"/>
        <v>27281252</v>
      </c>
      <c r="Q550" s="32">
        <f t="shared" si="187"/>
        <v>0</v>
      </c>
      <c r="R550" s="32">
        <f t="shared" si="187"/>
        <v>7804600.5899999999</v>
      </c>
      <c r="S550" s="32">
        <f t="shared" si="187"/>
        <v>0</v>
      </c>
      <c r="T550" s="32">
        <f t="shared" si="187"/>
        <v>12296963.17</v>
      </c>
      <c r="U550" s="32">
        <f t="shared" si="187"/>
        <v>12296963.17</v>
      </c>
      <c r="V550" s="32">
        <f t="shared" si="187"/>
        <v>7179688.2400000002</v>
      </c>
      <c r="W550" s="32">
        <f t="shared" si="187"/>
        <v>7179688.2400000002</v>
      </c>
      <c r="X550" s="32">
        <f t="shared" si="187"/>
        <v>0</v>
      </c>
      <c r="Y550" s="32">
        <f t="shared" si="187"/>
        <v>7179688.2400000002</v>
      </c>
      <c r="Z550" s="33">
        <f>T550/L550</f>
        <v>0.45074775783750687</v>
      </c>
      <c r="AA550" s="33">
        <f>T550/P550</f>
        <v>0.45074775783750687</v>
      </c>
      <c r="AB550" s="33">
        <f>(Q550+R550+S550)/P550</f>
        <v>0.28607926754974439</v>
      </c>
      <c r="AC550" s="34">
        <f>AA550+AB550</f>
        <v>0.73682702538725131</v>
      </c>
    </row>
    <row r="551" spans="1:29" outlineLevel="1" collapsed="1" x14ac:dyDescent="0.35">
      <c r="A551" s="28" t="s">
        <v>342</v>
      </c>
      <c r="B551" s="29"/>
      <c r="C551" s="29"/>
      <c r="D551" s="29"/>
      <c r="E551" s="29"/>
      <c r="F551" s="29"/>
      <c r="G551" s="29"/>
      <c r="H551" s="29"/>
      <c r="I551" s="29"/>
      <c r="J551" s="30"/>
      <c r="K551" s="31">
        <f t="shared" ref="K551:Y551" si="188">SUBTOTAL(9,K502:K549)</f>
        <v>3793665544</v>
      </c>
      <c r="L551" s="32">
        <f t="shared" si="188"/>
        <v>3793665544</v>
      </c>
      <c r="M551" s="32">
        <f t="shared" si="188"/>
        <v>12737730.880000001</v>
      </c>
      <c r="N551" s="32">
        <f t="shared" si="188"/>
        <v>-16150227.270000001</v>
      </c>
      <c r="O551" s="32">
        <f t="shared" si="188"/>
        <v>0</v>
      </c>
      <c r="P551" s="32">
        <f t="shared" si="188"/>
        <v>3793665544</v>
      </c>
      <c r="Q551" s="32">
        <f t="shared" si="188"/>
        <v>116355794</v>
      </c>
      <c r="R551" s="32">
        <f t="shared" si="188"/>
        <v>525956652.44000006</v>
      </c>
      <c r="S551" s="32">
        <f t="shared" si="188"/>
        <v>0</v>
      </c>
      <c r="T551" s="32">
        <f t="shared" si="188"/>
        <v>1309340630.6199999</v>
      </c>
      <c r="U551" s="32">
        <f t="shared" si="188"/>
        <v>1300011770.26</v>
      </c>
      <c r="V551" s="32">
        <f t="shared" si="188"/>
        <v>1525847964.8900001</v>
      </c>
      <c r="W551" s="32">
        <f t="shared" si="188"/>
        <v>1842012466.9400001</v>
      </c>
      <c r="X551" s="32">
        <f t="shared" si="188"/>
        <v>0</v>
      </c>
      <c r="Y551" s="32">
        <f t="shared" si="188"/>
        <v>1842012466.9400001</v>
      </c>
      <c r="Z551" s="33">
        <f>T551/L551</f>
        <v>0.34513865690949797</v>
      </c>
      <c r="AA551" s="33">
        <f>T551/P551</f>
        <v>0.34513865690949797</v>
      </c>
      <c r="AB551" s="33">
        <f>(Q551+R551+S551)/P551</f>
        <v>0.16931182756895136</v>
      </c>
      <c r="AC551" s="34">
        <f>AA551+AB551</f>
        <v>0.51445048447844932</v>
      </c>
    </row>
    <row r="552" spans="1:29" hidden="1" outlineLevel="4" x14ac:dyDescent="0.35">
      <c r="A552" s="21" t="s">
        <v>343</v>
      </c>
      <c r="B552" s="22" t="s">
        <v>30</v>
      </c>
      <c r="C552" s="22" t="s">
        <v>31</v>
      </c>
      <c r="D552" s="22" t="s">
        <v>32</v>
      </c>
      <c r="E552" s="22"/>
      <c r="F552" s="22" t="s">
        <v>33</v>
      </c>
      <c r="G552" s="22">
        <v>1111</v>
      </c>
      <c r="H552" s="22">
        <v>709800000</v>
      </c>
      <c r="I552" s="22" t="s">
        <v>31</v>
      </c>
      <c r="J552" s="23" t="s">
        <v>34</v>
      </c>
      <c r="K552" s="24">
        <v>10817751339</v>
      </c>
      <c r="L552" s="25">
        <v>10817751339</v>
      </c>
      <c r="M552" s="25">
        <v>0</v>
      </c>
      <c r="N552" s="25">
        <v>-22046374</v>
      </c>
      <c r="O552" s="25">
        <v>-21203478</v>
      </c>
      <c r="P552" s="25">
        <f t="shared" ref="P552:P578" si="189">+L552+O552</f>
        <v>10796547861</v>
      </c>
      <c r="Q552" s="25">
        <v>0</v>
      </c>
      <c r="R552" s="25">
        <v>0</v>
      </c>
      <c r="S552" s="25">
        <v>0</v>
      </c>
      <c r="T552" s="25">
        <v>6090265446.2200003</v>
      </c>
      <c r="U552" s="25">
        <v>6090265446.2200003</v>
      </c>
      <c r="V552" s="25">
        <v>4633736040.7799997</v>
      </c>
      <c r="W552" s="25">
        <v>4727485892.7799997</v>
      </c>
      <c r="X552" s="25">
        <v>0</v>
      </c>
      <c r="Y552" s="25">
        <f t="shared" ref="Y552:Y578" si="190">P552-(Q552+R552+S552+T552+X552)</f>
        <v>4706282414.7799997</v>
      </c>
      <c r="Z552" s="26">
        <f>T552/L552</f>
        <v>0.56298811604806109</v>
      </c>
      <c r="AA552" s="26">
        <f>T552/P552</f>
        <v>0.56409377558725582</v>
      </c>
      <c r="AB552" s="26">
        <f>(Q552+R552+S552)/P552</f>
        <v>0</v>
      </c>
      <c r="AC552" s="27">
        <f>AA552+AB552</f>
        <v>0.56409377558725582</v>
      </c>
    </row>
    <row r="553" spans="1:29" hidden="1" outlineLevel="4" x14ac:dyDescent="0.35">
      <c r="A553" s="21" t="s">
        <v>343</v>
      </c>
      <c r="B553" s="22" t="s">
        <v>30</v>
      </c>
      <c r="C553" s="22" t="s">
        <v>31</v>
      </c>
      <c r="D553" s="22" t="s">
        <v>32</v>
      </c>
      <c r="E553" s="22"/>
      <c r="F553" s="22"/>
      <c r="G553" s="22">
        <v>1111</v>
      </c>
      <c r="H553" s="22">
        <v>709800000</v>
      </c>
      <c r="I553" s="22" t="s">
        <v>31</v>
      </c>
      <c r="J553" s="23" t="s">
        <v>34</v>
      </c>
      <c r="K553" s="25">
        <v>0</v>
      </c>
      <c r="L553" s="25">
        <v>0</v>
      </c>
      <c r="M553" s="25">
        <v>50025432</v>
      </c>
      <c r="N553" s="25">
        <v>0</v>
      </c>
      <c r="O553" s="25">
        <v>0</v>
      </c>
      <c r="P553" s="25">
        <f t="shared" si="189"/>
        <v>0</v>
      </c>
      <c r="Q553" s="25">
        <v>0</v>
      </c>
      <c r="R553" s="25">
        <v>0</v>
      </c>
      <c r="S553" s="25">
        <v>0</v>
      </c>
      <c r="T553" s="25">
        <v>0</v>
      </c>
      <c r="U553" s="25">
        <v>0</v>
      </c>
      <c r="V553" s="25">
        <v>0</v>
      </c>
      <c r="W553" s="25">
        <v>0</v>
      </c>
      <c r="X553" s="25">
        <v>0</v>
      </c>
      <c r="Y553" s="25">
        <f t="shared" si="190"/>
        <v>0</v>
      </c>
      <c r="Z553" s="26">
        <v>0</v>
      </c>
      <c r="AA553" s="26">
        <v>0</v>
      </c>
      <c r="AB553" s="26">
        <v>0</v>
      </c>
      <c r="AC553" s="27">
        <v>0</v>
      </c>
    </row>
    <row r="554" spans="1:29" hidden="1" outlineLevel="4" x14ac:dyDescent="0.35">
      <c r="A554" s="21" t="s">
        <v>343</v>
      </c>
      <c r="B554" s="22" t="s">
        <v>30</v>
      </c>
      <c r="C554" s="22" t="s">
        <v>31</v>
      </c>
      <c r="D554" s="22" t="s">
        <v>35</v>
      </c>
      <c r="E554" s="22"/>
      <c r="F554" s="22" t="s">
        <v>33</v>
      </c>
      <c r="G554" s="22">
        <v>1111</v>
      </c>
      <c r="H554" s="22">
        <v>709800000</v>
      </c>
      <c r="I554" s="22" t="s">
        <v>31</v>
      </c>
      <c r="J554" s="23" t="s">
        <v>36</v>
      </c>
      <c r="K554" s="24">
        <v>206741322</v>
      </c>
      <c r="L554" s="25">
        <v>251741322</v>
      </c>
      <c r="M554" s="25">
        <v>0</v>
      </c>
      <c r="N554" s="25">
        <v>10929084</v>
      </c>
      <c r="O554" s="25">
        <v>79625016</v>
      </c>
      <c r="P554" s="25">
        <f t="shared" si="189"/>
        <v>331366338</v>
      </c>
      <c r="Q554" s="25">
        <v>0</v>
      </c>
      <c r="R554" s="25">
        <v>0</v>
      </c>
      <c r="S554" s="25">
        <v>0</v>
      </c>
      <c r="T554" s="25">
        <v>201817993.62</v>
      </c>
      <c r="U554" s="25">
        <v>201817993.62</v>
      </c>
      <c r="V554" s="25">
        <v>49923328.380000003</v>
      </c>
      <c r="W554" s="25">
        <v>49923328.380000003</v>
      </c>
      <c r="X554" s="25">
        <v>0</v>
      </c>
      <c r="Y554" s="25">
        <f t="shared" si="190"/>
        <v>129548344.38</v>
      </c>
      <c r="Z554" s="26">
        <f>T554/L554</f>
        <v>0.80168798676603437</v>
      </c>
      <c r="AA554" s="26">
        <f>T554/P554</f>
        <v>0.60904796437108222</v>
      </c>
      <c r="AB554" s="26">
        <f>(Q554+R554+S554)/P554</f>
        <v>0</v>
      </c>
      <c r="AC554" s="27">
        <f>AA554+AB554</f>
        <v>0.60904796437108222</v>
      </c>
    </row>
    <row r="555" spans="1:29" hidden="1" outlineLevel="4" x14ac:dyDescent="0.35">
      <c r="A555" s="21" t="s">
        <v>343</v>
      </c>
      <c r="B555" s="22" t="s">
        <v>30</v>
      </c>
      <c r="C555" s="22" t="s">
        <v>31</v>
      </c>
      <c r="D555" s="22" t="s">
        <v>37</v>
      </c>
      <c r="E555" s="22"/>
      <c r="F555" s="22" t="s">
        <v>33</v>
      </c>
      <c r="G555" s="22">
        <v>1111</v>
      </c>
      <c r="H555" s="22">
        <v>709800000</v>
      </c>
      <c r="I555" s="22" t="s">
        <v>31</v>
      </c>
      <c r="J555" s="23" t="s">
        <v>38</v>
      </c>
      <c r="K555" s="24">
        <v>44141418</v>
      </c>
      <c r="L555" s="25">
        <v>44141418</v>
      </c>
      <c r="M555" s="25">
        <v>0</v>
      </c>
      <c r="N555" s="25">
        <v>0</v>
      </c>
      <c r="O555" s="25">
        <v>0</v>
      </c>
      <c r="P555" s="25">
        <f t="shared" si="189"/>
        <v>44141418</v>
      </c>
      <c r="Q555" s="25">
        <v>0</v>
      </c>
      <c r="R555" s="25">
        <v>0</v>
      </c>
      <c r="S555" s="25">
        <v>0</v>
      </c>
      <c r="T555" s="25">
        <v>17943776.690000001</v>
      </c>
      <c r="U555" s="25">
        <v>17943776.690000001</v>
      </c>
      <c r="V555" s="25">
        <v>26197641.309999999</v>
      </c>
      <c r="W555" s="25">
        <v>26197641.309999999</v>
      </c>
      <c r="X555" s="25">
        <v>0</v>
      </c>
      <c r="Y555" s="25">
        <f t="shared" si="190"/>
        <v>26197641.309999999</v>
      </c>
      <c r="Z555" s="26">
        <f>T555/L555</f>
        <v>0.40650657597814371</v>
      </c>
      <c r="AA555" s="26">
        <f>T555/P555</f>
        <v>0.40650657597814371</v>
      </c>
      <c r="AB555" s="26">
        <f>(Q555+R555+S555)/P555</f>
        <v>0</v>
      </c>
      <c r="AC555" s="27">
        <f>AA555+AB555</f>
        <v>0.40650657597814371</v>
      </c>
    </row>
    <row r="556" spans="1:29" hidden="1" outlineLevel="4" x14ac:dyDescent="0.35">
      <c r="A556" s="21" t="s">
        <v>343</v>
      </c>
      <c r="B556" s="22" t="s">
        <v>30</v>
      </c>
      <c r="C556" s="22" t="s">
        <v>31</v>
      </c>
      <c r="D556" s="22" t="s">
        <v>37</v>
      </c>
      <c r="E556" s="22"/>
      <c r="F556" s="22"/>
      <c r="G556" s="22">
        <v>1111</v>
      </c>
      <c r="H556" s="22">
        <v>709800000</v>
      </c>
      <c r="I556" s="22" t="s">
        <v>31</v>
      </c>
      <c r="J556" s="23" t="s">
        <v>38</v>
      </c>
      <c r="K556" s="25">
        <v>0</v>
      </c>
      <c r="L556" s="25">
        <v>0</v>
      </c>
      <c r="M556" s="25">
        <v>216266</v>
      </c>
      <c r="N556" s="25">
        <v>0</v>
      </c>
      <c r="O556" s="25">
        <v>0</v>
      </c>
      <c r="P556" s="25">
        <f t="shared" si="189"/>
        <v>0</v>
      </c>
      <c r="Q556" s="25">
        <v>0</v>
      </c>
      <c r="R556" s="25">
        <v>0</v>
      </c>
      <c r="S556" s="25">
        <v>0</v>
      </c>
      <c r="T556" s="25">
        <v>0</v>
      </c>
      <c r="U556" s="25">
        <v>0</v>
      </c>
      <c r="V556" s="25">
        <v>0</v>
      </c>
      <c r="W556" s="25">
        <v>0</v>
      </c>
      <c r="X556" s="25">
        <v>0</v>
      </c>
      <c r="Y556" s="25">
        <f t="shared" si="190"/>
        <v>0</v>
      </c>
      <c r="Z556" s="26">
        <v>0</v>
      </c>
      <c r="AA556" s="26">
        <v>0</v>
      </c>
      <c r="AB556" s="26">
        <v>0</v>
      </c>
      <c r="AC556" s="27">
        <v>0</v>
      </c>
    </row>
    <row r="557" spans="1:29" hidden="1" outlineLevel="4" x14ac:dyDescent="0.35">
      <c r="A557" s="21" t="s">
        <v>343</v>
      </c>
      <c r="B557" s="22" t="s">
        <v>30</v>
      </c>
      <c r="C557" s="22" t="s">
        <v>31</v>
      </c>
      <c r="D557" s="22" t="s">
        <v>41</v>
      </c>
      <c r="E557" s="22"/>
      <c r="F557" s="22" t="s">
        <v>33</v>
      </c>
      <c r="G557" s="22">
        <v>1111</v>
      </c>
      <c r="H557" s="22">
        <v>709800000</v>
      </c>
      <c r="I557" s="22" t="s">
        <v>31</v>
      </c>
      <c r="J557" s="23" t="s">
        <v>42</v>
      </c>
      <c r="K557" s="24">
        <v>3685918851</v>
      </c>
      <c r="L557" s="25">
        <v>3685918851</v>
      </c>
      <c r="M557" s="25">
        <v>0</v>
      </c>
      <c r="N557" s="25">
        <v>0</v>
      </c>
      <c r="O557" s="25">
        <v>6000000</v>
      </c>
      <c r="P557" s="25">
        <f t="shared" si="189"/>
        <v>3691918851</v>
      </c>
      <c r="Q557" s="25">
        <v>0</v>
      </c>
      <c r="R557" s="25">
        <v>0</v>
      </c>
      <c r="S557" s="25">
        <v>0</v>
      </c>
      <c r="T557" s="25">
        <v>2154682417.4499998</v>
      </c>
      <c r="U557" s="25">
        <v>2154682417.4499998</v>
      </c>
      <c r="V557" s="25">
        <v>1531236433.55</v>
      </c>
      <c r="W557" s="25">
        <v>1531236433.55</v>
      </c>
      <c r="X557" s="25">
        <v>0</v>
      </c>
      <c r="Y557" s="25">
        <f t="shared" si="190"/>
        <v>1537236433.5500002</v>
      </c>
      <c r="Z557" s="26">
        <f>T557/L557</f>
        <v>0.58457131167318799</v>
      </c>
      <c r="AA557" s="26">
        <f>T557/P557</f>
        <v>0.58362128324309692</v>
      </c>
      <c r="AB557" s="26">
        <f>(Q557+R557+S557)/P557</f>
        <v>0</v>
      </c>
      <c r="AC557" s="27">
        <f>AA557+AB557</f>
        <v>0.58362128324309692</v>
      </c>
    </row>
    <row r="558" spans="1:29" hidden="1" outlineLevel="4" x14ac:dyDescent="0.35">
      <c r="A558" s="21" t="s">
        <v>343</v>
      </c>
      <c r="B558" s="22" t="s">
        <v>30</v>
      </c>
      <c r="C558" s="22" t="s">
        <v>31</v>
      </c>
      <c r="D558" s="22" t="s">
        <v>41</v>
      </c>
      <c r="E558" s="22"/>
      <c r="F558" s="22"/>
      <c r="G558" s="22">
        <v>1111</v>
      </c>
      <c r="H558" s="22">
        <v>709800000</v>
      </c>
      <c r="I558" s="22" t="s">
        <v>31</v>
      </c>
      <c r="J558" s="23" t="s">
        <v>42</v>
      </c>
      <c r="K558" s="25">
        <v>0</v>
      </c>
      <c r="L558" s="25">
        <v>0</v>
      </c>
      <c r="M558" s="25">
        <v>91000000</v>
      </c>
      <c r="N558" s="25">
        <v>0</v>
      </c>
      <c r="O558" s="25">
        <v>0</v>
      </c>
      <c r="P558" s="25">
        <f t="shared" si="189"/>
        <v>0</v>
      </c>
      <c r="Q558" s="25">
        <v>0</v>
      </c>
      <c r="R558" s="25">
        <v>0</v>
      </c>
      <c r="S558" s="25">
        <v>0</v>
      </c>
      <c r="T558" s="25">
        <v>0</v>
      </c>
      <c r="U558" s="25">
        <v>0</v>
      </c>
      <c r="V558" s="25">
        <v>0</v>
      </c>
      <c r="W558" s="25">
        <v>0</v>
      </c>
      <c r="X558" s="25">
        <v>0</v>
      </c>
      <c r="Y558" s="25">
        <f t="shared" si="190"/>
        <v>0</v>
      </c>
      <c r="Z558" s="26">
        <v>0</v>
      </c>
      <c r="AA558" s="26">
        <v>0</v>
      </c>
      <c r="AB558" s="26">
        <v>0</v>
      </c>
      <c r="AC558" s="27">
        <v>0</v>
      </c>
    </row>
    <row r="559" spans="1:29" hidden="1" outlineLevel="4" x14ac:dyDescent="0.35">
      <c r="A559" s="21" t="s">
        <v>343</v>
      </c>
      <c r="B559" s="22" t="s">
        <v>30</v>
      </c>
      <c r="C559" s="22" t="s">
        <v>31</v>
      </c>
      <c r="D559" s="22" t="s">
        <v>43</v>
      </c>
      <c r="E559" s="22"/>
      <c r="F559" s="22" t="s">
        <v>33</v>
      </c>
      <c r="G559" s="22">
        <v>1111</v>
      </c>
      <c r="H559" s="22">
        <v>709800000</v>
      </c>
      <c r="I559" s="22" t="s">
        <v>31</v>
      </c>
      <c r="J559" s="23" t="s">
        <v>44</v>
      </c>
      <c r="K559" s="24">
        <v>4437686544</v>
      </c>
      <c r="L559" s="25">
        <v>4392686544</v>
      </c>
      <c r="M559" s="25">
        <v>0</v>
      </c>
      <c r="N559" s="25">
        <v>-16703526</v>
      </c>
      <c r="O559" s="25">
        <v>-6500000</v>
      </c>
      <c r="P559" s="25">
        <f t="shared" si="189"/>
        <v>4386186544</v>
      </c>
      <c r="Q559" s="25">
        <v>0</v>
      </c>
      <c r="R559" s="25">
        <v>0</v>
      </c>
      <c r="S559" s="25">
        <v>0</v>
      </c>
      <c r="T559" s="25">
        <v>2441750461.46</v>
      </c>
      <c r="U559" s="25">
        <v>2441750461.46</v>
      </c>
      <c r="V559" s="25">
        <v>1879732556.54</v>
      </c>
      <c r="W559" s="25">
        <v>1950936082.54</v>
      </c>
      <c r="X559" s="25">
        <v>0</v>
      </c>
      <c r="Y559" s="25">
        <f t="shared" si="190"/>
        <v>1944436082.54</v>
      </c>
      <c r="Z559" s="26">
        <f>T559/L559</f>
        <v>0.55586722089132523</v>
      </c>
      <c r="AA559" s="26">
        <f>T559/P559</f>
        <v>0.5566909744867431</v>
      </c>
      <c r="AB559" s="26">
        <f>(Q559+R559+S559)/P559</f>
        <v>0</v>
      </c>
      <c r="AC559" s="27">
        <f>AA559+AB559</f>
        <v>0.5566909744867431</v>
      </c>
    </row>
    <row r="560" spans="1:29" hidden="1" outlineLevel="4" x14ac:dyDescent="0.35">
      <c r="A560" s="21" t="s">
        <v>343</v>
      </c>
      <c r="B560" s="22" t="s">
        <v>30</v>
      </c>
      <c r="C560" s="22" t="s">
        <v>31</v>
      </c>
      <c r="D560" s="22" t="s">
        <v>43</v>
      </c>
      <c r="E560" s="22"/>
      <c r="F560" s="22"/>
      <c r="G560" s="22">
        <v>1111</v>
      </c>
      <c r="H560" s="22">
        <v>709800000</v>
      </c>
      <c r="I560" s="22" t="s">
        <v>31</v>
      </c>
      <c r="J560" s="23" t="s">
        <v>44</v>
      </c>
      <c r="K560" s="25">
        <v>0</v>
      </c>
      <c r="L560" s="25">
        <v>0</v>
      </c>
      <c r="M560" s="25">
        <v>20583922</v>
      </c>
      <c r="N560" s="25">
        <v>0</v>
      </c>
      <c r="O560" s="25">
        <v>0</v>
      </c>
      <c r="P560" s="25">
        <f t="shared" si="189"/>
        <v>0</v>
      </c>
      <c r="Q560" s="25">
        <v>0</v>
      </c>
      <c r="R560" s="25">
        <v>0</v>
      </c>
      <c r="S560" s="25">
        <v>0</v>
      </c>
      <c r="T560" s="25">
        <v>0</v>
      </c>
      <c r="U560" s="25">
        <v>0</v>
      </c>
      <c r="V560" s="25">
        <v>0</v>
      </c>
      <c r="W560" s="25">
        <v>0</v>
      </c>
      <c r="X560" s="25">
        <v>0</v>
      </c>
      <c r="Y560" s="25">
        <f t="shared" si="190"/>
        <v>0</v>
      </c>
      <c r="Z560" s="26">
        <v>0</v>
      </c>
      <c r="AA560" s="26">
        <v>0</v>
      </c>
      <c r="AB560" s="26">
        <v>0</v>
      </c>
      <c r="AC560" s="27">
        <v>0</v>
      </c>
    </row>
    <row r="561" spans="1:29" hidden="1" outlineLevel="4" x14ac:dyDescent="0.35">
      <c r="A561" s="21" t="s">
        <v>343</v>
      </c>
      <c r="B561" s="22" t="s">
        <v>30</v>
      </c>
      <c r="C561" s="22" t="s">
        <v>31</v>
      </c>
      <c r="D561" s="22" t="s">
        <v>45</v>
      </c>
      <c r="E561" s="22"/>
      <c r="F561" s="22" t="s">
        <v>33</v>
      </c>
      <c r="G561" s="22">
        <v>1111</v>
      </c>
      <c r="H561" s="22">
        <v>709800000</v>
      </c>
      <c r="I561" s="22" t="s">
        <v>31</v>
      </c>
      <c r="J561" s="23" t="s">
        <v>46</v>
      </c>
      <c r="K561" s="24">
        <v>2007166709</v>
      </c>
      <c r="L561" s="25">
        <v>1995979930</v>
      </c>
      <c r="M561" s="25">
        <v>0</v>
      </c>
      <c r="N561" s="25">
        <v>-1836463</v>
      </c>
      <c r="O561" s="25">
        <v>0</v>
      </c>
      <c r="P561" s="25">
        <f t="shared" si="189"/>
        <v>1995979930</v>
      </c>
      <c r="Q561" s="25">
        <v>0</v>
      </c>
      <c r="R561" s="25">
        <v>0</v>
      </c>
      <c r="S561" s="25">
        <v>0</v>
      </c>
      <c r="T561" s="25">
        <v>2569774.81</v>
      </c>
      <c r="U561" s="25">
        <v>2569774.81</v>
      </c>
      <c r="V561" s="25">
        <v>1910383509.1900001</v>
      </c>
      <c r="W561" s="25">
        <v>1993410155.1900001</v>
      </c>
      <c r="X561" s="25">
        <v>0</v>
      </c>
      <c r="Y561" s="25">
        <f t="shared" si="190"/>
        <v>1993410155.1900001</v>
      </c>
      <c r="Z561" s="26">
        <f>T561/L561</f>
        <v>1.2874752753651185E-3</v>
      </c>
      <c r="AA561" s="26">
        <f>T561/P561</f>
        <v>1.2874752753651185E-3</v>
      </c>
      <c r="AB561" s="26">
        <f>(Q561+R561+S561)/P561</f>
        <v>0</v>
      </c>
      <c r="AC561" s="27">
        <f>AA561+AB561</f>
        <v>1.2874752753651185E-3</v>
      </c>
    </row>
    <row r="562" spans="1:29" hidden="1" outlineLevel="4" x14ac:dyDescent="0.35">
      <c r="A562" s="21" t="s">
        <v>343</v>
      </c>
      <c r="B562" s="22" t="s">
        <v>30</v>
      </c>
      <c r="C562" s="22" t="s">
        <v>31</v>
      </c>
      <c r="D562" s="22" t="s">
        <v>45</v>
      </c>
      <c r="E562" s="22"/>
      <c r="F562" s="22"/>
      <c r="G562" s="22">
        <v>1111</v>
      </c>
      <c r="H562" s="22">
        <v>709800000</v>
      </c>
      <c r="I562" s="22" t="s">
        <v>31</v>
      </c>
      <c r="J562" s="23" t="s">
        <v>46</v>
      </c>
      <c r="K562" s="25">
        <v>0</v>
      </c>
      <c r="L562" s="25">
        <v>0</v>
      </c>
      <c r="M562" s="25">
        <v>12495861</v>
      </c>
      <c r="N562" s="25">
        <v>0</v>
      </c>
      <c r="O562" s="25">
        <v>0</v>
      </c>
      <c r="P562" s="25">
        <f t="shared" si="189"/>
        <v>0</v>
      </c>
      <c r="Q562" s="25">
        <v>0</v>
      </c>
      <c r="R562" s="25">
        <v>0</v>
      </c>
      <c r="S562" s="25">
        <v>0</v>
      </c>
      <c r="T562" s="25">
        <v>0</v>
      </c>
      <c r="U562" s="25">
        <v>0</v>
      </c>
      <c r="V562" s="25">
        <v>0</v>
      </c>
      <c r="W562" s="25">
        <v>0</v>
      </c>
      <c r="X562" s="25">
        <v>0</v>
      </c>
      <c r="Y562" s="25">
        <f t="shared" si="190"/>
        <v>0</v>
      </c>
      <c r="Z562" s="26">
        <v>0</v>
      </c>
      <c r="AA562" s="26">
        <v>0</v>
      </c>
      <c r="AB562" s="26">
        <v>0</v>
      </c>
      <c r="AC562" s="27">
        <v>0</v>
      </c>
    </row>
    <row r="563" spans="1:29" hidden="1" outlineLevel="4" x14ac:dyDescent="0.35">
      <c r="A563" s="21" t="s">
        <v>343</v>
      </c>
      <c r="B563" s="22" t="s">
        <v>30</v>
      </c>
      <c r="C563" s="22" t="s">
        <v>31</v>
      </c>
      <c r="D563" s="22" t="s">
        <v>47</v>
      </c>
      <c r="E563" s="22"/>
      <c r="F563" s="22" t="s">
        <v>33</v>
      </c>
      <c r="G563" s="22">
        <v>1111</v>
      </c>
      <c r="H563" s="22">
        <v>709800000</v>
      </c>
      <c r="I563" s="22" t="s">
        <v>31</v>
      </c>
      <c r="J563" s="23" t="s">
        <v>48</v>
      </c>
      <c r="K563" s="24">
        <v>1786193799</v>
      </c>
      <c r="L563" s="25">
        <v>1797380578</v>
      </c>
      <c r="M563" s="25">
        <v>0</v>
      </c>
      <c r="N563" s="25">
        <v>-17337029</v>
      </c>
      <c r="O563" s="25">
        <v>0</v>
      </c>
      <c r="P563" s="25">
        <f t="shared" si="189"/>
        <v>1797380578</v>
      </c>
      <c r="Q563" s="25">
        <v>0</v>
      </c>
      <c r="R563" s="25">
        <v>530104</v>
      </c>
      <c r="S563" s="25">
        <v>0</v>
      </c>
      <c r="T563" s="25">
        <v>1765352743.0799999</v>
      </c>
      <c r="U563" s="25">
        <v>1765352743.0799999</v>
      </c>
      <c r="V563" s="25">
        <v>14160701.92</v>
      </c>
      <c r="W563" s="25">
        <v>31497730.920000002</v>
      </c>
      <c r="X563" s="25">
        <v>0</v>
      </c>
      <c r="Y563" s="25">
        <f t="shared" si="190"/>
        <v>31497730.920000076</v>
      </c>
      <c r="Z563" s="26">
        <f>T563/L563</f>
        <v>0.98218082730389888</v>
      </c>
      <c r="AA563" s="26">
        <f>T563/P563</f>
        <v>0.98218082730389888</v>
      </c>
      <c r="AB563" s="26">
        <f>(Q563+R563+S563)/P563</f>
        <v>2.9493141657837587E-4</v>
      </c>
      <c r="AC563" s="27">
        <f>AA563+AB563</f>
        <v>0.98247575872047721</v>
      </c>
    </row>
    <row r="564" spans="1:29" hidden="1" outlineLevel="4" x14ac:dyDescent="0.35">
      <c r="A564" s="21" t="s">
        <v>343</v>
      </c>
      <c r="B564" s="22" t="s">
        <v>30</v>
      </c>
      <c r="C564" s="22" t="s">
        <v>31</v>
      </c>
      <c r="D564" s="22" t="s">
        <v>47</v>
      </c>
      <c r="E564" s="22"/>
      <c r="F564" s="22"/>
      <c r="G564" s="22">
        <v>1111</v>
      </c>
      <c r="H564" s="22">
        <v>709800000</v>
      </c>
      <c r="I564" s="22" t="s">
        <v>31</v>
      </c>
      <c r="J564" s="23" t="s">
        <v>48</v>
      </c>
      <c r="K564" s="25">
        <v>0</v>
      </c>
      <c r="L564" s="25">
        <v>0</v>
      </c>
      <c r="M564" s="25">
        <v>11532615</v>
      </c>
      <c r="N564" s="25">
        <v>0</v>
      </c>
      <c r="O564" s="25">
        <v>0</v>
      </c>
      <c r="P564" s="25">
        <f t="shared" si="189"/>
        <v>0</v>
      </c>
      <c r="Q564" s="25">
        <v>0</v>
      </c>
      <c r="R564" s="25">
        <v>0</v>
      </c>
      <c r="S564" s="25">
        <v>0</v>
      </c>
      <c r="T564" s="25">
        <v>0</v>
      </c>
      <c r="U564" s="25">
        <v>0</v>
      </c>
      <c r="V564" s="25">
        <v>0</v>
      </c>
      <c r="W564" s="25">
        <v>0</v>
      </c>
      <c r="X564" s="25">
        <v>0</v>
      </c>
      <c r="Y564" s="25">
        <f t="shared" si="190"/>
        <v>0</v>
      </c>
      <c r="Z564" s="26">
        <v>0</v>
      </c>
      <c r="AA564" s="26">
        <v>0</v>
      </c>
      <c r="AB564" s="26">
        <v>0</v>
      </c>
      <c r="AC564" s="27">
        <v>0</v>
      </c>
    </row>
    <row r="565" spans="1:29" hidden="1" outlineLevel="4" x14ac:dyDescent="0.35">
      <c r="A565" s="21" t="s">
        <v>343</v>
      </c>
      <c r="B565" s="22" t="s">
        <v>30</v>
      </c>
      <c r="C565" s="22" t="s">
        <v>31</v>
      </c>
      <c r="D565" s="22" t="s">
        <v>49</v>
      </c>
      <c r="E565" s="22"/>
      <c r="F565" s="22" t="s">
        <v>33</v>
      </c>
      <c r="G565" s="22">
        <v>1111</v>
      </c>
      <c r="H565" s="22">
        <v>709800000</v>
      </c>
      <c r="I565" s="22" t="s">
        <v>31</v>
      </c>
      <c r="J565" s="23" t="s">
        <v>50</v>
      </c>
      <c r="K565" s="24">
        <v>3197608220</v>
      </c>
      <c r="L565" s="25">
        <v>3197608220</v>
      </c>
      <c r="M565" s="25">
        <v>0</v>
      </c>
      <c r="N565" s="25">
        <v>-396672435</v>
      </c>
      <c r="O565" s="25">
        <v>0</v>
      </c>
      <c r="P565" s="25">
        <f t="shared" si="189"/>
        <v>3197608220</v>
      </c>
      <c r="Q565" s="25">
        <v>0</v>
      </c>
      <c r="R565" s="25">
        <v>0</v>
      </c>
      <c r="S565" s="25">
        <v>0</v>
      </c>
      <c r="T565" s="25">
        <v>1576033058.3099999</v>
      </c>
      <c r="U565" s="25">
        <v>1576033058.3099999</v>
      </c>
      <c r="V565" s="25">
        <v>1224902726.6900001</v>
      </c>
      <c r="W565" s="25">
        <v>1621575161.6900001</v>
      </c>
      <c r="X565" s="25">
        <v>0</v>
      </c>
      <c r="Y565" s="25">
        <f t="shared" si="190"/>
        <v>1621575161.6900001</v>
      </c>
      <c r="Z565" s="26">
        <f>T565/L565</f>
        <v>0.49287872368241531</v>
      </c>
      <c r="AA565" s="26">
        <f>T565/P565</f>
        <v>0.49287872368241531</v>
      </c>
      <c r="AB565" s="26">
        <f>(Q565+R565+S565)/P565</f>
        <v>0</v>
      </c>
      <c r="AC565" s="27">
        <f>AA565+AB565</f>
        <v>0.49287872368241531</v>
      </c>
    </row>
    <row r="566" spans="1:29" hidden="1" outlineLevel="4" x14ac:dyDescent="0.35">
      <c r="A566" s="21" t="s">
        <v>343</v>
      </c>
      <c r="B566" s="22" t="s">
        <v>30</v>
      </c>
      <c r="C566" s="22" t="s">
        <v>31</v>
      </c>
      <c r="D566" s="22" t="s">
        <v>49</v>
      </c>
      <c r="E566" s="22"/>
      <c r="F566" s="22"/>
      <c r="G566" s="22">
        <v>1111</v>
      </c>
      <c r="H566" s="22">
        <v>709800000</v>
      </c>
      <c r="I566" s="22" t="s">
        <v>31</v>
      </c>
      <c r="J566" s="23" t="s">
        <v>50</v>
      </c>
      <c r="K566" s="25">
        <v>0</v>
      </c>
      <c r="L566" s="25">
        <v>0</v>
      </c>
      <c r="M566" s="25">
        <v>66347776</v>
      </c>
      <c r="N566" s="25">
        <v>0</v>
      </c>
      <c r="O566" s="25">
        <v>0</v>
      </c>
      <c r="P566" s="25">
        <f t="shared" si="189"/>
        <v>0</v>
      </c>
      <c r="Q566" s="25">
        <v>0</v>
      </c>
      <c r="R566" s="25">
        <v>0</v>
      </c>
      <c r="S566" s="25">
        <v>0</v>
      </c>
      <c r="T566" s="25">
        <v>0</v>
      </c>
      <c r="U566" s="25">
        <v>0</v>
      </c>
      <c r="V566" s="25">
        <v>0</v>
      </c>
      <c r="W566" s="25">
        <v>0</v>
      </c>
      <c r="X566" s="25">
        <v>0</v>
      </c>
      <c r="Y566" s="25">
        <f t="shared" si="190"/>
        <v>0</v>
      </c>
      <c r="Z566" s="26">
        <v>0</v>
      </c>
      <c r="AA566" s="26">
        <v>0</v>
      </c>
      <c r="AB566" s="26">
        <v>0</v>
      </c>
      <c r="AC566" s="27">
        <v>0</v>
      </c>
    </row>
    <row r="567" spans="1:29" ht="81" hidden="1" outlineLevel="4" x14ac:dyDescent="0.35">
      <c r="A567" s="21" t="s">
        <v>343</v>
      </c>
      <c r="B567" s="22" t="s">
        <v>30</v>
      </c>
      <c r="C567" s="22" t="s">
        <v>31</v>
      </c>
      <c r="D567" s="22" t="s">
        <v>51</v>
      </c>
      <c r="E567" s="22" t="s">
        <v>52</v>
      </c>
      <c r="F567" s="22" t="s">
        <v>33</v>
      </c>
      <c r="G567" s="22">
        <v>1112</v>
      </c>
      <c r="H567" s="22">
        <v>709800000</v>
      </c>
      <c r="I567" s="22" t="s">
        <v>31</v>
      </c>
      <c r="J567" s="23" t="s">
        <v>53</v>
      </c>
      <c r="K567" s="24">
        <v>2089334423</v>
      </c>
      <c r="L567" s="25">
        <v>2089334423</v>
      </c>
      <c r="M567" s="25">
        <v>0</v>
      </c>
      <c r="N567" s="25">
        <v>-2039291</v>
      </c>
      <c r="O567" s="25">
        <v>0</v>
      </c>
      <c r="P567" s="25">
        <f t="shared" si="189"/>
        <v>2089334423</v>
      </c>
      <c r="Q567" s="25">
        <v>0</v>
      </c>
      <c r="R567" s="25">
        <v>749933564</v>
      </c>
      <c r="S567" s="25">
        <v>0</v>
      </c>
      <c r="T567" s="25">
        <v>1337361568</v>
      </c>
      <c r="U567" s="25">
        <v>1337361568</v>
      </c>
      <c r="V567" s="25">
        <v>0</v>
      </c>
      <c r="W567" s="25">
        <v>2039291</v>
      </c>
      <c r="X567" s="25">
        <v>0</v>
      </c>
      <c r="Y567" s="25">
        <f t="shared" si="190"/>
        <v>2039291</v>
      </c>
      <c r="Z567" s="26">
        <f>T567/L567</f>
        <v>0.64008975934055146</v>
      </c>
      <c r="AA567" s="26">
        <f>T567/P567</f>
        <v>0.64008975934055146</v>
      </c>
      <c r="AB567" s="26">
        <f>(Q567+R567+S567)/P567</f>
        <v>0.35893419250863506</v>
      </c>
      <c r="AC567" s="27">
        <f>AA567+AB567</f>
        <v>0.99902395184918658</v>
      </c>
    </row>
    <row r="568" spans="1:29" ht="81" hidden="1" outlineLevel="4" x14ac:dyDescent="0.35">
      <c r="A568" s="21" t="s">
        <v>343</v>
      </c>
      <c r="B568" s="22" t="s">
        <v>30</v>
      </c>
      <c r="C568" s="22" t="s">
        <v>31</v>
      </c>
      <c r="D568" s="22" t="s">
        <v>51</v>
      </c>
      <c r="E568" s="22" t="s">
        <v>52</v>
      </c>
      <c r="F568" s="22"/>
      <c r="G568" s="22">
        <v>1112</v>
      </c>
      <c r="H568" s="22">
        <v>709800000</v>
      </c>
      <c r="I568" s="22" t="s">
        <v>31</v>
      </c>
      <c r="J568" s="23" t="s">
        <v>313</v>
      </c>
      <c r="K568" s="25">
        <v>0</v>
      </c>
      <c r="L568" s="25">
        <v>0</v>
      </c>
      <c r="M568" s="25">
        <v>88847806</v>
      </c>
      <c r="N568" s="25">
        <v>0</v>
      </c>
      <c r="O568" s="25">
        <v>0</v>
      </c>
      <c r="P568" s="25">
        <f t="shared" si="189"/>
        <v>0</v>
      </c>
      <c r="Q568" s="25">
        <v>0</v>
      </c>
      <c r="R568" s="25">
        <v>0</v>
      </c>
      <c r="S568" s="25">
        <v>0</v>
      </c>
      <c r="T568" s="25">
        <v>0</v>
      </c>
      <c r="U568" s="25">
        <v>0</v>
      </c>
      <c r="V568" s="25">
        <v>0</v>
      </c>
      <c r="W568" s="25">
        <v>0</v>
      </c>
      <c r="X568" s="25">
        <v>0</v>
      </c>
      <c r="Y568" s="25">
        <f t="shared" si="190"/>
        <v>0</v>
      </c>
      <c r="Z568" s="26">
        <v>0</v>
      </c>
      <c r="AA568" s="26">
        <v>0</v>
      </c>
      <c r="AB568" s="26">
        <v>0</v>
      </c>
      <c r="AC568" s="27">
        <v>0</v>
      </c>
    </row>
    <row r="569" spans="1:29" ht="54" hidden="1" outlineLevel="4" x14ac:dyDescent="0.35">
      <c r="A569" s="21" t="s">
        <v>343</v>
      </c>
      <c r="B569" s="22" t="s">
        <v>30</v>
      </c>
      <c r="C569" s="22" t="s">
        <v>31</v>
      </c>
      <c r="D569" s="22" t="s">
        <v>55</v>
      </c>
      <c r="E569" s="22" t="s">
        <v>52</v>
      </c>
      <c r="F569" s="22" t="s">
        <v>33</v>
      </c>
      <c r="G569" s="22">
        <v>1112</v>
      </c>
      <c r="H569" s="22">
        <v>709800000</v>
      </c>
      <c r="I569" s="22" t="s">
        <v>31</v>
      </c>
      <c r="J569" s="23" t="s">
        <v>56</v>
      </c>
      <c r="K569" s="24">
        <v>112936996</v>
      </c>
      <c r="L569" s="25">
        <v>112936996</v>
      </c>
      <c r="M569" s="25">
        <v>0</v>
      </c>
      <c r="N569" s="25">
        <v>-110231</v>
      </c>
      <c r="O569" s="25">
        <v>0</v>
      </c>
      <c r="P569" s="25">
        <f t="shared" si="189"/>
        <v>112936996</v>
      </c>
      <c r="Q569" s="25">
        <v>0</v>
      </c>
      <c r="R569" s="25">
        <v>40527000</v>
      </c>
      <c r="S569" s="25">
        <v>0</v>
      </c>
      <c r="T569" s="25">
        <v>72299765</v>
      </c>
      <c r="U569" s="25">
        <v>72299765</v>
      </c>
      <c r="V569" s="25">
        <v>0</v>
      </c>
      <c r="W569" s="25">
        <v>110231</v>
      </c>
      <c r="X569" s="25">
        <v>0</v>
      </c>
      <c r="Y569" s="25">
        <f t="shared" si="190"/>
        <v>110231</v>
      </c>
      <c r="Z569" s="26">
        <f>T569/L569</f>
        <v>0.64017786518777253</v>
      </c>
      <c r="AA569" s="26">
        <f>T569/P569</f>
        <v>0.64017786518777253</v>
      </c>
      <c r="AB569" s="26">
        <f>(Q569+R569+S569)/P569</f>
        <v>0.35884609503868864</v>
      </c>
      <c r="AC569" s="27">
        <f>AA569+AB569</f>
        <v>0.99902396022646123</v>
      </c>
    </row>
    <row r="570" spans="1:29" ht="54" hidden="1" outlineLevel="4" x14ac:dyDescent="0.35">
      <c r="A570" s="21" t="s">
        <v>343</v>
      </c>
      <c r="B570" s="22" t="s">
        <v>30</v>
      </c>
      <c r="C570" s="22" t="s">
        <v>31</v>
      </c>
      <c r="D570" s="22" t="s">
        <v>55</v>
      </c>
      <c r="E570" s="22" t="s">
        <v>52</v>
      </c>
      <c r="F570" s="22"/>
      <c r="G570" s="22">
        <v>1112</v>
      </c>
      <c r="H570" s="22">
        <v>709800000</v>
      </c>
      <c r="I570" s="22" t="s">
        <v>31</v>
      </c>
      <c r="J570" s="23" t="s">
        <v>57</v>
      </c>
      <c r="K570" s="25">
        <v>0</v>
      </c>
      <c r="L570" s="25">
        <v>0</v>
      </c>
      <c r="M570" s="25">
        <v>10248531</v>
      </c>
      <c r="N570" s="25">
        <v>0</v>
      </c>
      <c r="O570" s="25">
        <v>0</v>
      </c>
      <c r="P570" s="25">
        <f t="shared" si="189"/>
        <v>0</v>
      </c>
      <c r="Q570" s="25">
        <v>0</v>
      </c>
      <c r="R570" s="25">
        <v>0</v>
      </c>
      <c r="S570" s="25">
        <v>0</v>
      </c>
      <c r="T570" s="25">
        <v>0</v>
      </c>
      <c r="U570" s="25">
        <v>0</v>
      </c>
      <c r="V570" s="25">
        <v>0</v>
      </c>
      <c r="W570" s="25">
        <v>0</v>
      </c>
      <c r="X570" s="25">
        <v>0</v>
      </c>
      <c r="Y570" s="25">
        <f t="shared" si="190"/>
        <v>0</v>
      </c>
      <c r="Z570" s="26">
        <v>0</v>
      </c>
      <c r="AA570" s="26">
        <v>0</v>
      </c>
      <c r="AB570" s="26">
        <v>0</v>
      </c>
      <c r="AC570" s="27">
        <v>0</v>
      </c>
    </row>
    <row r="571" spans="1:29" ht="81" hidden="1" outlineLevel="4" x14ac:dyDescent="0.35">
      <c r="A571" s="21" t="s">
        <v>343</v>
      </c>
      <c r="B571" s="22" t="s">
        <v>30</v>
      </c>
      <c r="C571" s="22" t="s">
        <v>31</v>
      </c>
      <c r="D571" s="22" t="s">
        <v>58</v>
      </c>
      <c r="E571" s="22" t="s">
        <v>52</v>
      </c>
      <c r="F571" s="22" t="s">
        <v>33</v>
      </c>
      <c r="G571" s="22">
        <v>1112</v>
      </c>
      <c r="H571" s="22">
        <v>709800000</v>
      </c>
      <c r="I571" s="22" t="s">
        <v>31</v>
      </c>
      <c r="J571" s="23" t="s">
        <v>59</v>
      </c>
      <c r="K571" s="24">
        <v>236348215</v>
      </c>
      <c r="L571" s="25">
        <v>236348215</v>
      </c>
      <c r="M571" s="25">
        <v>0</v>
      </c>
      <c r="N571" s="25">
        <v>-179827</v>
      </c>
      <c r="O571" s="25">
        <v>-38000000</v>
      </c>
      <c r="P571" s="25">
        <f t="shared" si="189"/>
        <v>198348215</v>
      </c>
      <c r="Q571" s="25">
        <v>0</v>
      </c>
      <c r="R571" s="25">
        <v>90912690</v>
      </c>
      <c r="S571" s="25">
        <v>0</v>
      </c>
      <c r="T571" s="25">
        <v>107255698</v>
      </c>
      <c r="U571" s="25">
        <v>107255698</v>
      </c>
      <c r="V571" s="25">
        <v>0</v>
      </c>
      <c r="W571" s="25">
        <v>38179827</v>
      </c>
      <c r="X571" s="25">
        <v>0</v>
      </c>
      <c r="Y571" s="25">
        <f t="shared" si="190"/>
        <v>179827</v>
      </c>
      <c r="Z571" s="26">
        <f>T571/L571</f>
        <v>0.45380371499738215</v>
      </c>
      <c r="AA571" s="26">
        <f>T571/P571</f>
        <v>0.54074445792214465</v>
      </c>
      <c r="AB571" s="26">
        <f>(Q571+R571+S571)/P571</f>
        <v>0.45834891934873223</v>
      </c>
      <c r="AC571" s="27">
        <f>AA571+AB571</f>
        <v>0.99909337727087688</v>
      </c>
    </row>
    <row r="572" spans="1:29" ht="81" hidden="1" outlineLevel="4" x14ac:dyDescent="0.35">
      <c r="A572" s="21" t="s">
        <v>343</v>
      </c>
      <c r="B572" s="22" t="s">
        <v>30</v>
      </c>
      <c r="C572" s="22" t="s">
        <v>31</v>
      </c>
      <c r="D572" s="22" t="s">
        <v>58</v>
      </c>
      <c r="E572" s="22" t="s">
        <v>52</v>
      </c>
      <c r="F572" s="22"/>
      <c r="G572" s="22">
        <v>1112</v>
      </c>
      <c r="H572" s="22">
        <v>709800000</v>
      </c>
      <c r="I572" s="22" t="s">
        <v>31</v>
      </c>
      <c r="J572" s="23" t="s">
        <v>314</v>
      </c>
      <c r="K572" s="25">
        <v>0</v>
      </c>
      <c r="L572" s="25">
        <v>0</v>
      </c>
      <c r="M572" s="25">
        <v>1217460</v>
      </c>
      <c r="N572" s="25">
        <v>0</v>
      </c>
      <c r="O572" s="25">
        <v>0</v>
      </c>
      <c r="P572" s="25">
        <f t="shared" si="189"/>
        <v>0</v>
      </c>
      <c r="Q572" s="25">
        <v>0</v>
      </c>
      <c r="R572" s="25">
        <v>0</v>
      </c>
      <c r="S572" s="25">
        <v>0</v>
      </c>
      <c r="T572" s="25">
        <v>0</v>
      </c>
      <c r="U572" s="25">
        <v>0</v>
      </c>
      <c r="V572" s="25">
        <v>0</v>
      </c>
      <c r="W572" s="25">
        <v>0</v>
      </c>
      <c r="X572" s="25">
        <v>0</v>
      </c>
      <c r="Y572" s="25">
        <f t="shared" si="190"/>
        <v>0</v>
      </c>
      <c r="Z572" s="26">
        <v>0</v>
      </c>
      <c r="AA572" s="26">
        <v>0</v>
      </c>
      <c r="AB572" s="26">
        <v>0</v>
      </c>
      <c r="AC572" s="27">
        <v>0</v>
      </c>
    </row>
    <row r="573" spans="1:29" ht="67.5" hidden="1" outlineLevel="4" x14ac:dyDescent="0.35">
      <c r="A573" s="21" t="s">
        <v>343</v>
      </c>
      <c r="B573" s="22" t="s">
        <v>30</v>
      </c>
      <c r="C573" s="22" t="s">
        <v>31</v>
      </c>
      <c r="D573" s="22" t="s">
        <v>61</v>
      </c>
      <c r="E573" s="22" t="s">
        <v>52</v>
      </c>
      <c r="F573" s="22" t="s">
        <v>33</v>
      </c>
      <c r="G573" s="22">
        <v>1112</v>
      </c>
      <c r="H573" s="22">
        <v>709800000</v>
      </c>
      <c r="I573" s="22" t="s">
        <v>31</v>
      </c>
      <c r="J573" s="23" t="s">
        <v>62</v>
      </c>
      <c r="K573" s="24">
        <v>677621977</v>
      </c>
      <c r="L573" s="25">
        <v>677621977</v>
      </c>
      <c r="M573" s="25">
        <v>0</v>
      </c>
      <c r="N573" s="25">
        <v>-661392</v>
      </c>
      <c r="O573" s="25">
        <v>0</v>
      </c>
      <c r="P573" s="25">
        <f t="shared" si="189"/>
        <v>677621977</v>
      </c>
      <c r="Q573" s="25">
        <v>0</v>
      </c>
      <c r="R573" s="25">
        <v>243450083</v>
      </c>
      <c r="S573" s="25">
        <v>0</v>
      </c>
      <c r="T573" s="25">
        <v>433510502</v>
      </c>
      <c r="U573" s="25">
        <v>433510502</v>
      </c>
      <c r="V573" s="25">
        <v>0</v>
      </c>
      <c r="W573" s="25">
        <v>661392</v>
      </c>
      <c r="X573" s="25">
        <v>0</v>
      </c>
      <c r="Y573" s="25">
        <f t="shared" si="190"/>
        <v>661392</v>
      </c>
      <c r="Z573" s="26">
        <f>T573/L573</f>
        <v>0.63975271864595973</v>
      </c>
      <c r="AA573" s="26">
        <f>T573/P573</f>
        <v>0.63975271864595973</v>
      </c>
      <c r="AB573" s="26">
        <f>(Q573+R573+S573)/P573</f>
        <v>0.35927123272744738</v>
      </c>
      <c r="AC573" s="27">
        <f>AA573+AB573</f>
        <v>0.99902395137340716</v>
      </c>
    </row>
    <row r="574" spans="1:29" ht="67.5" hidden="1" outlineLevel="4" x14ac:dyDescent="0.35">
      <c r="A574" s="21" t="s">
        <v>343</v>
      </c>
      <c r="B574" s="22" t="s">
        <v>30</v>
      </c>
      <c r="C574" s="22" t="s">
        <v>31</v>
      </c>
      <c r="D574" s="22" t="s">
        <v>61</v>
      </c>
      <c r="E574" s="22" t="s">
        <v>52</v>
      </c>
      <c r="F574" s="22"/>
      <c r="G574" s="22">
        <v>1112</v>
      </c>
      <c r="H574" s="22">
        <v>709800000</v>
      </c>
      <c r="I574" s="22" t="s">
        <v>31</v>
      </c>
      <c r="J574" s="23" t="s">
        <v>315</v>
      </c>
      <c r="K574" s="25">
        <v>0</v>
      </c>
      <c r="L574" s="25">
        <v>0</v>
      </c>
      <c r="M574" s="25">
        <v>44491180</v>
      </c>
      <c r="N574" s="25">
        <v>0</v>
      </c>
      <c r="O574" s="25">
        <v>0</v>
      </c>
      <c r="P574" s="25">
        <f t="shared" si="189"/>
        <v>0</v>
      </c>
      <c r="Q574" s="25">
        <v>0</v>
      </c>
      <c r="R574" s="25">
        <v>0</v>
      </c>
      <c r="S574" s="25">
        <v>0</v>
      </c>
      <c r="T574" s="25">
        <v>0</v>
      </c>
      <c r="U574" s="25">
        <v>0</v>
      </c>
      <c r="V574" s="25">
        <v>0</v>
      </c>
      <c r="W574" s="25">
        <v>0</v>
      </c>
      <c r="X574" s="25">
        <v>0</v>
      </c>
      <c r="Y574" s="25">
        <f t="shared" si="190"/>
        <v>0</v>
      </c>
      <c r="Z574" s="26">
        <v>0</v>
      </c>
      <c r="AA574" s="26">
        <v>0</v>
      </c>
      <c r="AB574" s="26">
        <v>0</v>
      </c>
      <c r="AC574" s="27">
        <v>0</v>
      </c>
    </row>
    <row r="575" spans="1:29" ht="67.5" hidden="1" outlineLevel="4" x14ac:dyDescent="0.35">
      <c r="A575" s="21" t="s">
        <v>343</v>
      </c>
      <c r="B575" s="22" t="s">
        <v>30</v>
      </c>
      <c r="C575" s="22" t="s">
        <v>31</v>
      </c>
      <c r="D575" s="22" t="s">
        <v>64</v>
      </c>
      <c r="E575" s="22" t="s">
        <v>52</v>
      </c>
      <c r="F575" s="22" t="s">
        <v>33</v>
      </c>
      <c r="G575" s="22">
        <v>1112</v>
      </c>
      <c r="H575" s="22">
        <v>709800000</v>
      </c>
      <c r="I575" s="22" t="s">
        <v>31</v>
      </c>
      <c r="J575" s="23" t="s">
        <v>65</v>
      </c>
      <c r="K575" s="24">
        <v>338810989</v>
      </c>
      <c r="L575" s="25">
        <v>338810989</v>
      </c>
      <c r="M575" s="25">
        <v>0</v>
      </c>
      <c r="N575" s="25">
        <v>-330697</v>
      </c>
      <c r="O575" s="25">
        <v>0</v>
      </c>
      <c r="P575" s="25">
        <f t="shared" si="189"/>
        <v>338810989</v>
      </c>
      <c r="Q575" s="25">
        <v>0</v>
      </c>
      <c r="R575" s="25">
        <v>121533499</v>
      </c>
      <c r="S575" s="25">
        <v>0</v>
      </c>
      <c r="T575" s="25">
        <v>216946793</v>
      </c>
      <c r="U575" s="25">
        <v>216946793</v>
      </c>
      <c r="V575" s="25">
        <v>0</v>
      </c>
      <c r="W575" s="25">
        <v>330697</v>
      </c>
      <c r="X575" s="25">
        <v>0</v>
      </c>
      <c r="Y575" s="25">
        <f t="shared" si="190"/>
        <v>330697</v>
      </c>
      <c r="Z575" s="26">
        <f>T575/L575</f>
        <v>0.64031805355640337</v>
      </c>
      <c r="AA575" s="26">
        <f>T575/P575</f>
        <v>0.64031805355640337</v>
      </c>
      <c r="AB575" s="26">
        <f>(Q575+R575+S575)/P575</f>
        <v>0.35870589486694598</v>
      </c>
      <c r="AC575" s="27">
        <f>AA575+AB575</f>
        <v>0.99902394842334941</v>
      </c>
    </row>
    <row r="576" spans="1:29" ht="67.5" hidden="1" outlineLevel="4" x14ac:dyDescent="0.35">
      <c r="A576" s="21" t="s">
        <v>343</v>
      </c>
      <c r="B576" s="22" t="s">
        <v>30</v>
      </c>
      <c r="C576" s="22" t="s">
        <v>31</v>
      </c>
      <c r="D576" s="22" t="s">
        <v>64</v>
      </c>
      <c r="E576" s="22" t="s">
        <v>52</v>
      </c>
      <c r="F576" s="22"/>
      <c r="G576" s="22">
        <v>1112</v>
      </c>
      <c r="H576" s="22">
        <v>709800000</v>
      </c>
      <c r="I576" s="22" t="s">
        <v>31</v>
      </c>
      <c r="J576" s="23" t="s">
        <v>279</v>
      </c>
      <c r="K576" s="25">
        <v>0</v>
      </c>
      <c r="L576" s="25">
        <v>0</v>
      </c>
      <c r="M576" s="25">
        <v>29245590</v>
      </c>
      <c r="N576" s="25">
        <v>0</v>
      </c>
      <c r="O576" s="25">
        <v>0</v>
      </c>
      <c r="P576" s="25">
        <f t="shared" si="189"/>
        <v>0</v>
      </c>
      <c r="Q576" s="25">
        <v>0</v>
      </c>
      <c r="R576" s="25">
        <v>0</v>
      </c>
      <c r="S576" s="25">
        <v>0</v>
      </c>
      <c r="T576" s="25">
        <v>0</v>
      </c>
      <c r="U576" s="25">
        <v>0</v>
      </c>
      <c r="V576" s="25">
        <v>0</v>
      </c>
      <c r="W576" s="25">
        <v>0</v>
      </c>
      <c r="X576" s="25">
        <v>0</v>
      </c>
      <c r="Y576" s="25">
        <f t="shared" si="190"/>
        <v>0</v>
      </c>
      <c r="Z576" s="26">
        <v>0</v>
      </c>
      <c r="AA576" s="26">
        <v>0</v>
      </c>
      <c r="AB576" s="26">
        <v>0</v>
      </c>
      <c r="AC576" s="27">
        <v>0</v>
      </c>
    </row>
    <row r="577" spans="1:29" ht="54" hidden="1" outlineLevel="4" x14ac:dyDescent="0.35">
      <c r="A577" s="21" t="s">
        <v>343</v>
      </c>
      <c r="B577" s="22" t="s">
        <v>30</v>
      </c>
      <c r="C577" s="22" t="s">
        <v>31</v>
      </c>
      <c r="D577" s="22" t="s">
        <v>67</v>
      </c>
      <c r="E577" s="22" t="s">
        <v>52</v>
      </c>
      <c r="F577" s="22" t="s">
        <v>33</v>
      </c>
      <c r="G577" s="22">
        <v>1112</v>
      </c>
      <c r="H577" s="22">
        <v>709800000</v>
      </c>
      <c r="I577" s="22" t="s">
        <v>31</v>
      </c>
      <c r="J577" s="23" t="s">
        <v>68</v>
      </c>
      <c r="K577" s="24">
        <v>1053485875</v>
      </c>
      <c r="L577" s="25">
        <v>1053485875</v>
      </c>
      <c r="M577" s="25">
        <v>0</v>
      </c>
      <c r="N577" s="25">
        <v>52660775.740000002</v>
      </c>
      <c r="O577" s="25">
        <v>0</v>
      </c>
      <c r="P577" s="25">
        <f t="shared" si="189"/>
        <v>1053485875</v>
      </c>
      <c r="Q577" s="25">
        <v>0</v>
      </c>
      <c r="R577" s="25">
        <v>350158501.72000003</v>
      </c>
      <c r="S577" s="25">
        <v>0</v>
      </c>
      <c r="T577" s="25">
        <v>701999491.27999997</v>
      </c>
      <c r="U577" s="25">
        <v>701999491.27999997</v>
      </c>
      <c r="V577" s="25">
        <v>0</v>
      </c>
      <c r="W577" s="25">
        <v>1327882</v>
      </c>
      <c r="X577" s="25">
        <v>0</v>
      </c>
      <c r="Y577" s="25">
        <f t="shared" si="190"/>
        <v>1327882</v>
      </c>
      <c r="Z577" s="26">
        <f>T577/L577</f>
        <v>0.66635871247917777</v>
      </c>
      <c r="AA577" s="26">
        <f>T577/P577</f>
        <v>0.66635871247917777</v>
      </c>
      <c r="AB577" s="26">
        <f>(Q577+R577+S577)/P577</f>
        <v>0.33238082259052598</v>
      </c>
      <c r="AC577" s="27">
        <f>AA577+AB577</f>
        <v>0.9987395350697037</v>
      </c>
    </row>
    <row r="578" spans="1:29" ht="54" hidden="1" outlineLevel="4" x14ac:dyDescent="0.35">
      <c r="A578" s="21" t="s">
        <v>343</v>
      </c>
      <c r="B578" s="22" t="s">
        <v>30</v>
      </c>
      <c r="C578" s="22" t="s">
        <v>31</v>
      </c>
      <c r="D578" s="22" t="s">
        <v>67</v>
      </c>
      <c r="E578" s="22" t="s">
        <v>52</v>
      </c>
      <c r="F578" s="22"/>
      <c r="G578" s="22">
        <v>1112</v>
      </c>
      <c r="H578" s="22">
        <v>709800000</v>
      </c>
      <c r="I578" s="22" t="s">
        <v>31</v>
      </c>
      <c r="J578" s="23" t="s">
        <v>69</v>
      </c>
      <c r="K578" s="25">
        <v>0</v>
      </c>
      <c r="L578" s="25">
        <v>0</v>
      </c>
      <c r="M578" s="25">
        <v>12540015.460000001</v>
      </c>
      <c r="N578" s="25">
        <v>0</v>
      </c>
      <c r="O578" s="25">
        <v>0</v>
      </c>
      <c r="P578" s="25">
        <f t="shared" si="189"/>
        <v>0</v>
      </c>
      <c r="Q578" s="25">
        <v>0</v>
      </c>
      <c r="R578" s="25">
        <v>0</v>
      </c>
      <c r="S578" s="25">
        <v>0</v>
      </c>
      <c r="T578" s="25">
        <v>0</v>
      </c>
      <c r="U578" s="25">
        <v>0</v>
      </c>
      <c r="V578" s="25">
        <v>0</v>
      </c>
      <c r="W578" s="25">
        <v>0</v>
      </c>
      <c r="X578" s="25">
        <v>0</v>
      </c>
      <c r="Y578" s="25">
        <f t="shared" si="190"/>
        <v>0</v>
      </c>
      <c r="Z578" s="26">
        <v>0</v>
      </c>
      <c r="AA578" s="26">
        <v>0</v>
      </c>
      <c r="AB578" s="26">
        <v>0</v>
      </c>
      <c r="AC578" s="27">
        <v>0</v>
      </c>
    </row>
    <row r="579" spans="1:29" hidden="1" outlineLevel="3" x14ac:dyDescent="0.35">
      <c r="A579" s="28"/>
      <c r="B579" s="29"/>
      <c r="C579" s="29" t="s">
        <v>70</v>
      </c>
      <c r="D579" s="29"/>
      <c r="E579" s="29"/>
      <c r="F579" s="29"/>
      <c r="G579" s="29"/>
      <c r="H579" s="29"/>
      <c r="I579" s="29"/>
      <c r="J579" s="30"/>
      <c r="K579" s="31">
        <f t="shared" ref="K579:Y579" si="191">SUBTOTAL(9,K552:K578)</f>
        <v>30691746677</v>
      </c>
      <c r="L579" s="32">
        <f t="shared" si="191"/>
        <v>30691746677</v>
      </c>
      <c r="M579" s="32">
        <f t="shared" si="191"/>
        <v>438792454.45999998</v>
      </c>
      <c r="N579" s="32">
        <f t="shared" si="191"/>
        <v>-394327405.25999999</v>
      </c>
      <c r="O579" s="32">
        <f t="shared" si="191"/>
        <v>19921538</v>
      </c>
      <c r="P579" s="32">
        <f t="shared" si="191"/>
        <v>30711668215</v>
      </c>
      <c r="Q579" s="32">
        <f t="shared" si="191"/>
        <v>0</v>
      </c>
      <c r="R579" s="32">
        <f t="shared" si="191"/>
        <v>1597045441.72</v>
      </c>
      <c r="S579" s="32">
        <f t="shared" si="191"/>
        <v>0</v>
      </c>
      <c r="T579" s="32">
        <f t="shared" si="191"/>
        <v>17119789488.919998</v>
      </c>
      <c r="U579" s="32">
        <f t="shared" si="191"/>
        <v>17119789488.919998</v>
      </c>
      <c r="V579" s="32">
        <f t="shared" si="191"/>
        <v>11270272938.360001</v>
      </c>
      <c r="W579" s="32">
        <f t="shared" si="191"/>
        <v>11974911746.360001</v>
      </c>
      <c r="X579" s="32">
        <f t="shared" si="191"/>
        <v>0</v>
      </c>
      <c r="Y579" s="32">
        <f t="shared" si="191"/>
        <v>11994833284.360001</v>
      </c>
      <c r="Z579" s="33">
        <f t="shared" ref="Z579:Z585" si="192">T579/L579</f>
        <v>0.55779782327440319</v>
      </c>
      <c r="AA579" s="33">
        <f t="shared" ref="AA579:AA612" si="193">T579/P579</f>
        <v>0.55743600018961059</v>
      </c>
      <c r="AB579" s="33">
        <f t="shared" ref="AB579:AB612" si="194">(Q579+R579+S579)/P579</f>
        <v>5.2001259929604901E-2</v>
      </c>
      <c r="AC579" s="34">
        <f t="shared" ref="AC579:AC612" si="195">AA579+AB579</f>
        <v>0.60943726011921551</v>
      </c>
    </row>
    <row r="580" spans="1:29" ht="57" hidden="1" customHeight="1" outlineLevel="4" x14ac:dyDescent="0.35">
      <c r="A580" s="21" t="s">
        <v>343</v>
      </c>
      <c r="B580" s="22" t="s">
        <v>30</v>
      </c>
      <c r="C580" s="22" t="s">
        <v>71</v>
      </c>
      <c r="D580" s="22" t="s">
        <v>190</v>
      </c>
      <c r="E580" s="22"/>
      <c r="F580" s="22" t="s">
        <v>33</v>
      </c>
      <c r="G580" s="22">
        <v>1120</v>
      </c>
      <c r="H580" s="22">
        <v>709800000</v>
      </c>
      <c r="I580" s="22" t="s">
        <v>31</v>
      </c>
      <c r="J580" s="23" t="s">
        <v>191</v>
      </c>
      <c r="K580" s="25">
        <v>0</v>
      </c>
      <c r="L580" s="25">
        <v>5000000</v>
      </c>
      <c r="M580" s="25">
        <v>0</v>
      </c>
      <c r="N580" s="25">
        <v>0</v>
      </c>
      <c r="O580" s="25">
        <v>600000</v>
      </c>
      <c r="P580" s="25">
        <f t="shared" ref="P580:P586" si="196">+L580+O580</f>
        <v>5600000</v>
      </c>
      <c r="Q580" s="25">
        <v>0</v>
      </c>
      <c r="R580" s="25">
        <v>3000013</v>
      </c>
      <c r="S580" s="25">
        <v>0</v>
      </c>
      <c r="T580" s="25">
        <v>0</v>
      </c>
      <c r="U580" s="25">
        <v>0</v>
      </c>
      <c r="V580" s="25">
        <v>1999987</v>
      </c>
      <c r="W580" s="25">
        <v>1999987</v>
      </c>
      <c r="X580" s="25">
        <v>0</v>
      </c>
      <c r="Y580" s="25">
        <f t="shared" ref="Y580:Y586" si="197">P580-(Q580+R580+S580+T580+X580)</f>
        <v>2599987</v>
      </c>
      <c r="Z580" s="26">
        <f t="shared" si="192"/>
        <v>0</v>
      </c>
      <c r="AA580" s="26">
        <f t="shared" si="193"/>
        <v>0</v>
      </c>
      <c r="AB580" s="26">
        <f t="shared" si="194"/>
        <v>0.53571660714285718</v>
      </c>
      <c r="AC580" s="27">
        <f t="shared" si="195"/>
        <v>0.53571660714285718</v>
      </c>
    </row>
    <row r="581" spans="1:29" ht="67.5" hidden="1" outlineLevel="4" x14ac:dyDescent="0.35">
      <c r="A581" s="21" t="s">
        <v>343</v>
      </c>
      <c r="B581" s="22" t="s">
        <v>30</v>
      </c>
      <c r="C581" s="22" t="s">
        <v>71</v>
      </c>
      <c r="D581" s="22" t="s">
        <v>208</v>
      </c>
      <c r="E581" s="22"/>
      <c r="F581" s="22" t="s">
        <v>33</v>
      </c>
      <c r="G581" s="22">
        <v>1120</v>
      </c>
      <c r="H581" s="22">
        <v>709800000</v>
      </c>
      <c r="I581" s="22" t="s">
        <v>31</v>
      </c>
      <c r="J581" s="23" t="s">
        <v>344</v>
      </c>
      <c r="K581" s="24">
        <v>81150126</v>
      </c>
      <c r="L581" s="25">
        <v>81150126</v>
      </c>
      <c r="M581" s="25">
        <v>0</v>
      </c>
      <c r="N581" s="25">
        <v>0</v>
      </c>
      <c r="O581" s="25">
        <v>0</v>
      </c>
      <c r="P581" s="25">
        <f t="shared" si="196"/>
        <v>81150126</v>
      </c>
      <c r="Q581" s="25">
        <v>0</v>
      </c>
      <c r="R581" s="25">
        <v>0</v>
      </c>
      <c r="S581" s="25">
        <v>0</v>
      </c>
      <c r="T581" s="25">
        <v>25435961</v>
      </c>
      <c r="U581" s="25">
        <v>25435961</v>
      </c>
      <c r="V581" s="25">
        <v>55714165</v>
      </c>
      <c r="W581" s="25">
        <v>55714165</v>
      </c>
      <c r="X581" s="25">
        <v>0</v>
      </c>
      <c r="Y581" s="25">
        <f t="shared" si="197"/>
        <v>55714165</v>
      </c>
      <c r="Z581" s="26">
        <f t="shared" si="192"/>
        <v>0.3134432717947967</v>
      </c>
      <c r="AA581" s="26">
        <f t="shared" si="193"/>
        <v>0.3134432717947967</v>
      </c>
      <c r="AB581" s="26">
        <f t="shared" si="194"/>
        <v>0</v>
      </c>
      <c r="AC581" s="27">
        <f t="shared" si="195"/>
        <v>0.3134432717947967</v>
      </c>
    </row>
    <row r="582" spans="1:29" ht="67.5" hidden="1" outlineLevel="4" x14ac:dyDescent="0.35">
      <c r="A582" s="21" t="s">
        <v>343</v>
      </c>
      <c r="B582" s="22" t="s">
        <v>30</v>
      </c>
      <c r="C582" s="22" t="s">
        <v>71</v>
      </c>
      <c r="D582" s="22" t="s">
        <v>210</v>
      </c>
      <c r="E582" s="22"/>
      <c r="F582" s="22" t="s">
        <v>33</v>
      </c>
      <c r="G582" s="22">
        <v>1120</v>
      </c>
      <c r="H582" s="22">
        <v>709800000</v>
      </c>
      <c r="I582" s="22" t="s">
        <v>31</v>
      </c>
      <c r="J582" s="23" t="s">
        <v>345</v>
      </c>
      <c r="K582" s="24">
        <v>1700000</v>
      </c>
      <c r="L582" s="25">
        <v>1700000</v>
      </c>
      <c r="M582" s="25">
        <v>0</v>
      </c>
      <c r="N582" s="25">
        <v>0</v>
      </c>
      <c r="O582" s="25">
        <v>-600000</v>
      </c>
      <c r="P582" s="25">
        <f t="shared" si="196"/>
        <v>1100000</v>
      </c>
      <c r="Q582" s="25">
        <v>0</v>
      </c>
      <c r="R582" s="25">
        <v>0</v>
      </c>
      <c r="S582" s="25">
        <v>0</v>
      </c>
      <c r="T582" s="25">
        <v>0</v>
      </c>
      <c r="U582" s="25">
        <v>0</v>
      </c>
      <c r="V582" s="25">
        <v>0</v>
      </c>
      <c r="W582" s="25">
        <v>1700000</v>
      </c>
      <c r="X582" s="25">
        <v>0</v>
      </c>
      <c r="Y582" s="25">
        <f t="shared" si="197"/>
        <v>1100000</v>
      </c>
      <c r="Z582" s="26">
        <f t="shared" si="192"/>
        <v>0</v>
      </c>
      <c r="AA582" s="26">
        <f t="shared" si="193"/>
        <v>0</v>
      </c>
      <c r="AB582" s="26">
        <f t="shared" si="194"/>
        <v>0</v>
      </c>
      <c r="AC582" s="27">
        <f t="shared" si="195"/>
        <v>0</v>
      </c>
    </row>
    <row r="583" spans="1:29" hidden="1" outlineLevel="4" x14ac:dyDescent="0.35">
      <c r="A583" s="21" t="s">
        <v>343</v>
      </c>
      <c r="B583" s="22" t="s">
        <v>30</v>
      </c>
      <c r="C583" s="22" t="s">
        <v>71</v>
      </c>
      <c r="D583" s="22" t="s">
        <v>82</v>
      </c>
      <c r="E583" s="22"/>
      <c r="F583" s="22" t="s">
        <v>33</v>
      </c>
      <c r="G583" s="22">
        <v>1120</v>
      </c>
      <c r="H583" s="22">
        <v>709800000</v>
      </c>
      <c r="I583" s="22" t="s">
        <v>31</v>
      </c>
      <c r="J583" s="23" t="s">
        <v>83</v>
      </c>
      <c r="K583" s="24">
        <v>14037196</v>
      </c>
      <c r="L583" s="25">
        <v>14037196</v>
      </c>
      <c r="M583" s="25">
        <v>0</v>
      </c>
      <c r="N583" s="25">
        <v>0</v>
      </c>
      <c r="O583" s="25">
        <v>0</v>
      </c>
      <c r="P583" s="25">
        <f t="shared" si="196"/>
        <v>14037196</v>
      </c>
      <c r="Q583" s="25">
        <v>0</v>
      </c>
      <c r="R583" s="25">
        <v>4427153.22</v>
      </c>
      <c r="S583" s="25">
        <v>0</v>
      </c>
      <c r="T583" s="25">
        <v>6262034.7800000003</v>
      </c>
      <c r="U583" s="25">
        <v>6244534.7800000003</v>
      </c>
      <c r="V583" s="25">
        <v>1310812</v>
      </c>
      <c r="W583" s="25">
        <v>3348008</v>
      </c>
      <c r="X583" s="25">
        <v>0</v>
      </c>
      <c r="Y583" s="25">
        <f t="shared" si="197"/>
        <v>3348008</v>
      </c>
      <c r="Z583" s="26">
        <f t="shared" si="192"/>
        <v>0.44610296671785449</v>
      </c>
      <c r="AA583" s="26">
        <f t="shared" si="193"/>
        <v>0.44610296671785449</v>
      </c>
      <c r="AB583" s="26">
        <f t="shared" si="194"/>
        <v>0.31538729102307894</v>
      </c>
      <c r="AC583" s="27">
        <f t="shared" si="195"/>
        <v>0.76149025774093348</v>
      </c>
    </row>
    <row r="584" spans="1:29" ht="61.5" hidden="1" customHeight="1" outlineLevel="4" x14ac:dyDescent="0.35">
      <c r="A584" s="21" t="s">
        <v>343</v>
      </c>
      <c r="B584" s="22" t="s">
        <v>30</v>
      </c>
      <c r="C584" s="22" t="s">
        <v>71</v>
      </c>
      <c r="D584" s="22" t="s">
        <v>84</v>
      </c>
      <c r="E584" s="22"/>
      <c r="F584" s="22" t="s">
        <v>33</v>
      </c>
      <c r="G584" s="22">
        <v>1120</v>
      </c>
      <c r="H584" s="22">
        <v>709800000</v>
      </c>
      <c r="I584" s="22" t="s">
        <v>31</v>
      </c>
      <c r="J584" s="23" t="s">
        <v>85</v>
      </c>
      <c r="K584" s="24">
        <v>140000000</v>
      </c>
      <c r="L584" s="25">
        <v>135000000</v>
      </c>
      <c r="M584" s="25">
        <v>0</v>
      </c>
      <c r="N584" s="25">
        <v>0</v>
      </c>
      <c r="O584" s="25">
        <v>0</v>
      </c>
      <c r="P584" s="25">
        <f t="shared" si="196"/>
        <v>135000000</v>
      </c>
      <c r="Q584" s="25">
        <v>0</v>
      </c>
      <c r="R584" s="25">
        <v>26485154.27</v>
      </c>
      <c r="S584" s="25">
        <v>0</v>
      </c>
      <c r="T584" s="25">
        <v>69319798.730000004</v>
      </c>
      <c r="U584" s="25">
        <v>68953098.730000004</v>
      </c>
      <c r="V584" s="25">
        <v>6695047</v>
      </c>
      <c r="W584" s="25">
        <v>39195047</v>
      </c>
      <c r="X584" s="25">
        <v>0</v>
      </c>
      <c r="Y584" s="25">
        <f t="shared" si="197"/>
        <v>39195047</v>
      </c>
      <c r="Z584" s="26">
        <f t="shared" si="192"/>
        <v>0.51347999059259264</v>
      </c>
      <c r="AA584" s="26">
        <f t="shared" si="193"/>
        <v>0.51347999059259264</v>
      </c>
      <c r="AB584" s="26">
        <f t="shared" si="194"/>
        <v>0.19618632792592591</v>
      </c>
      <c r="AC584" s="27">
        <f t="shared" si="195"/>
        <v>0.70966631851851858</v>
      </c>
    </row>
    <row r="585" spans="1:29" ht="94.5" hidden="1" outlineLevel="4" x14ac:dyDescent="0.35">
      <c r="A585" s="21" t="s">
        <v>343</v>
      </c>
      <c r="B585" s="22" t="s">
        <v>30</v>
      </c>
      <c r="C585" s="22" t="s">
        <v>71</v>
      </c>
      <c r="D585" s="22" t="s">
        <v>92</v>
      </c>
      <c r="E585" s="22"/>
      <c r="F585" s="22" t="s">
        <v>33</v>
      </c>
      <c r="G585" s="22">
        <v>1120</v>
      </c>
      <c r="H585" s="22">
        <v>709800000</v>
      </c>
      <c r="I585" s="22" t="s">
        <v>31</v>
      </c>
      <c r="J585" s="23" t="s">
        <v>346</v>
      </c>
      <c r="K585" s="24">
        <v>25000000</v>
      </c>
      <c r="L585" s="25">
        <v>25000000</v>
      </c>
      <c r="M585" s="25">
        <v>0</v>
      </c>
      <c r="N585" s="25">
        <v>-8880485</v>
      </c>
      <c r="O585" s="25">
        <v>0</v>
      </c>
      <c r="P585" s="25">
        <f t="shared" si="196"/>
        <v>25000000</v>
      </c>
      <c r="Q585" s="25">
        <v>0</v>
      </c>
      <c r="R585" s="25">
        <v>13049777.560000001</v>
      </c>
      <c r="S585" s="25">
        <v>0</v>
      </c>
      <c r="T585" s="25">
        <v>2976346.78</v>
      </c>
      <c r="U585" s="25">
        <v>2976346.78</v>
      </c>
      <c r="V585" s="25">
        <v>93390.66</v>
      </c>
      <c r="W585" s="25">
        <v>8973875.6600000001</v>
      </c>
      <c r="X585" s="25">
        <v>0</v>
      </c>
      <c r="Y585" s="25">
        <f t="shared" si="197"/>
        <v>8973875.6600000001</v>
      </c>
      <c r="Z585" s="26">
        <f t="shared" si="192"/>
        <v>0.11905387119999999</v>
      </c>
      <c r="AA585" s="26">
        <f t="shared" si="193"/>
        <v>0.11905387119999999</v>
      </c>
      <c r="AB585" s="26">
        <f t="shared" si="194"/>
        <v>0.52199110240000002</v>
      </c>
      <c r="AC585" s="27">
        <f t="shared" si="195"/>
        <v>0.64104497360000001</v>
      </c>
    </row>
    <row r="586" spans="1:29" ht="108" hidden="1" outlineLevel="4" x14ac:dyDescent="0.35">
      <c r="A586" s="21" t="s">
        <v>343</v>
      </c>
      <c r="B586" s="22" t="s">
        <v>30</v>
      </c>
      <c r="C586" s="22" t="s">
        <v>71</v>
      </c>
      <c r="D586" s="22" t="s">
        <v>96</v>
      </c>
      <c r="E586" s="22"/>
      <c r="F586" s="22" t="s">
        <v>33</v>
      </c>
      <c r="G586" s="22">
        <v>1120</v>
      </c>
      <c r="H586" s="22">
        <v>709800000</v>
      </c>
      <c r="I586" s="22" t="s">
        <v>31</v>
      </c>
      <c r="J586" s="23" t="s">
        <v>97</v>
      </c>
      <c r="K586" s="25">
        <v>0</v>
      </c>
      <c r="L586" s="25">
        <v>0</v>
      </c>
      <c r="M586" s="25">
        <v>0</v>
      </c>
      <c r="N586" s="25">
        <v>6433029.5899999999</v>
      </c>
      <c r="O586" s="25">
        <v>0</v>
      </c>
      <c r="P586" s="25">
        <f t="shared" si="196"/>
        <v>0</v>
      </c>
      <c r="Q586" s="25">
        <v>0</v>
      </c>
      <c r="R586" s="25">
        <v>0</v>
      </c>
      <c r="S586" s="25">
        <v>0</v>
      </c>
      <c r="T586" s="25">
        <v>0</v>
      </c>
      <c r="U586" s="25">
        <v>0</v>
      </c>
      <c r="V586" s="25">
        <v>0</v>
      </c>
      <c r="W586" s="25">
        <v>0</v>
      </c>
      <c r="X586" s="25">
        <v>0</v>
      </c>
      <c r="Y586" s="25">
        <f t="shared" si="197"/>
        <v>0</v>
      </c>
      <c r="Z586" s="26">
        <v>0</v>
      </c>
      <c r="AA586" s="26">
        <v>0</v>
      </c>
      <c r="AB586" s="26">
        <v>0</v>
      </c>
      <c r="AC586" s="26">
        <v>0</v>
      </c>
    </row>
    <row r="587" spans="1:29" hidden="1" outlineLevel="3" x14ac:dyDescent="0.35">
      <c r="A587" s="28"/>
      <c r="B587" s="29"/>
      <c r="C587" s="29" t="s">
        <v>98</v>
      </c>
      <c r="D587" s="29"/>
      <c r="E587" s="29"/>
      <c r="F587" s="29"/>
      <c r="G587" s="29"/>
      <c r="H587" s="29"/>
      <c r="I587" s="29"/>
      <c r="J587" s="30"/>
      <c r="K587" s="31">
        <f t="shared" ref="K587:Y587" si="198">SUBTOTAL(9,K580:K586)</f>
        <v>261887322</v>
      </c>
      <c r="L587" s="32">
        <f t="shared" si="198"/>
        <v>261887322</v>
      </c>
      <c r="M587" s="32">
        <f t="shared" si="198"/>
        <v>0</v>
      </c>
      <c r="N587" s="32">
        <f t="shared" si="198"/>
        <v>-2447455.41</v>
      </c>
      <c r="O587" s="32">
        <f t="shared" si="198"/>
        <v>0</v>
      </c>
      <c r="P587" s="32">
        <f t="shared" si="198"/>
        <v>261887322</v>
      </c>
      <c r="Q587" s="32">
        <f t="shared" si="198"/>
        <v>0</v>
      </c>
      <c r="R587" s="32">
        <f t="shared" si="198"/>
        <v>46962098.050000004</v>
      </c>
      <c r="S587" s="32">
        <f t="shared" si="198"/>
        <v>0</v>
      </c>
      <c r="T587" s="32">
        <f t="shared" si="198"/>
        <v>103994141.29000001</v>
      </c>
      <c r="U587" s="32">
        <f t="shared" si="198"/>
        <v>103609941.29000001</v>
      </c>
      <c r="V587" s="32">
        <f t="shared" si="198"/>
        <v>65813401.659999996</v>
      </c>
      <c r="W587" s="32">
        <f t="shared" si="198"/>
        <v>110931082.66</v>
      </c>
      <c r="X587" s="32">
        <f t="shared" si="198"/>
        <v>0</v>
      </c>
      <c r="Y587" s="32">
        <f t="shared" si="198"/>
        <v>110931082.66</v>
      </c>
      <c r="Z587" s="33">
        <f t="shared" ref="Z587:Z616" si="199">T587/L587</f>
        <v>0.39709498152033496</v>
      </c>
      <c r="AA587" s="33">
        <f t="shared" si="193"/>
        <v>0.39709498152033496</v>
      </c>
      <c r="AB587" s="33">
        <f t="shared" si="194"/>
        <v>0.17932176972660022</v>
      </c>
      <c r="AC587" s="34">
        <f t="shared" si="195"/>
        <v>0.57641675124693514</v>
      </c>
    </row>
    <row r="588" spans="1:29" hidden="1" outlineLevel="4" x14ac:dyDescent="0.35">
      <c r="A588" s="21" t="s">
        <v>343</v>
      </c>
      <c r="B588" s="22" t="s">
        <v>30</v>
      </c>
      <c r="C588" s="22" t="s">
        <v>99</v>
      </c>
      <c r="D588" s="22" t="s">
        <v>347</v>
      </c>
      <c r="E588" s="22"/>
      <c r="F588" s="22" t="s">
        <v>33</v>
      </c>
      <c r="G588" s="22">
        <v>1120</v>
      </c>
      <c r="H588" s="22">
        <v>709800000</v>
      </c>
      <c r="I588" s="22" t="s">
        <v>31</v>
      </c>
      <c r="J588" s="23" t="s">
        <v>348</v>
      </c>
      <c r="K588" s="24">
        <v>2567518</v>
      </c>
      <c r="L588" s="25">
        <v>2567518</v>
      </c>
      <c r="M588" s="25">
        <v>0</v>
      </c>
      <c r="N588" s="25">
        <v>0</v>
      </c>
      <c r="O588" s="25">
        <v>-899773</v>
      </c>
      <c r="P588" s="25">
        <f t="shared" ref="P588:P605" si="200">+L588+O588</f>
        <v>1667745</v>
      </c>
      <c r="Q588" s="25">
        <v>0</v>
      </c>
      <c r="R588" s="25">
        <v>0</v>
      </c>
      <c r="S588" s="25">
        <v>0</v>
      </c>
      <c r="T588" s="25">
        <v>1667744.4</v>
      </c>
      <c r="U588" s="25">
        <v>1667744.4</v>
      </c>
      <c r="V588" s="25">
        <v>0.6</v>
      </c>
      <c r="W588" s="25">
        <v>899773.6</v>
      </c>
      <c r="X588" s="25">
        <v>0</v>
      </c>
      <c r="Y588" s="25">
        <f t="shared" ref="Y588:Y605" si="201">P588-(Q588+R588+S588+T588+X588)</f>
        <v>0.60000000009313226</v>
      </c>
      <c r="Z588" s="26">
        <f t="shared" si="199"/>
        <v>0.64955509562153013</v>
      </c>
      <c r="AA588" s="26">
        <f t="shared" si="193"/>
        <v>0.99999964023276933</v>
      </c>
      <c r="AB588" s="26">
        <f t="shared" si="194"/>
        <v>0</v>
      </c>
      <c r="AC588" s="27">
        <f t="shared" si="195"/>
        <v>0.99999964023276933</v>
      </c>
    </row>
    <row r="589" spans="1:29" hidden="1" outlineLevel="4" x14ac:dyDescent="0.35">
      <c r="A589" s="21" t="s">
        <v>343</v>
      </c>
      <c r="B589" s="22" t="s">
        <v>30</v>
      </c>
      <c r="C589" s="22" t="s">
        <v>99</v>
      </c>
      <c r="D589" s="22" t="s">
        <v>319</v>
      </c>
      <c r="E589" s="22"/>
      <c r="F589" s="22" t="s">
        <v>33</v>
      </c>
      <c r="G589" s="22">
        <v>1120</v>
      </c>
      <c r="H589" s="22">
        <v>709800000</v>
      </c>
      <c r="I589" s="22" t="s">
        <v>31</v>
      </c>
      <c r="J589" s="23" t="s">
        <v>320</v>
      </c>
      <c r="K589" s="24">
        <v>1148607</v>
      </c>
      <c r="L589" s="25">
        <v>1148607</v>
      </c>
      <c r="M589" s="25">
        <v>0</v>
      </c>
      <c r="N589" s="25">
        <v>0</v>
      </c>
      <c r="O589" s="25">
        <v>0</v>
      </c>
      <c r="P589" s="25">
        <f t="shared" si="200"/>
        <v>1148607</v>
      </c>
      <c r="Q589" s="25">
        <v>0</v>
      </c>
      <c r="R589" s="25">
        <v>19044.72</v>
      </c>
      <c r="S589" s="25">
        <v>0</v>
      </c>
      <c r="T589" s="25">
        <v>933030.28</v>
      </c>
      <c r="U589" s="25">
        <v>169602.28</v>
      </c>
      <c r="V589" s="25">
        <v>196532</v>
      </c>
      <c r="W589" s="25">
        <v>196532</v>
      </c>
      <c r="X589" s="25">
        <v>0</v>
      </c>
      <c r="Y589" s="25">
        <f t="shared" si="201"/>
        <v>196532</v>
      </c>
      <c r="Z589" s="26">
        <f t="shared" si="199"/>
        <v>0.81231463851430474</v>
      </c>
      <c r="AA589" s="26">
        <f t="shared" si="193"/>
        <v>0.81231463851430474</v>
      </c>
      <c r="AB589" s="26">
        <f t="shared" si="194"/>
        <v>1.6580710373522014E-2</v>
      </c>
      <c r="AC589" s="27">
        <f t="shared" si="195"/>
        <v>0.82889534888782679</v>
      </c>
    </row>
    <row r="590" spans="1:29" hidden="1" outlineLevel="4" x14ac:dyDescent="0.35">
      <c r="A590" s="21" t="s">
        <v>343</v>
      </c>
      <c r="B590" s="22" t="s">
        <v>30</v>
      </c>
      <c r="C590" s="22" t="s">
        <v>99</v>
      </c>
      <c r="D590" s="22" t="s">
        <v>349</v>
      </c>
      <c r="E590" s="22"/>
      <c r="F590" s="22" t="s">
        <v>33</v>
      </c>
      <c r="G590" s="22">
        <v>1120</v>
      </c>
      <c r="H590" s="22">
        <v>709800000</v>
      </c>
      <c r="I590" s="22" t="s">
        <v>31</v>
      </c>
      <c r="J590" s="23" t="s">
        <v>350</v>
      </c>
      <c r="K590" s="24">
        <v>2092009</v>
      </c>
      <c r="L590" s="25">
        <v>2092009</v>
      </c>
      <c r="M590" s="25">
        <v>0</v>
      </c>
      <c r="N590" s="25">
        <v>0</v>
      </c>
      <c r="O590" s="25">
        <v>-2525</v>
      </c>
      <c r="P590" s="25">
        <f t="shared" si="200"/>
        <v>2089484</v>
      </c>
      <c r="Q590" s="25">
        <v>0</v>
      </c>
      <c r="R590" s="25">
        <v>0</v>
      </c>
      <c r="S590" s="25">
        <v>2086081.7</v>
      </c>
      <c r="T590" s="25">
        <v>0</v>
      </c>
      <c r="U590" s="25">
        <v>0</v>
      </c>
      <c r="V590" s="25">
        <v>3402.3</v>
      </c>
      <c r="W590" s="25">
        <v>5927.3</v>
      </c>
      <c r="X590" s="25">
        <v>0</v>
      </c>
      <c r="Y590" s="25">
        <f t="shared" si="201"/>
        <v>3402.3000000000466</v>
      </c>
      <c r="Z590" s="26">
        <f t="shared" si="199"/>
        <v>0</v>
      </c>
      <c r="AA590" s="26">
        <f t="shared" si="193"/>
        <v>0</v>
      </c>
      <c r="AB590" s="26">
        <f t="shared" si="194"/>
        <v>0.99837170325305191</v>
      </c>
      <c r="AC590" s="27">
        <f t="shared" si="195"/>
        <v>0.99837170325305191</v>
      </c>
    </row>
    <row r="591" spans="1:29" hidden="1" outlineLevel="4" x14ac:dyDescent="0.35">
      <c r="A591" s="21" t="s">
        <v>343</v>
      </c>
      <c r="B591" s="22" t="s">
        <v>30</v>
      </c>
      <c r="C591" s="22" t="s">
        <v>99</v>
      </c>
      <c r="D591" s="22" t="s">
        <v>233</v>
      </c>
      <c r="E591" s="22"/>
      <c r="F591" s="22" t="s">
        <v>33</v>
      </c>
      <c r="G591" s="22">
        <v>1120</v>
      </c>
      <c r="H591" s="22">
        <v>709800000</v>
      </c>
      <c r="I591" s="22" t="s">
        <v>31</v>
      </c>
      <c r="J591" s="23" t="s">
        <v>234</v>
      </c>
      <c r="K591" s="24">
        <v>790000</v>
      </c>
      <c r="L591" s="25">
        <v>790000</v>
      </c>
      <c r="M591" s="25">
        <v>0</v>
      </c>
      <c r="N591" s="25">
        <v>0</v>
      </c>
      <c r="O591" s="25">
        <v>0</v>
      </c>
      <c r="P591" s="25">
        <f t="shared" si="200"/>
        <v>790000</v>
      </c>
      <c r="Q591" s="25">
        <v>0</v>
      </c>
      <c r="R591" s="25">
        <v>105745.4</v>
      </c>
      <c r="S591" s="25">
        <v>0</v>
      </c>
      <c r="T591" s="25">
        <v>521481.53</v>
      </c>
      <c r="U591" s="25">
        <v>521481.53</v>
      </c>
      <c r="V591" s="25">
        <v>162773.07</v>
      </c>
      <c r="W591" s="25">
        <v>162773.07</v>
      </c>
      <c r="X591" s="25">
        <v>0</v>
      </c>
      <c r="Y591" s="25">
        <f t="shared" si="201"/>
        <v>162773.06999999995</v>
      </c>
      <c r="Z591" s="26">
        <f t="shared" si="199"/>
        <v>0.66010320253164556</v>
      </c>
      <c r="AA591" s="26">
        <f t="shared" si="193"/>
        <v>0.66010320253164556</v>
      </c>
      <c r="AB591" s="26">
        <f t="shared" si="194"/>
        <v>0.13385493670886076</v>
      </c>
      <c r="AC591" s="27">
        <f t="shared" si="195"/>
        <v>0.79395813924050629</v>
      </c>
    </row>
    <row r="592" spans="1:29" hidden="1" outlineLevel="4" x14ac:dyDescent="0.35">
      <c r="A592" s="21" t="s">
        <v>343</v>
      </c>
      <c r="B592" s="22" t="s">
        <v>30</v>
      </c>
      <c r="C592" s="22" t="s">
        <v>99</v>
      </c>
      <c r="D592" s="22" t="s">
        <v>235</v>
      </c>
      <c r="E592" s="22"/>
      <c r="F592" s="22" t="s">
        <v>33</v>
      </c>
      <c r="G592" s="22">
        <v>1120</v>
      </c>
      <c r="H592" s="22">
        <v>709800000</v>
      </c>
      <c r="I592" s="22" t="s">
        <v>31</v>
      </c>
      <c r="J592" s="23" t="s">
        <v>236</v>
      </c>
      <c r="K592" s="24">
        <v>59447</v>
      </c>
      <c r="L592" s="25">
        <v>59447</v>
      </c>
      <c r="M592" s="25">
        <v>0</v>
      </c>
      <c r="N592" s="25">
        <v>0</v>
      </c>
      <c r="O592" s="25">
        <v>0</v>
      </c>
      <c r="P592" s="25">
        <f t="shared" si="200"/>
        <v>59447</v>
      </c>
      <c r="Q592" s="25">
        <v>0</v>
      </c>
      <c r="R592" s="25">
        <v>0</v>
      </c>
      <c r="S592" s="25">
        <v>0</v>
      </c>
      <c r="T592" s="25">
        <v>0</v>
      </c>
      <c r="U592" s="25">
        <v>0</v>
      </c>
      <c r="V592" s="25">
        <v>59447</v>
      </c>
      <c r="W592" s="25">
        <v>59447</v>
      </c>
      <c r="X592" s="25">
        <v>0</v>
      </c>
      <c r="Y592" s="25">
        <f t="shared" si="201"/>
        <v>59447</v>
      </c>
      <c r="Z592" s="26">
        <f t="shared" si="199"/>
        <v>0</v>
      </c>
      <c r="AA592" s="26">
        <f t="shared" si="193"/>
        <v>0</v>
      </c>
      <c r="AB592" s="26">
        <f t="shared" si="194"/>
        <v>0</v>
      </c>
      <c r="AC592" s="27">
        <f t="shared" si="195"/>
        <v>0</v>
      </c>
    </row>
    <row r="593" spans="1:29" ht="27" hidden="1" outlineLevel="4" x14ac:dyDescent="0.35">
      <c r="A593" s="21" t="s">
        <v>343</v>
      </c>
      <c r="B593" s="22" t="s">
        <v>30</v>
      </c>
      <c r="C593" s="22" t="s">
        <v>99</v>
      </c>
      <c r="D593" s="22" t="s">
        <v>102</v>
      </c>
      <c r="E593" s="22"/>
      <c r="F593" s="22" t="s">
        <v>33</v>
      </c>
      <c r="G593" s="22">
        <v>1120</v>
      </c>
      <c r="H593" s="22">
        <v>709800000</v>
      </c>
      <c r="I593" s="22" t="s">
        <v>31</v>
      </c>
      <c r="J593" s="23" t="s">
        <v>103</v>
      </c>
      <c r="K593" s="24">
        <v>12439883</v>
      </c>
      <c r="L593" s="25">
        <v>11267331</v>
      </c>
      <c r="M593" s="25">
        <v>0</v>
      </c>
      <c r="N593" s="25">
        <v>0</v>
      </c>
      <c r="O593" s="25">
        <v>0</v>
      </c>
      <c r="P593" s="25">
        <f t="shared" si="200"/>
        <v>11267331</v>
      </c>
      <c r="Q593" s="25">
        <v>7498915</v>
      </c>
      <c r="R593" s="25">
        <v>0</v>
      </c>
      <c r="S593" s="25">
        <v>0</v>
      </c>
      <c r="T593" s="25">
        <v>3112013.32</v>
      </c>
      <c r="U593" s="25">
        <v>3112013.32</v>
      </c>
      <c r="V593" s="25">
        <v>656402.68000000005</v>
      </c>
      <c r="W593" s="25">
        <v>656402.68000000005</v>
      </c>
      <c r="X593" s="25">
        <v>0</v>
      </c>
      <c r="Y593" s="25">
        <f t="shared" si="201"/>
        <v>656402.6799999997</v>
      </c>
      <c r="Z593" s="26">
        <f t="shared" si="199"/>
        <v>0.27619791412890948</v>
      </c>
      <c r="AA593" s="26">
        <f t="shared" si="193"/>
        <v>0.27619791412890948</v>
      </c>
      <c r="AB593" s="26">
        <f t="shared" si="194"/>
        <v>0.66554492807569066</v>
      </c>
      <c r="AC593" s="27">
        <f t="shared" si="195"/>
        <v>0.94174284220460014</v>
      </c>
    </row>
    <row r="594" spans="1:29" hidden="1" outlineLevel="4" x14ac:dyDescent="0.35">
      <c r="A594" s="21" t="s">
        <v>343</v>
      </c>
      <c r="B594" s="22" t="s">
        <v>30</v>
      </c>
      <c r="C594" s="22" t="s">
        <v>99</v>
      </c>
      <c r="D594" s="22" t="s">
        <v>239</v>
      </c>
      <c r="E594" s="22"/>
      <c r="F594" s="22" t="s">
        <v>33</v>
      </c>
      <c r="G594" s="22">
        <v>1120</v>
      </c>
      <c r="H594" s="22">
        <v>709800000</v>
      </c>
      <c r="I594" s="22" t="s">
        <v>31</v>
      </c>
      <c r="J594" s="23" t="s">
        <v>240</v>
      </c>
      <c r="K594" s="24">
        <v>750000</v>
      </c>
      <c r="L594" s="25">
        <v>750000</v>
      </c>
      <c r="M594" s="25">
        <v>0</v>
      </c>
      <c r="N594" s="25">
        <v>0</v>
      </c>
      <c r="O594" s="25">
        <v>0</v>
      </c>
      <c r="P594" s="25">
        <f t="shared" si="200"/>
        <v>750000</v>
      </c>
      <c r="Q594" s="25">
        <v>0</v>
      </c>
      <c r="R594" s="25">
        <v>0</v>
      </c>
      <c r="S594" s="25">
        <v>0</v>
      </c>
      <c r="T594" s="25">
        <v>729756.2</v>
      </c>
      <c r="U594" s="25">
        <v>729756.2</v>
      </c>
      <c r="V594" s="25">
        <v>20243.8</v>
      </c>
      <c r="W594" s="25">
        <v>20243.8</v>
      </c>
      <c r="X594" s="25">
        <v>0</v>
      </c>
      <c r="Y594" s="25">
        <f t="shared" si="201"/>
        <v>20243.800000000047</v>
      </c>
      <c r="Z594" s="26">
        <f t="shared" si="199"/>
        <v>0.97300826666666662</v>
      </c>
      <c r="AA594" s="26">
        <f t="shared" si="193"/>
        <v>0.97300826666666662</v>
      </c>
      <c r="AB594" s="26">
        <f t="shared" si="194"/>
        <v>0</v>
      </c>
      <c r="AC594" s="27">
        <f t="shared" si="195"/>
        <v>0.97300826666666662</v>
      </c>
    </row>
    <row r="595" spans="1:29" ht="27" hidden="1" outlineLevel="4" x14ac:dyDescent="0.35">
      <c r="A595" s="21" t="s">
        <v>343</v>
      </c>
      <c r="B595" s="22" t="s">
        <v>30</v>
      </c>
      <c r="C595" s="22" t="s">
        <v>99</v>
      </c>
      <c r="D595" s="22" t="s">
        <v>241</v>
      </c>
      <c r="E595" s="22"/>
      <c r="F595" s="22" t="s">
        <v>33</v>
      </c>
      <c r="G595" s="22">
        <v>1120</v>
      </c>
      <c r="H595" s="22">
        <v>709800000</v>
      </c>
      <c r="I595" s="22" t="s">
        <v>31</v>
      </c>
      <c r="J595" s="23" t="s">
        <v>242</v>
      </c>
      <c r="K595" s="24">
        <v>1279133</v>
      </c>
      <c r="L595" s="25">
        <v>1279133</v>
      </c>
      <c r="M595" s="25">
        <v>0</v>
      </c>
      <c r="N595" s="25">
        <v>0</v>
      </c>
      <c r="O595" s="25">
        <v>0</v>
      </c>
      <c r="P595" s="25">
        <f t="shared" si="200"/>
        <v>1279133</v>
      </c>
      <c r="Q595" s="25">
        <v>0</v>
      </c>
      <c r="R595" s="25">
        <v>0.53</v>
      </c>
      <c r="S595" s="25">
        <v>0</v>
      </c>
      <c r="T595" s="25">
        <v>1143215.3999999999</v>
      </c>
      <c r="U595" s="25">
        <v>1143215.3999999999</v>
      </c>
      <c r="V595" s="25">
        <v>135917.07</v>
      </c>
      <c r="W595" s="25">
        <v>135917.07</v>
      </c>
      <c r="X595" s="25">
        <v>0</v>
      </c>
      <c r="Y595" s="25">
        <f t="shared" si="201"/>
        <v>135917.07000000007</v>
      </c>
      <c r="Z595" s="26">
        <f t="shared" si="199"/>
        <v>0.89374240208015887</v>
      </c>
      <c r="AA595" s="26">
        <f t="shared" si="193"/>
        <v>0.89374240208015887</v>
      </c>
      <c r="AB595" s="26">
        <f t="shared" si="194"/>
        <v>4.1434315274486705E-7</v>
      </c>
      <c r="AC595" s="27">
        <f t="shared" si="195"/>
        <v>0.89374281642331166</v>
      </c>
    </row>
    <row r="596" spans="1:29" hidden="1" outlineLevel="4" x14ac:dyDescent="0.35">
      <c r="A596" s="21" t="s">
        <v>343</v>
      </c>
      <c r="B596" s="22" t="s">
        <v>30</v>
      </c>
      <c r="C596" s="22" t="s">
        <v>99</v>
      </c>
      <c r="D596" s="22" t="s">
        <v>243</v>
      </c>
      <c r="E596" s="22"/>
      <c r="F596" s="22" t="s">
        <v>33</v>
      </c>
      <c r="G596" s="22">
        <v>1120</v>
      </c>
      <c r="H596" s="22">
        <v>709800000</v>
      </c>
      <c r="I596" s="22" t="s">
        <v>31</v>
      </c>
      <c r="J596" s="23" t="s">
        <v>244</v>
      </c>
      <c r="K596" s="24">
        <v>2760027</v>
      </c>
      <c r="L596" s="25">
        <v>2760027</v>
      </c>
      <c r="M596" s="25">
        <v>0</v>
      </c>
      <c r="N596" s="25">
        <v>0</v>
      </c>
      <c r="O596" s="25">
        <v>0</v>
      </c>
      <c r="P596" s="25">
        <f t="shared" si="200"/>
        <v>2760027</v>
      </c>
      <c r="Q596" s="25">
        <v>1961979</v>
      </c>
      <c r="R596" s="25">
        <v>0</v>
      </c>
      <c r="S596" s="25">
        <v>0</v>
      </c>
      <c r="T596" s="25">
        <v>523631.98</v>
      </c>
      <c r="U596" s="25">
        <v>523631.98</v>
      </c>
      <c r="V596" s="25">
        <v>274416.02</v>
      </c>
      <c r="W596" s="25">
        <v>274416.02</v>
      </c>
      <c r="X596" s="25">
        <v>0</v>
      </c>
      <c r="Y596" s="25">
        <f t="shared" si="201"/>
        <v>274416.02</v>
      </c>
      <c r="Z596" s="26">
        <f t="shared" si="199"/>
        <v>0.18971987592874998</v>
      </c>
      <c r="AA596" s="26">
        <f t="shared" si="193"/>
        <v>0.18971987592874998</v>
      </c>
      <c r="AB596" s="26">
        <f t="shared" si="194"/>
        <v>0.71085500250541023</v>
      </c>
      <c r="AC596" s="27">
        <f t="shared" si="195"/>
        <v>0.90057487843416018</v>
      </c>
    </row>
    <row r="597" spans="1:29" hidden="1" outlineLevel="4" x14ac:dyDescent="0.35">
      <c r="A597" s="21" t="s">
        <v>343</v>
      </c>
      <c r="B597" s="22" t="s">
        <v>30</v>
      </c>
      <c r="C597" s="22" t="s">
        <v>99</v>
      </c>
      <c r="D597" s="22" t="s">
        <v>245</v>
      </c>
      <c r="E597" s="22"/>
      <c r="F597" s="22" t="s">
        <v>33</v>
      </c>
      <c r="G597" s="22">
        <v>1120</v>
      </c>
      <c r="H597" s="22">
        <v>709800000</v>
      </c>
      <c r="I597" s="22" t="s">
        <v>31</v>
      </c>
      <c r="J597" s="23" t="s">
        <v>246</v>
      </c>
      <c r="K597" s="24">
        <v>206500</v>
      </c>
      <c r="L597" s="25">
        <v>1379052</v>
      </c>
      <c r="M597" s="25">
        <v>0</v>
      </c>
      <c r="N597" s="25">
        <v>0</v>
      </c>
      <c r="O597" s="25">
        <v>0</v>
      </c>
      <c r="P597" s="25">
        <f t="shared" si="200"/>
        <v>1379052</v>
      </c>
      <c r="Q597" s="25">
        <v>0</v>
      </c>
      <c r="R597" s="25">
        <v>0</v>
      </c>
      <c r="S597" s="25">
        <v>0</v>
      </c>
      <c r="T597" s="25">
        <v>1379052</v>
      </c>
      <c r="U597" s="25">
        <v>1379052</v>
      </c>
      <c r="V597" s="25">
        <v>0</v>
      </c>
      <c r="W597" s="25">
        <v>0</v>
      </c>
      <c r="X597" s="25">
        <v>0</v>
      </c>
      <c r="Y597" s="25">
        <f t="shared" si="201"/>
        <v>0</v>
      </c>
      <c r="Z597" s="26">
        <f t="shared" si="199"/>
        <v>1</v>
      </c>
      <c r="AA597" s="26">
        <f t="shared" si="193"/>
        <v>1</v>
      </c>
      <c r="AB597" s="26">
        <f t="shared" si="194"/>
        <v>0</v>
      </c>
      <c r="AC597" s="27">
        <f t="shared" si="195"/>
        <v>1</v>
      </c>
    </row>
    <row r="598" spans="1:29" hidden="1" outlineLevel="4" x14ac:dyDescent="0.35">
      <c r="A598" s="21" t="s">
        <v>343</v>
      </c>
      <c r="B598" s="22" t="s">
        <v>30</v>
      </c>
      <c r="C598" s="22" t="s">
        <v>99</v>
      </c>
      <c r="D598" s="22" t="s">
        <v>247</v>
      </c>
      <c r="E598" s="22"/>
      <c r="F598" s="22" t="s">
        <v>33</v>
      </c>
      <c r="G598" s="22">
        <v>1120</v>
      </c>
      <c r="H598" s="22">
        <v>709800000</v>
      </c>
      <c r="I598" s="22" t="s">
        <v>31</v>
      </c>
      <c r="J598" s="23" t="s">
        <v>248</v>
      </c>
      <c r="K598" s="24">
        <v>30605094</v>
      </c>
      <c r="L598" s="25">
        <v>23147555</v>
      </c>
      <c r="M598" s="25">
        <v>0</v>
      </c>
      <c r="N598" s="25">
        <v>0</v>
      </c>
      <c r="O598" s="25">
        <v>0</v>
      </c>
      <c r="P598" s="25">
        <f t="shared" si="200"/>
        <v>23147555</v>
      </c>
      <c r="Q598" s="25">
        <v>6315912</v>
      </c>
      <c r="R598" s="25">
        <v>0.01</v>
      </c>
      <c r="S598" s="25">
        <v>342924.63</v>
      </c>
      <c r="T598" s="25">
        <v>16488053.720000001</v>
      </c>
      <c r="U598" s="25">
        <v>0</v>
      </c>
      <c r="V598" s="25">
        <v>664.64</v>
      </c>
      <c r="W598" s="25">
        <v>664.64</v>
      </c>
      <c r="X598" s="25">
        <v>0</v>
      </c>
      <c r="Y598" s="25">
        <f t="shared" si="201"/>
        <v>664.64000000059605</v>
      </c>
      <c r="Z598" s="26">
        <f t="shared" si="199"/>
        <v>0.71230217273487417</v>
      </c>
      <c r="AA598" s="26">
        <f t="shared" si="193"/>
        <v>0.71230217273487417</v>
      </c>
      <c r="AB598" s="26">
        <f t="shared" si="194"/>
        <v>0.28766911408137918</v>
      </c>
      <c r="AC598" s="27">
        <f t="shared" si="195"/>
        <v>0.99997128681625336</v>
      </c>
    </row>
    <row r="599" spans="1:29" ht="27" hidden="1" outlineLevel="4" x14ac:dyDescent="0.35">
      <c r="A599" s="21" t="s">
        <v>343</v>
      </c>
      <c r="B599" s="22" t="s">
        <v>30</v>
      </c>
      <c r="C599" s="22" t="s">
        <v>99</v>
      </c>
      <c r="D599" s="22" t="s">
        <v>249</v>
      </c>
      <c r="E599" s="22"/>
      <c r="F599" s="22" t="s">
        <v>33</v>
      </c>
      <c r="G599" s="22">
        <v>1120</v>
      </c>
      <c r="H599" s="22">
        <v>709800000</v>
      </c>
      <c r="I599" s="22" t="s">
        <v>31</v>
      </c>
      <c r="J599" s="23" t="s">
        <v>250</v>
      </c>
      <c r="K599" s="24">
        <v>275565</v>
      </c>
      <c r="L599" s="25">
        <v>275565</v>
      </c>
      <c r="M599" s="25">
        <v>0</v>
      </c>
      <c r="N599" s="25">
        <v>0</v>
      </c>
      <c r="O599" s="25">
        <v>0</v>
      </c>
      <c r="P599" s="25">
        <f t="shared" si="200"/>
        <v>275565</v>
      </c>
      <c r="Q599" s="25">
        <v>275186</v>
      </c>
      <c r="R599" s="25">
        <v>0</v>
      </c>
      <c r="S599" s="25">
        <v>0</v>
      </c>
      <c r="T599" s="25">
        <v>0</v>
      </c>
      <c r="U599" s="25">
        <v>0</v>
      </c>
      <c r="V599" s="25">
        <v>379</v>
      </c>
      <c r="W599" s="25">
        <v>379</v>
      </c>
      <c r="X599" s="25">
        <v>0</v>
      </c>
      <c r="Y599" s="25">
        <f t="shared" si="201"/>
        <v>379</v>
      </c>
      <c r="Z599" s="26">
        <f t="shared" si="199"/>
        <v>0</v>
      </c>
      <c r="AA599" s="26">
        <f t="shared" si="193"/>
        <v>0</v>
      </c>
      <c r="AB599" s="26">
        <f t="shared" si="194"/>
        <v>0.99862464391341421</v>
      </c>
      <c r="AC599" s="27">
        <f t="shared" si="195"/>
        <v>0.99862464391341421</v>
      </c>
    </row>
    <row r="600" spans="1:29" hidden="1" outlineLevel="4" x14ac:dyDescent="0.35">
      <c r="A600" s="21" t="s">
        <v>343</v>
      </c>
      <c r="B600" s="22" t="s">
        <v>30</v>
      </c>
      <c r="C600" s="22" t="s">
        <v>99</v>
      </c>
      <c r="D600" s="22" t="s">
        <v>104</v>
      </c>
      <c r="E600" s="22"/>
      <c r="F600" s="22" t="s">
        <v>33</v>
      </c>
      <c r="G600" s="22">
        <v>1120</v>
      </c>
      <c r="H600" s="22">
        <v>709800000</v>
      </c>
      <c r="I600" s="22" t="s">
        <v>31</v>
      </c>
      <c r="J600" s="23" t="s">
        <v>105</v>
      </c>
      <c r="K600" s="24">
        <v>54656788</v>
      </c>
      <c r="L600" s="25">
        <v>54656788</v>
      </c>
      <c r="M600" s="25">
        <v>0</v>
      </c>
      <c r="N600" s="25">
        <v>0</v>
      </c>
      <c r="O600" s="25">
        <v>0</v>
      </c>
      <c r="P600" s="25">
        <f t="shared" si="200"/>
        <v>54656788</v>
      </c>
      <c r="Q600" s="25">
        <v>17071336.41</v>
      </c>
      <c r="R600" s="25">
        <v>7754559.5700000003</v>
      </c>
      <c r="S600" s="25">
        <v>0</v>
      </c>
      <c r="T600" s="25">
        <v>26485979.350000001</v>
      </c>
      <c r="U600" s="25">
        <v>26485979.350000001</v>
      </c>
      <c r="V600" s="25">
        <v>3344912.67</v>
      </c>
      <c r="W600" s="25">
        <v>3344912.67</v>
      </c>
      <c r="X600" s="25">
        <v>0</v>
      </c>
      <c r="Y600" s="25">
        <f t="shared" si="201"/>
        <v>3344912.6700000018</v>
      </c>
      <c r="Z600" s="26">
        <f t="shared" si="199"/>
        <v>0.48458719070721834</v>
      </c>
      <c r="AA600" s="26">
        <f t="shared" si="193"/>
        <v>0.48458719070721834</v>
      </c>
      <c r="AB600" s="26">
        <f t="shared" si="194"/>
        <v>0.45421432338834111</v>
      </c>
      <c r="AC600" s="27">
        <f t="shared" si="195"/>
        <v>0.93880151409555945</v>
      </c>
    </row>
    <row r="601" spans="1:29" hidden="1" outlineLevel="4" x14ac:dyDescent="0.35">
      <c r="A601" s="21" t="s">
        <v>343</v>
      </c>
      <c r="B601" s="22" t="s">
        <v>30</v>
      </c>
      <c r="C601" s="22" t="s">
        <v>99</v>
      </c>
      <c r="D601" s="22" t="s">
        <v>251</v>
      </c>
      <c r="E601" s="22"/>
      <c r="F601" s="22" t="s">
        <v>33</v>
      </c>
      <c r="G601" s="22">
        <v>1120</v>
      </c>
      <c r="H601" s="22">
        <v>709800000</v>
      </c>
      <c r="I601" s="22" t="s">
        <v>31</v>
      </c>
      <c r="J601" s="23" t="s">
        <v>252</v>
      </c>
      <c r="K601" s="24">
        <v>11353924</v>
      </c>
      <c r="L601" s="25">
        <v>11353924</v>
      </c>
      <c r="M601" s="25">
        <v>0</v>
      </c>
      <c r="N601" s="25">
        <v>0</v>
      </c>
      <c r="O601" s="25">
        <v>-600000</v>
      </c>
      <c r="P601" s="25">
        <f t="shared" si="200"/>
        <v>10753924</v>
      </c>
      <c r="Q601" s="25">
        <v>10723930</v>
      </c>
      <c r="R601" s="25">
        <v>0</v>
      </c>
      <c r="S601" s="25">
        <v>0</v>
      </c>
      <c r="T601" s="25">
        <v>0</v>
      </c>
      <c r="U601" s="25">
        <v>0</v>
      </c>
      <c r="V601" s="25">
        <v>29994</v>
      </c>
      <c r="W601" s="25">
        <v>629994</v>
      </c>
      <c r="X601" s="25">
        <v>0</v>
      </c>
      <c r="Y601" s="25">
        <f t="shared" si="201"/>
        <v>29994</v>
      </c>
      <c r="Z601" s="26">
        <f t="shared" si="199"/>
        <v>0</v>
      </c>
      <c r="AA601" s="26">
        <f t="shared" si="193"/>
        <v>0</v>
      </c>
      <c r="AB601" s="26">
        <f t="shared" si="194"/>
        <v>0.99721087855930546</v>
      </c>
      <c r="AC601" s="27">
        <f t="shared" si="195"/>
        <v>0.99721087855930546</v>
      </c>
    </row>
    <row r="602" spans="1:29" hidden="1" outlineLevel="4" x14ac:dyDescent="0.35">
      <c r="A602" s="21" t="s">
        <v>343</v>
      </c>
      <c r="B602" s="22" t="s">
        <v>30</v>
      </c>
      <c r="C602" s="22" t="s">
        <v>99</v>
      </c>
      <c r="D602" s="22" t="s">
        <v>253</v>
      </c>
      <c r="E602" s="22"/>
      <c r="F602" s="22" t="s">
        <v>33</v>
      </c>
      <c r="G602" s="22">
        <v>1120</v>
      </c>
      <c r="H602" s="22">
        <v>709800000</v>
      </c>
      <c r="I602" s="22" t="s">
        <v>31</v>
      </c>
      <c r="J602" s="23" t="s">
        <v>254</v>
      </c>
      <c r="K602" s="25">
        <v>0</v>
      </c>
      <c r="L602" s="25">
        <v>7977349</v>
      </c>
      <c r="M602" s="25">
        <v>0</v>
      </c>
      <c r="N602" s="25">
        <v>8880485</v>
      </c>
      <c r="O602" s="25">
        <v>1540165</v>
      </c>
      <c r="P602" s="25">
        <f t="shared" si="200"/>
        <v>9517514</v>
      </c>
      <c r="Q602" s="25">
        <v>0</v>
      </c>
      <c r="R602" s="25">
        <v>0</v>
      </c>
      <c r="S602" s="25">
        <v>796650</v>
      </c>
      <c r="T602" s="25">
        <v>7180566.7999999998</v>
      </c>
      <c r="U602" s="25">
        <v>7180566.7999999998</v>
      </c>
      <c r="V602" s="25">
        <v>132.19999999999999</v>
      </c>
      <c r="W602" s="25">
        <v>132.19999999999999</v>
      </c>
      <c r="X602" s="25">
        <v>0</v>
      </c>
      <c r="Y602" s="25">
        <f t="shared" si="201"/>
        <v>1540297.2000000002</v>
      </c>
      <c r="Z602" s="26">
        <f t="shared" si="199"/>
        <v>0.9001194256387679</v>
      </c>
      <c r="AA602" s="26">
        <f t="shared" si="193"/>
        <v>0.75445823352610775</v>
      </c>
      <c r="AB602" s="26">
        <f t="shared" si="194"/>
        <v>8.3703580577869391E-2</v>
      </c>
      <c r="AC602" s="27">
        <f t="shared" si="195"/>
        <v>0.83816181410397717</v>
      </c>
    </row>
    <row r="603" spans="1:29" hidden="1" outlineLevel="4" x14ac:dyDescent="0.35">
      <c r="A603" s="21" t="s">
        <v>343</v>
      </c>
      <c r="B603" s="22" t="s">
        <v>30</v>
      </c>
      <c r="C603" s="22" t="s">
        <v>99</v>
      </c>
      <c r="D603" s="22" t="s">
        <v>255</v>
      </c>
      <c r="E603" s="22"/>
      <c r="F603" s="22" t="s">
        <v>33</v>
      </c>
      <c r="G603" s="22">
        <v>1120</v>
      </c>
      <c r="H603" s="22">
        <v>709800000</v>
      </c>
      <c r="I603" s="22" t="s">
        <v>31</v>
      </c>
      <c r="J603" s="23" t="s">
        <v>256</v>
      </c>
      <c r="K603" s="24">
        <v>1331865</v>
      </c>
      <c r="L603" s="25">
        <v>1331865</v>
      </c>
      <c r="M603" s="25">
        <v>0</v>
      </c>
      <c r="N603" s="25">
        <v>0</v>
      </c>
      <c r="O603" s="25">
        <v>-37867</v>
      </c>
      <c r="P603" s="25">
        <f t="shared" si="200"/>
        <v>1293998</v>
      </c>
      <c r="Q603" s="25">
        <v>0</v>
      </c>
      <c r="R603" s="25">
        <v>0.01</v>
      </c>
      <c r="S603" s="25">
        <v>0</v>
      </c>
      <c r="T603" s="25">
        <v>826218.17</v>
      </c>
      <c r="U603" s="25">
        <v>826218.17</v>
      </c>
      <c r="V603" s="25">
        <v>467779.82</v>
      </c>
      <c r="W603" s="25">
        <v>505646.82</v>
      </c>
      <c r="X603" s="25">
        <v>0</v>
      </c>
      <c r="Y603" s="25">
        <f t="shared" si="201"/>
        <v>467779.81999999995</v>
      </c>
      <c r="Z603" s="26">
        <f t="shared" si="199"/>
        <v>0.62034678439631652</v>
      </c>
      <c r="AA603" s="26">
        <f t="shared" si="193"/>
        <v>0.63850034544102852</v>
      </c>
      <c r="AB603" s="26">
        <f t="shared" si="194"/>
        <v>7.727987214817952E-9</v>
      </c>
      <c r="AC603" s="27">
        <f t="shared" si="195"/>
        <v>0.63850035316901577</v>
      </c>
    </row>
    <row r="604" spans="1:29" hidden="1" outlineLevel="4" x14ac:dyDescent="0.35">
      <c r="A604" s="21" t="s">
        <v>343</v>
      </c>
      <c r="B604" s="22" t="s">
        <v>30</v>
      </c>
      <c r="C604" s="22" t="s">
        <v>99</v>
      </c>
      <c r="D604" s="22" t="s">
        <v>282</v>
      </c>
      <c r="E604" s="22"/>
      <c r="F604" s="22" t="s">
        <v>33</v>
      </c>
      <c r="G604" s="22">
        <v>1120</v>
      </c>
      <c r="H604" s="22">
        <v>709800000</v>
      </c>
      <c r="I604" s="22" t="s">
        <v>31</v>
      </c>
      <c r="J604" s="23" t="s">
        <v>283</v>
      </c>
      <c r="K604" s="24">
        <v>1131396</v>
      </c>
      <c r="L604" s="25">
        <v>1131396</v>
      </c>
      <c r="M604" s="25">
        <v>0</v>
      </c>
      <c r="N604" s="25">
        <v>-3523</v>
      </c>
      <c r="O604" s="25">
        <v>0</v>
      </c>
      <c r="P604" s="25">
        <f t="shared" si="200"/>
        <v>1131396</v>
      </c>
      <c r="Q604" s="25">
        <v>0</v>
      </c>
      <c r="R604" s="25">
        <v>0</v>
      </c>
      <c r="S604" s="25">
        <v>0</v>
      </c>
      <c r="T604" s="25">
        <v>254672.39</v>
      </c>
      <c r="U604" s="25">
        <v>254672.39</v>
      </c>
      <c r="V604" s="25">
        <v>873200.61</v>
      </c>
      <c r="W604" s="25">
        <v>876723.61</v>
      </c>
      <c r="X604" s="25">
        <v>0</v>
      </c>
      <c r="Y604" s="25">
        <f t="shared" si="201"/>
        <v>876723.61</v>
      </c>
      <c r="Z604" s="26">
        <f t="shared" si="199"/>
        <v>0.22509571361397779</v>
      </c>
      <c r="AA604" s="26">
        <f t="shared" si="193"/>
        <v>0.22509571361397779</v>
      </c>
      <c r="AB604" s="26">
        <f t="shared" si="194"/>
        <v>0</v>
      </c>
      <c r="AC604" s="27">
        <f t="shared" si="195"/>
        <v>0.22509571361397779</v>
      </c>
    </row>
    <row r="605" spans="1:29" ht="27" hidden="1" outlineLevel="4" x14ac:dyDescent="0.35">
      <c r="A605" s="21" t="s">
        <v>343</v>
      </c>
      <c r="B605" s="22" t="s">
        <v>30</v>
      </c>
      <c r="C605" s="22" t="s">
        <v>99</v>
      </c>
      <c r="D605" s="22" t="s">
        <v>257</v>
      </c>
      <c r="E605" s="22"/>
      <c r="F605" s="22" t="s">
        <v>33</v>
      </c>
      <c r="G605" s="22">
        <v>1120</v>
      </c>
      <c r="H605" s="22">
        <v>709800000</v>
      </c>
      <c r="I605" s="22" t="s">
        <v>31</v>
      </c>
      <c r="J605" s="23" t="s">
        <v>258</v>
      </c>
      <c r="K605" s="24">
        <v>3528530</v>
      </c>
      <c r="L605" s="25">
        <v>3008720</v>
      </c>
      <c r="M605" s="25">
        <v>0</v>
      </c>
      <c r="N605" s="25">
        <v>0</v>
      </c>
      <c r="O605" s="25">
        <v>0</v>
      </c>
      <c r="P605" s="25">
        <f t="shared" si="200"/>
        <v>3008720</v>
      </c>
      <c r="Q605" s="25">
        <v>3007662</v>
      </c>
      <c r="R605" s="25">
        <v>0</v>
      </c>
      <c r="S605" s="25">
        <v>0</v>
      </c>
      <c r="T605" s="25">
        <v>0</v>
      </c>
      <c r="U605" s="25">
        <v>0</v>
      </c>
      <c r="V605" s="25">
        <v>1058</v>
      </c>
      <c r="W605" s="25">
        <v>1058</v>
      </c>
      <c r="X605" s="25">
        <v>0</v>
      </c>
      <c r="Y605" s="25">
        <f t="shared" si="201"/>
        <v>1058</v>
      </c>
      <c r="Z605" s="26">
        <f t="shared" si="199"/>
        <v>0</v>
      </c>
      <c r="AA605" s="26">
        <f t="shared" si="193"/>
        <v>0</v>
      </c>
      <c r="AB605" s="26">
        <f t="shared" si="194"/>
        <v>0.9996483554468345</v>
      </c>
      <c r="AC605" s="27">
        <f t="shared" si="195"/>
        <v>0.9996483554468345</v>
      </c>
    </row>
    <row r="606" spans="1:29" hidden="1" outlineLevel="3" x14ac:dyDescent="0.35">
      <c r="A606" s="28"/>
      <c r="B606" s="29"/>
      <c r="C606" s="29" t="s">
        <v>106</v>
      </c>
      <c r="D606" s="29"/>
      <c r="E606" s="29"/>
      <c r="F606" s="29"/>
      <c r="G606" s="29"/>
      <c r="H606" s="29"/>
      <c r="I606" s="29"/>
      <c r="J606" s="30"/>
      <c r="K606" s="31">
        <f t="shared" ref="K606:Y606" si="202">SUBTOTAL(9,K588:K605)</f>
        <v>126976286</v>
      </c>
      <c r="L606" s="32">
        <f t="shared" si="202"/>
        <v>126976286</v>
      </c>
      <c r="M606" s="32">
        <f t="shared" si="202"/>
        <v>0</v>
      </c>
      <c r="N606" s="32">
        <f t="shared" si="202"/>
        <v>8876962</v>
      </c>
      <c r="O606" s="32">
        <f t="shared" si="202"/>
        <v>0</v>
      </c>
      <c r="P606" s="32">
        <f t="shared" si="202"/>
        <v>126976286</v>
      </c>
      <c r="Q606" s="32">
        <f t="shared" si="202"/>
        <v>46854920.409999996</v>
      </c>
      <c r="R606" s="32">
        <f t="shared" si="202"/>
        <v>7879350.2400000002</v>
      </c>
      <c r="S606" s="32">
        <f t="shared" si="202"/>
        <v>3225656.33</v>
      </c>
      <c r="T606" s="32">
        <f t="shared" si="202"/>
        <v>61245415.539999999</v>
      </c>
      <c r="U606" s="32">
        <f t="shared" si="202"/>
        <v>43993933.82</v>
      </c>
      <c r="V606" s="32">
        <f t="shared" si="202"/>
        <v>6227255.4800000004</v>
      </c>
      <c r="W606" s="32">
        <f t="shared" si="202"/>
        <v>7770943.4800000014</v>
      </c>
      <c r="X606" s="32">
        <f t="shared" si="202"/>
        <v>0</v>
      </c>
      <c r="Y606" s="32">
        <f t="shared" si="202"/>
        <v>7770943.4800000032</v>
      </c>
      <c r="Z606" s="33">
        <f t="shared" si="199"/>
        <v>0.48233743062858209</v>
      </c>
      <c r="AA606" s="33">
        <f t="shared" si="193"/>
        <v>0.48233743062858209</v>
      </c>
      <c r="AB606" s="33">
        <f t="shared" si="194"/>
        <v>0.45646261050665787</v>
      </c>
      <c r="AC606" s="34">
        <f t="shared" si="195"/>
        <v>0.93880004113523996</v>
      </c>
    </row>
    <row r="607" spans="1:29" hidden="1" outlineLevel="4" x14ac:dyDescent="0.35">
      <c r="A607" s="21" t="s">
        <v>343</v>
      </c>
      <c r="B607" s="22" t="s">
        <v>30</v>
      </c>
      <c r="C607" s="22" t="s">
        <v>107</v>
      </c>
      <c r="D607" s="22" t="s">
        <v>259</v>
      </c>
      <c r="E607" s="22"/>
      <c r="F607" s="22">
        <v>280</v>
      </c>
      <c r="G607" s="22">
        <v>2210</v>
      </c>
      <c r="H607" s="22">
        <v>709800000</v>
      </c>
      <c r="I607" s="22" t="s">
        <v>31</v>
      </c>
      <c r="J607" s="23" t="s">
        <v>260</v>
      </c>
      <c r="K607" s="24">
        <v>625595</v>
      </c>
      <c r="L607" s="25">
        <v>625595</v>
      </c>
      <c r="M607" s="25">
        <v>0</v>
      </c>
      <c r="N607" s="25">
        <v>-11592</v>
      </c>
      <c r="O607" s="25">
        <v>0</v>
      </c>
      <c r="P607" s="25">
        <f t="shared" ref="P607:P614" si="203">+L607+O607</f>
        <v>625595</v>
      </c>
      <c r="Q607" s="25">
        <v>0</v>
      </c>
      <c r="R607" s="25">
        <v>0</v>
      </c>
      <c r="S607" s="25">
        <v>0</v>
      </c>
      <c r="T607" s="25">
        <v>279277.31</v>
      </c>
      <c r="U607" s="25">
        <v>279277.31</v>
      </c>
      <c r="V607" s="25">
        <v>334725.69</v>
      </c>
      <c r="W607" s="25">
        <v>346317.69</v>
      </c>
      <c r="X607" s="25">
        <v>0</v>
      </c>
      <c r="Y607" s="25">
        <f t="shared" ref="Y607:Y614" si="204">P607-(Q607+R607+S607+T607+X607)</f>
        <v>346317.69</v>
      </c>
      <c r="Z607" s="26">
        <f t="shared" si="199"/>
        <v>0.44641870539246636</v>
      </c>
      <c r="AA607" s="26">
        <f t="shared" si="193"/>
        <v>0.44641870539246636</v>
      </c>
      <c r="AB607" s="26">
        <f t="shared" si="194"/>
        <v>0</v>
      </c>
      <c r="AC607" s="27">
        <f t="shared" si="195"/>
        <v>0.44641870539246636</v>
      </c>
    </row>
    <row r="608" spans="1:29" hidden="1" outlineLevel="4" x14ac:dyDescent="0.35">
      <c r="A608" s="21" t="s">
        <v>343</v>
      </c>
      <c r="B608" s="22" t="s">
        <v>30</v>
      </c>
      <c r="C608" s="22" t="s">
        <v>107</v>
      </c>
      <c r="D608" s="22" t="s">
        <v>261</v>
      </c>
      <c r="E608" s="22"/>
      <c r="F608" s="22">
        <v>280</v>
      </c>
      <c r="G608" s="22">
        <v>2210</v>
      </c>
      <c r="H608" s="22">
        <v>709800000</v>
      </c>
      <c r="I608" s="22" t="s">
        <v>31</v>
      </c>
      <c r="J608" s="23" t="s">
        <v>262</v>
      </c>
      <c r="K608" s="24">
        <v>1027560</v>
      </c>
      <c r="L608" s="25">
        <v>1027560</v>
      </c>
      <c r="M608" s="25">
        <v>0</v>
      </c>
      <c r="N608" s="25">
        <v>-44928</v>
      </c>
      <c r="O608" s="25">
        <v>0</v>
      </c>
      <c r="P608" s="25">
        <f t="shared" si="203"/>
        <v>1027560</v>
      </c>
      <c r="Q608" s="25">
        <v>0</v>
      </c>
      <c r="R608" s="25">
        <v>678000</v>
      </c>
      <c r="S608" s="25">
        <v>0</v>
      </c>
      <c r="T608" s="25">
        <v>223357.59</v>
      </c>
      <c r="U608" s="25">
        <v>223357.59</v>
      </c>
      <c r="V608" s="25">
        <v>81274.41</v>
      </c>
      <c r="W608" s="25">
        <v>126202.41</v>
      </c>
      <c r="X608" s="25">
        <v>0</v>
      </c>
      <c r="Y608" s="25">
        <f t="shared" si="204"/>
        <v>126202.41000000003</v>
      </c>
      <c r="Z608" s="26">
        <f t="shared" si="199"/>
        <v>0.21736695667406283</v>
      </c>
      <c r="AA608" s="26">
        <f t="shared" si="193"/>
        <v>0.21736695667406283</v>
      </c>
      <c r="AB608" s="26">
        <f t="shared" si="194"/>
        <v>0.65981548522714006</v>
      </c>
      <c r="AC608" s="27">
        <f t="shared" si="195"/>
        <v>0.87718244190120287</v>
      </c>
    </row>
    <row r="609" spans="1:29" hidden="1" outlineLevel="4" x14ac:dyDescent="0.35">
      <c r="A609" s="21" t="s">
        <v>343</v>
      </c>
      <c r="B609" s="22" t="s">
        <v>30</v>
      </c>
      <c r="C609" s="22" t="s">
        <v>107</v>
      </c>
      <c r="D609" s="22" t="s">
        <v>108</v>
      </c>
      <c r="E609" s="22"/>
      <c r="F609" s="22">
        <v>280</v>
      </c>
      <c r="G609" s="22">
        <v>2210</v>
      </c>
      <c r="H609" s="22">
        <v>709800000</v>
      </c>
      <c r="I609" s="22" t="s">
        <v>31</v>
      </c>
      <c r="J609" s="23" t="s">
        <v>109</v>
      </c>
      <c r="K609" s="24">
        <v>38752855</v>
      </c>
      <c r="L609" s="25">
        <v>38752855</v>
      </c>
      <c r="M609" s="25">
        <v>0</v>
      </c>
      <c r="N609" s="25">
        <v>0</v>
      </c>
      <c r="O609" s="25">
        <v>0</v>
      </c>
      <c r="P609" s="25">
        <f t="shared" si="203"/>
        <v>38752855</v>
      </c>
      <c r="Q609" s="25">
        <v>0</v>
      </c>
      <c r="R609" s="25">
        <v>25535901.030000001</v>
      </c>
      <c r="S609" s="25">
        <v>0</v>
      </c>
      <c r="T609" s="25">
        <v>7917372.46</v>
      </c>
      <c r="U609" s="25">
        <v>6276302.2699999996</v>
      </c>
      <c r="V609" s="25">
        <v>5299581.51</v>
      </c>
      <c r="W609" s="25">
        <v>5299581.51</v>
      </c>
      <c r="X609" s="25">
        <v>0</v>
      </c>
      <c r="Y609" s="25">
        <f t="shared" si="204"/>
        <v>5299581.5099999979</v>
      </c>
      <c r="Z609" s="26">
        <f t="shared" si="199"/>
        <v>0.20430423668140063</v>
      </c>
      <c r="AA609" s="26">
        <f t="shared" si="193"/>
        <v>0.20430423668140063</v>
      </c>
      <c r="AB609" s="26">
        <f t="shared" si="194"/>
        <v>0.65894244514371914</v>
      </c>
      <c r="AC609" s="27">
        <f t="shared" si="195"/>
        <v>0.86324668182511977</v>
      </c>
    </row>
    <row r="610" spans="1:29" hidden="1" outlineLevel="4" x14ac:dyDescent="0.35">
      <c r="A610" s="21" t="s">
        <v>343</v>
      </c>
      <c r="B610" s="22" t="s">
        <v>30</v>
      </c>
      <c r="C610" s="22" t="s">
        <v>107</v>
      </c>
      <c r="D610" s="22" t="s">
        <v>110</v>
      </c>
      <c r="E610" s="22"/>
      <c r="F610" s="22">
        <v>280</v>
      </c>
      <c r="G610" s="22">
        <v>2210</v>
      </c>
      <c r="H610" s="22">
        <v>709800000</v>
      </c>
      <c r="I610" s="22" t="s">
        <v>31</v>
      </c>
      <c r="J610" s="23" t="s">
        <v>111</v>
      </c>
      <c r="K610" s="24">
        <v>150000000</v>
      </c>
      <c r="L610" s="25">
        <v>150000000</v>
      </c>
      <c r="M610" s="25">
        <v>0</v>
      </c>
      <c r="N610" s="25">
        <v>0</v>
      </c>
      <c r="O610" s="25">
        <v>0</v>
      </c>
      <c r="P610" s="25">
        <f t="shared" si="203"/>
        <v>150000000</v>
      </c>
      <c r="Q610" s="25">
        <v>41632408.119999997</v>
      </c>
      <c r="R610" s="25">
        <v>10094135.74</v>
      </c>
      <c r="S610" s="25">
        <v>205616.26</v>
      </c>
      <c r="T610" s="25">
        <v>24610718.899999999</v>
      </c>
      <c r="U610" s="25">
        <v>24610718.899999999</v>
      </c>
      <c r="V610" s="25">
        <v>73457120.980000004</v>
      </c>
      <c r="W610" s="25">
        <v>73457120.980000004</v>
      </c>
      <c r="X610" s="25">
        <v>0</v>
      </c>
      <c r="Y610" s="25">
        <f t="shared" si="204"/>
        <v>73457120.980000004</v>
      </c>
      <c r="Z610" s="26">
        <f t="shared" si="199"/>
        <v>0.16407145933333334</v>
      </c>
      <c r="AA610" s="26">
        <f t="shared" si="193"/>
        <v>0.16407145933333334</v>
      </c>
      <c r="AB610" s="26">
        <f t="shared" si="194"/>
        <v>0.34621440079999999</v>
      </c>
      <c r="AC610" s="27">
        <f t="shared" si="195"/>
        <v>0.51028586013333332</v>
      </c>
    </row>
    <row r="611" spans="1:29" hidden="1" outlineLevel="4" x14ac:dyDescent="0.35">
      <c r="A611" s="21" t="s">
        <v>343</v>
      </c>
      <c r="B611" s="22" t="s">
        <v>30</v>
      </c>
      <c r="C611" s="22" t="s">
        <v>107</v>
      </c>
      <c r="D611" s="22" t="s">
        <v>112</v>
      </c>
      <c r="E611" s="22"/>
      <c r="F611" s="22">
        <v>280</v>
      </c>
      <c r="G611" s="22">
        <v>2210</v>
      </c>
      <c r="H611" s="22">
        <v>709800000</v>
      </c>
      <c r="I611" s="22" t="s">
        <v>31</v>
      </c>
      <c r="J611" s="23" t="s">
        <v>113</v>
      </c>
      <c r="K611" s="24">
        <v>8852440</v>
      </c>
      <c r="L611" s="25">
        <v>8852440</v>
      </c>
      <c r="M611" s="25">
        <v>0</v>
      </c>
      <c r="N611" s="25">
        <v>0</v>
      </c>
      <c r="O611" s="25">
        <v>0</v>
      </c>
      <c r="P611" s="25">
        <f t="shared" si="203"/>
        <v>8852440</v>
      </c>
      <c r="Q611" s="25">
        <v>8819808</v>
      </c>
      <c r="R611" s="25">
        <v>0</v>
      </c>
      <c r="S611" s="25">
        <v>0</v>
      </c>
      <c r="T611" s="25">
        <v>0</v>
      </c>
      <c r="U611" s="25">
        <v>0</v>
      </c>
      <c r="V611" s="25">
        <v>32632</v>
      </c>
      <c r="W611" s="25">
        <v>32632</v>
      </c>
      <c r="X611" s="25">
        <v>0</v>
      </c>
      <c r="Y611" s="25">
        <f t="shared" si="204"/>
        <v>32632</v>
      </c>
      <c r="Z611" s="26">
        <f t="shared" si="199"/>
        <v>0</v>
      </c>
      <c r="AA611" s="26">
        <f t="shared" si="193"/>
        <v>0</v>
      </c>
      <c r="AB611" s="26">
        <f t="shared" si="194"/>
        <v>0.99631378467405596</v>
      </c>
      <c r="AC611" s="27">
        <f t="shared" si="195"/>
        <v>0.99631378467405596</v>
      </c>
    </row>
    <row r="612" spans="1:29" ht="27" hidden="1" outlineLevel="4" x14ac:dyDescent="0.35">
      <c r="A612" s="21" t="s">
        <v>343</v>
      </c>
      <c r="B612" s="22" t="s">
        <v>30</v>
      </c>
      <c r="C612" s="22" t="s">
        <v>107</v>
      </c>
      <c r="D612" s="22" t="s">
        <v>263</v>
      </c>
      <c r="E612" s="22"/>
      <c r="F612" s="22">
        <v>280</v>
      </c>
      <c r="G612" s="22">
        <v>2210</v>
      </c>
      <c r="H612" s="22">
        <v>709800000</v>
      </c>
      <c r="I612" s="22" t="s">
        <v>31</v>
      </c>
      <c r="J612" s="23" t="s">
        <v>264</v>
      </c>
      <c r="K612" s="24">
        <v>2640000</v>
      </c>
      <c r="L612" s="25">
        <v>2640000</v>
      </c>
      <c r="M612" s="25">
        <v>0</v>
      </c>
      <c r="N612" s="25">
        <v>0</v>
      </c>
      <c r="O612" s="25">
        <v>0</v>
      </c>
      <c r="P612" s="25">
        <f t="shared" si="203"/>
        <v>2640000</v>
      </c>
      <c r="Q612" s="25">
        <v>0</v>
      </c>
      <c r="R612" s="25">
        <v>0</v>
      </c>
      <c r="S612" s="25">
        <v>0</v>
      </c>
      <c r="T612" s="25">
        <v>0</v>
      </c>
      <c r="U612" s="25">
        <v>0</v>
      </c>
      <c r="V612" s="25">
        <v>2640000</v>
      </c>
      <c r="W612" s="25">
        <v>2640000</v>
      </c>
      <c r="X612" s="25">
        <v>0</v>
      </c>
      <c r="Y612" s="25">
        <f t="shared" si="204"/>
        <v>2640000</v>
      </c>
      <c r="Z612" s="26">
        <f t="shared" si="199"/>
        <v>0</v>
      </c>
      <c r="AA612" s="26">
        <f t="shared" si="193"/>
        <v>0</v>
      </c>
      <c r="AB612" s="26">
        <f t="shared" si="194"/>
        <v>0</v>
      </c>
      <c r="AC612" s="27">
        <f t="shared" si="195"/>
        <v>0</v>
      </c>
    </row>
    <row r="613" spans="1:29" ht="27" hidden="1" outlineLevel="4" x14ac:dyDescent="0.35">
      <c r="A613" s="21" t="s">
        <v>343</v>
      </c>
      <c r="B613" s="22" t="s">
        <v>30</v>
      </c>
      <c r="C613" s="22" t="s">
        <v>107</v>
      </c>
      <c r="D613" s="22" t="s">
        <v>284</v>
      </c>
      <c r="E613" s="22"/>
      <c r="F613" s="22">
        <v>280</v>
      </c>
      <c r="G613" s="22">
        <v>2210</v>
      </c>
      <c r="H613" s="22">
        <v>709800000</v>
      </c>
      <c r="I613" s="22" t="s">
        <v>31</v>
      </c>
      <c r="J613" s="23" t="s">
        <v>285</v>
      </c>
      <c r="K613" s="24">
        <v>541948</v>
      </c>
      <c r="L613" s="25">
        <v>541948</v>
      </c>
      <c r="M613" s="25">
        <v>0</v>
      </c>
      <c r="N613" s="25">
        <v>-541948</v>
      </c>
      <c r="O613" s="25">
        <v>0</v>
      </c>
      <c r="P613" s="25">
        <f t="shared" si="203"/>
        <v>541948</v>
      </c>
      <c r="Q613" s="25">
        <v>0</v>
      </c>
      <c r="R613" s="25">
        <v>0</v>
      </c>
      <c r="S613" s="25">
        <v>0</v>
      </c>
      <c r="T613" s="25">
        <v>0</v>
      </c>
      <c r="U613" s="25">
        <v>0</v>
      </c>
      <c r="V613" s="25">
        <v>0</v>
      </c>
      <c r="W613" s="25">
        <v>541948</v>
      </c>
      <c r="X613" s="25">
        <v>0</v>
      </c>
      <c r="Y613" s="25">
        <f t="shared" si="204"/>
        <v>541948</v>
      </c>
      <c r="Z613" s="26">
        <f t="shared" si="199"/>
        <v>0</v>
      </c>
      <c r="AA613" s="26">
        <v>0</v>
      </c>
      <c r="AB613" s="26">
        <v>0</v>
      </c>
      <c r="AC613" s="27">
        <v>0</v>
      </c>
    </row>
    <row r="614" spans="1:29" hidden="1" outlineLevel="4" x14ac:dyDescent="0.35">
      <c r="A614" s="21" t="s">
        <v>343</v>
      </c>
      <c r="B614" s="22" t="s">
        <v>30</v>
      </c>
      <c r="C614" s="22" t="s">
        <v>107</v>
      </c>
      <c r="D614" s="22" t="s">
        <v>114</v>
      </c>
      <c r="E614" s="22"/>
      <c r="F614" s="22">
        <v>280</v>
      </c>
      <c r="G614" s="22">
        <v>2210</v>
      </c>
      <c r="H614" s="22">
        <v>709800000</v>
      </c>
      <c r="I614" s="22" t="s">
        <v>31</v>
      </c>
      <c r="J614" s="23" t="s">
        <v>115</v>
      </c>
      <c r="K614" s="24">
        <v>48250662</v>
      </c>
      <c r="L614" s="25">
        <v>48250662</v>
      </c>
      <c r="M614" s="25">
        <v>0</v>
      </c>
      <c r="N614" s="25">
        <v>0</v>
      </c>
      <c r="O614" s="25">
        <v>0</v>
      </c>
      <c r="P614" s="25">
        <f t="shared" si="203"/>
        <v>48250662</v>
      </c>
      <c r="Q614" s="25">
        <v>0</v>
      </c>
      <c r="R614" s="25">
        <v>0</v>
      </c>
      <c r="S614" s="25">
        <v>0</v>
      </c>
      <c r="T614" s="25">
        <v>25733309.239999998</v>
      </c>
      <c r="U614" s="25">
        <v>23919659.239999998</v>
      </c>
      <c r="V614" s="25">
        <v>22517352.760000002</v>
      </c>
      <c r="W614" s="25">
        <v>22517352.760000002</v>
      </c>
      <c r="X614" s="25">
        <v>0</v>
      </c>
      <c r="Y614" s="25">
        <f t="shared" si="204"/>
        <v>22517352.760000002</v>
      </c>
      <c r="Z614" s="26">
        <f t="shared" si="199"/>
        <v>0.53332551665301497</v>
      </c>
      <c r="AA614" s="26">
        <f>T614/P614</f>
        <v>0.53332551665301497</v>
      </c>
      <c r="AB614" s="26">
        <f>(Q614+R614+S614)/P614</f>
        <v>0</v>
      </c>
      <c r="AC614" s="27">
        <f>AA614+AB614</f>
        <v>0.53332551665301497</v>
      </c>
    </row>
    <row r="615" spans="1:29" hidden="1" outlineLevel="3" x14ac:dyDescent="0.35">
      <c r="A615" s="28"/>
      <c r="B615" s="29"/>
      <c r="C615" s="29" t="s">
        <v>118</v>
      </c>
      <c r="D615" s="29"/>
      <c r="E615" s="29"/>
      <c r="F615" s="29"/>
      <c r="G615" s="29"/>
      <c r="H615" s="29"/>
      <c r="I615" s="29"/>
      <c r="J615" s="30"/>
      <c r="K615" s="31">
        <f t="shared" ref="K615:Y615" si="205">SUBTOTAL(9,K607:K614)</f>
        <v>250691060</v>
      </c>
      <c r="L615" s="32">
        <f t="shared" si="205"/>
        <v>250691060</v>
      </c>
      <c r="M615" s="32">
        <f t="shared" si="205"/>
        <v>0</v>
      </c>
      <c r="N615" s="32">
        <f t="shared" si="205"/>
        <v>-598468</v>
      </c>
      <c r="O615" s="32">
        <f t="shared" si="205"/>
        <v>0</v>
      </c>
      <c r="P615" s="32">
        <f t="shared" si="205"/>
        <v>250691060</v>
      </c>
      <c r="Q615" s="32">
        <f t="shared" si="205"/>
        <v>50452216.119999997</v>
      </c>
      <c r="R615" s="32">
        <f t="shared" si="205"/>
        <v>36308036.770000003</v>
      </c>
      <c r="S615" s="32">
        <f t="shared" si="205"/>
        <v>205616.26</v>
      </c>
      <c r="T615" s="32">
        <f t="shared" si="205"/>
        <v>58764035.5</v>
      </c>
      <c r="U615" s="32">
        <f t="shared" si="205"/>
        <v>55309315.310000002</v>
      </c>
      <c r="V615" s="32">
        <f t="shared" si="205"/>
        <v>104362687.35000001</v>
      </c>
      <c r="W615" s="32">
        <f t="shared" si="205"/>
        <v>104961155.35000001</v>
      </c>
      <c r="X615" s="32">
        <f t="shared" si="205"/>
        <v>0</v>
      </c>
      <c r="Y615" s="32">
        <f t="shared" si="205"/>
        <v>104961155.35000001</v>
      </c>
      <c r="Z615" s="33">
        <f t="shared" si="199"/>
        <v>0.23440818152829224</v>
      </c>
      <c r="AA615" s="33">
        <f>T615/P615</f>
        <v>0.23440818152829224</v>
      </c>
      <c r="AB615" s="33">
        <f>(Q615+R615+S615)/P615</f>
        <v>0.34690454916900509</v>
      </c>
      <c r="AC615" s="34">
        <f>AA615+AB615</f>
        <v>0.58131273069729739</v>
      </c>
    </row>
    <row r="616" spans="1:29" ht="81" hidden="1" outlineLevel="4" x14ac:dyDescent="0.35">
      <c r="A616" s="21" t="s">
        <v>343</v>
      </c>
      <c r="B616" s="22" t="s">
        <v>30</v>
      </c>
      <c r="C616" s="22" t="s">
        <v>119</v>
      </c>
      <c r="D616" s="22" t="s">
        <v>120</v>
      </c>
      <c r="E616" s="22" t="s">
        <v>52</v>
      </c>
      <c r="F616" s="22" t="s">
        <v>33</v>
      </c>
      <c r="G616" s="22">
        <v>1310</v>
      </c>
      <c r="H616" s="22">
        <v>709800000</v>
      </c>
      <c r="I616" s="22" t="s">
        <v>31</v>
      </c>
      <c r="J616" s="23" t="s">
        <v>121</v>
      </c>
      <c r="K616" s="24">
        <v>61391007</v>
      </c>
      <c r="L616" s="25">
        <v>61391007</v>
      </c>
      <c r="M616" s="25">
        <v>0</v>
      </c>
      <c r="N616" s="25">
        <v>-51680</v>
      </c>
      <c r="O616" s="25">
        <v>-1500000</v>
      </c>
      <c r="P616" s="25">
        <f t="shared" ref="P616:P625" si="206">+L616+O616</f>
        <v>59891007</v>
      </c>
      <c r="Q616" s="25">
        <v>0</v>
      </c>
      <c r="R616" s="25">
        <v>28847686.260000002</v>
      </c>
      <c r="S616" s="25">
        <v>0</v>
      </c>
      <c r="T616" s="25">
        <v>30991640.739999998</v>
      </c>
      <c r="U616" s="25">
        <v>30991640.739999998</v>
      </c>
      <c r="V616" s="25">
        <v>0</v>
      </c>
      <c r="W616" s="25">
        <v>1551680</v>
      </c>
      <c r="X616" s="25">
        <v>0</v>
      </c>
      <c r="Y616" s="25">
        <f t="shared" ref="Y616:Y625" si="207">P616-(Q616+R616+S616+T616+X616)</f>
        <v>51680</v>
      </c>
      <c r="Z616" s="26">
        <f t="shared" si="199"/>
        <v>0.50482378860473809</v>
      </c>
      <c r="AA616" s="26">
        <f>T616/P616</f>
        <v>0.51746735098309493</v>
      </c>
      <c r="AB616" s="26">
        <f>(Q616+R616+S616)/P616</f>
        <v>0.48166974818105834</v>
      </c>
      <c r="AC616" s="27">
        <f>AA616+AB616</f>
        <v>0.99913709916415328</v>
      </c>
    </row>
    <row r="617" spans="1:29" ht="81" hidden="1" outlineLevel="4" x14ac:dyDescent="0.35">
      <c r="A617" s="21" t="s">
        <v>343</v>
      </c>
      <c r="B617" s="22" t="s">
        <v>30</v>
      </c>
      <c r="C617" s="22" t="s">
        <v>119</v>
      </c>
      <c r="D617" s="22" t="s">
        <v>120</v>
      </c>
      <c r="E617" s="22" t="s">
        <v>52</v>
      </c>
      <c r="F617" s="22"/>
      <c r="G617" s="22">
        <v>1310</v>
      </c>
      <c r="H617" s="22">
        <v>709800000</v>
      </c>
      <c r="I617" s="22" t="s">
        <v>31</v>
      </c>
      <c r="J617" s="23" t="s">
        <v>122</v>
      </c>
      <c r="K617" s="25">
        <v>0</v>
      </c>
      <c r="L617" s="25">
        <v>0</v>
      </c>
      <c r="M617" s="25">
        <v>349981</v>
      </c>
      <c r="N617" s="25">
        <v>0</v>
      </c>
      <c r="O617" s="25">
        <v>0</v>
      </c>
      <c r="P617" s="25">
        <f t="shared" si="206"/>
        <v>0</v>
      </c>
      <c r="Q617" s="25">
        <v>0</v>
      </c>
      <c r="R617" s="25">
        <v>0</v>
      </c>
      <c r="S617" s="25">
        <v>0</v>
      </c>
      <c r="T617" s="25">
        <v>0</v>
      </c>
      <c r="U617" s="25">
        <v>0</v>
      </c>
      <c r="V617" s="25">
        <v>0</v>
      </c>
      <c r="W617" s="25">
        <v>0</v>
      </c>
      <c r="X617" s="25">
        <v>0</v>
      </c>
      <c r="Y617" s="25">
        <f t="shared" si="207"/>
        <v>0</v>
      </c>
      <c r="Z617" s="26">
        <v>0</v>
      </c>
      <c r="AA617" s="26">
        <v>0</v>
      </c>
      <c r="AB617" s="26">
        <v>0</v>
      </c>
      <c r="AC617" s="27">
        <v>0</v>
      </c>
    </row>
    <row r="618" spans="1:29" ht="81" hidden="1" outlineLevel="4" x14ac:dyDescent="0.35">
      <c r="A618" s="21" t="s">
        <v>343</v>
      </c>
      <c r="B618" s="22" t="s">
        <v>30</v>
      </c>
      <c r="C618" s="22" t="s">
        <v>119</v>
      </c>
      <c r="D618" s="22" t="s">
        <v>120</v>
      </c>
      <c r="E618" s="22" t="s">
        <v>123</v>
      </c>
      <c r="F618" s="22" t="s">
        <v>33</v>
      </c>
      <c r="G618" s="22">
        <v>1310</v>
      </c>
      <c r="H618" s="22">
        <v>709800000</v>
      </c>
      <c r="I618" s="22" t="s">
        <v>31</v>
      </c>
      <c r="J618" s="23" t="s">
        <v>124</v>
      </c>
      <c r="K618" s="24">
        <v>56468499</v>
      </c>
      <c r="L618" s="25">
        <v>56468499</v>
      </c>
      <c r="M618" s="25">
        <v>0</v>
      </c>
      <c r="N618" s="25">
        <v>-55117</v>
      </c>
      <c r="O618" s="25">
        <v>0</v>
      </c>
      <c r="P618" s="25">
        <f t="shared" si="206"/>
        <v>56468499</v>
      </c>
      <c r="Q618" s="25">
        <v>0</v>
      </c>
      <c r="R618" s="25">
        <v>20284768.809999999</v>
      </c>
      <c r="S618" s="25">
        <v>0</v>
      </c>
      <c r="T618" s="25">
        <v>36128613.189999998</v>
      </c>
      <c r="U618" s="25">
        <v>36128613.189999998</v>
      </c>
      <c r="V618" s="25">
        <v>0</v>
      </c>
      <c r="W618" s="25">
        <v>55117</v>
      </c>
      <c r="X618" s="25">
        <v>0</v>
      </c>
      <c r="Y618" s="25">
        <f t="shared" si="207"/>
        <v>55117</v>
      </c>
      <c r="Z618" s="26">
        <f>T618/L618</f>
        <v>0.63980119588445228</v>
      </c>
      <c r="AA618" s="26">
        <f>T618/P618</f>
        <v>0.63980119588445228</v>
      </c>
      <c r="AB618" s="26">
        <f>(Q618+R618+S618)/P618</f>
        <v>0.35922273779581071</v>
      </c>
      <c r="AC618" s="27">
        <f>AA618+AB618</f>
        <v>0.99902393368026299</v>
      </c>
    </row>
    <row r="619" spans="1:29" ht="81" hidden="1" outlineLevel="4" x14ac:dyDescent="0.35">
      <c r="A619" s="21" t="s">
        <v>343</v>
      </c>
      <c r="B619" s="22" t="s">
        <v>30</v>
      </c>
      <c r="C619" s="22" t="s">
        <v>119</v>
      </c>
      <c r="D619" s="22" t="s">
        <v>120</v>
      </c>
      <c r="E619" s="22" t="s">
        <v>123</v>
      </c>
      <c r="F619" s="22"/>
      <c r="G619" s="22">
        <v>1310</v>
      </c>
      <c r="H619" s="22">
        <v>709800000</v>
      </c>
      <c r="I619" s="22" t="s">
        <v>31</v>
      </c>
      <c r="J619" s="23" t="s">
        <v>125</v>
      </c>
      <c r="K619" s="25">
        <v>0</v>
      </c>
      <c r="L619" s="25">
        <v>0</v>
      </c>
      <c r="M619" s="25">
        <v>374265</v>
      </c>
      <c r="N619" s="25">
        <v>0</v>
      </c>
      <c r="O619" s="25">
        <v>0</v>
      </c>
      <c r="P619" s="25">
        <f t="shared" si="206"/>
        <v>0</v>
      </c>
      <c r="Q619" s="25">
        <v>0</v>
      </c>
      <c r="R619" s="25">
        <v>0</v>
      </c>
      <c r="S619" s="25">
        <v>0</v>
      </c>
      <c r="T619" s="25">
        <v>0</v>
      </c>
      <c r="U619" s="25">
        <v>0</v>
      </c>
      <c r="V619" s="25">
        <v>0</v>
      </c>
      <c r="W619" s="25">
        <v>0</v>
      </c>
      <c r="X619" s="25">
        <v>0</v>
      </c>
      <c r="Y619" s="25">
        <f t="shared" si="207"/>
        <v>0</v>
      </c>
      <c r="Z619" s="26">
        <v>0</v>
      </c>
      <c r="AA619" s="26">
        <v>0</v>
      </c>
      <c r="AB619" s="26">
        <v>0</v>
      </c>
      <c r="AC619" s="27">
        <v>0</v>
      </c>
    </row>
    <row r="620" spans="1:29" ht="162" hidden="1" outlineLevel="4" x14ac:dyDescent="0.35">
      <c r="A620" s="21" t="s">
        <v>343</v>
      </c>
      <c r="B620" s="22" t="s">
        <v>30</v>
      </c>
      <c r="C620" s="22" t="s">
        <v>119</v>
      </c>
      <c r="D620" s="22" t="s">
        <v>120</v>
      </c>
      <c r="E620" s="22" t="s">
        <v>286</v>
      </c>
      <c r="F620" s="22" t="s">
        <v>33</v>
      </c>
      <c r="G620" s="22">
        <v>1310</v>
      </c>
      <c r="H620" s="22">
        <v>709800000</v>
      </c>
      <c r="I620" s="22" t="s">
        <v>31</v>
      </c>
      <c r="J620" s="23" t="s">
        <v>351</v>
      </c>
      <c r="K620" s="24">
        <v>50000000000</v>
      </c>
      <c r="L620" s="25">
        <v>50000000000</v>
      </c>
      <c r="M620" s="25">
        <v>0</v>
      </c>
      <c r="N620" s="25">
        <v>0</v>
      </c>
      <c r="O620" s="25">
        <v>0</v>
      </c>
      <c r="P620" s="25">
        <f t="shared" si="206"/>
        <v>50000000000</v>
      </c>
      <c r="Q620" s="25">
        <v>0</v>
      </c>
      <c r="R620" s="25">
        <v>6823135346.9899998</v>
      </c>
      <c r="S620" s="25">
        <v>0</v>
      </c>
      <c r="T620" s="25">
        <v>23247107822.299999</v>
      </c>
      <c r="U620" s="25">
        <v>23247107822.299999</v>
      </c>
      <c r="V620" s="25">
        <v>10000000000</v>
      </c>
      <c r="W620" s="25">
        <v>19929756830.709999</v>
      </c>
      <c r="X620" s="25">
        <v>10000000000</v>
      </c>
      <c r="Y620" s="25">
        <f t="shared" si="207"/>
        <v>9929756830.7099991</v>
      </c>
      <c r="Z620" s="26">
        <f>T620/L620</f>
        <v>0.46494215644600001</v>
      </c>
      <c r="AA620" s="26">
        <f>T620/P620</f>
        <v>0.46494215644600001</v>
      </c>
      <c r="AB620" s="26">
        <f>(Q620+R620+S620)/P620</f>
        <v>0.1364627069398</v>
      </c>
      <c r="AC620" s="27">
        <f>AA620+AB620</f>
        <v>0.60140486338580001</v>
      </c>
    </row>
    <row r="621" spans="1:29" ht="54" hidden="1" outlineLevel="4" x14ac:dyDescent="0.35">
      <c r="A621" s="21" t="s">
        <v>343</v>
      </c>
      <c r="B621" s="22" t="s">
        <v>30</v>
      </c>
      <c r="C621" s="22" t="s">
        <v>119</v>
      </c>
      <c r="D621" s="22" t="s">
        <v>120</v>
      </c>
      <c r="E621" s="22" t="s">
        <v>126</v>
      </c>
      <c r="F621" s="22" t="s">
        <v>33</v>
      </c>
      <c r="G621" s="22">
        <v>1310</v>
      </c>
      <c r="H621" s="22">
        <v>709800000</v>
      </c>
      <c r="I621" s="22" t="s">
        <v>31</v>
      </c>
      <c r="J621" s="23" t="s">
        <v>127</v>
      </c>
      <c r="K621" s="24">
        <v>244312229</v>
      </c>
      <c r="L621" s="25">
        <v>244312229</v>
      </c>
      <c r="M621" s="25">
        <v>0</v>
      </c>
      <c r="N621" s="25">
        <v>-282702</v>
      </c>
      <c r="O621" s="25">
        <v>0</v>
      </c>
      <c r="P621" s="25">
        <f t="shared" si="206"/>
        <v>244312229</v>
      </c>
      <c r="Q621" s="25">
        <v>0</v>
      </c>
      <c r="R621" s="25">
        <v>80749645.519999996</v>
      </c>
      <c r="S621" s="25">
        <v>0</v>
      </c>
      <c r="T621" s="25">
        <v>163279881.47999999</v>
      </c>
      <c r="U621" s="25">
        <v>163279881.47999999</v>
      </c>
      <c r="V621" s="25">
        <v>0</v>
      </c>
      <c r="W621" s="25">
        <v>282702</v>
      </c>
      <c r="X621" s="25">
        <v>0</v>
      </c>
      <c r="Y621" s="25">
        <f t="shared" si="207"/>
        <v>282702</v>
      </c>
      <c r="Z621" s="26">
        <f>T621/L621</f>
        <v>0.66832463584948087</v>
      </c>
      <c r="AA621" s="26">
        <f>T621/P621</f>
        <v>0.66832463584948087</v>
      </c>
      <c r="AB621" s="26">
        <f>(Q621+R621+S621)/P621</f>
        <v>0.33051823009645576</v>
      </c>
      <c r="AC621" s="27">
        <f>AA621+AB621</f>
        <v>0.99884286594593663</v>
      </c>
    </row>
    <row r="622" spans="1:29" ht="81" hidden="1" outlineLevel="4" x14ac:dyDescent="0.35">
      <c r="A622" s="21" t="s">
        <v>343</v>
      </c>
      <c r="B622" s="22" t="s">
        <v>30</v>
      </c>
      <c r="C622" s="22" t="s">
        <v>119</v>
      </c>
      <c r="D622" s="22" t="s">
        <v>120</v>
      </c>
      <c r="E622" s="22" t="s">
        <v>126</v>
      </c>
      <c r="F622" s="22"/>
      <c r="G622" s="22">
        <v>1310</v>
      </c>
      <c r="H622" s="22">
        <v>709800000</v>
      </c>
      <c r="I622" s="22" t="s">
        <v>31</v>
      </c>
      <c r="J622" s="23" t="s">
        <v>128</v>
      </c>
      <c r="K622" s="25">
        <v>0</v>
      </c>
      <c r="L622" s="25">
        <v>0</v>
      </c>
      <c r="M622" s="25">
        <v>1919701</v>
      </c>
      <c r="N622" s="25">
        <v>0</v>
      </c>
      <c r="O622" s="25">
        <v>0</v>
      </c>
      <c r="P622" s="25">
        <f t="shared" si="206"/>
        <v>0</v>
      </c>
      <c r="Q622" s="25">
        <v>0</v>
      </c>
      <c r="R622" s="25">
        <v>0</v>
      </c>
      <c r="S622" s="25">
        <v>0</v>
      </c>
      <c r="T622" s="25">
        <v>0</v>
      </c>
      <c r="U622" s="25">
        <v>0</v>
      </c>
      <c r="V622" s="25">
        <v>0</v>
      </c>
      <c r="W622" s="25">
        <v>0</v>
      </c>
      <c r="X622" s="25">
        <v>0</v>
      </c>
      <c r="Y622" s="25">
        <f t="shared" si="207"/>
        <v>0</v>
      </c>
      <c r="Z622" s="26">
        <v>0</v>
      </c>
      <c r="AA622" s="26">
        <v>0</v>
      </c>
      <c r="AB622" s="26">
        <v>0</v>
      </c>
      <c r="AC622" s="27">
        <v>0</v>
      </c>
    </row>
    <row r="623" spans="1:29" ht="148.5" hidden="1" outlineLevel="4" x14ac:dyDescent="0.35">
      <c r="A623" s="21" t="s">
        <v>343</v>
      </c>
      <c r="B623" s="22" t="s">
        <v>30</v>
      </c>
      <c r="C623" s="22" t="s">
        <v>119</v>
      </c>
      <c r="D623" s="22" t="s">
        <v>120</v>
      </c>
      <c r="E623" s="22" t="s">
        <v>352</v>
      </c>
      <c r="F623" s="22" t="s">
        <v>33</v>
      </c>
      <c r="G623" s="22">
        <v>1310</v>
      </c>
      <c r="H623" s="22">
        <v>709800000</v>
      </c>
      <c r="I623" s="22" t="s">
        <v>31</v>
      </c>
      <c r="J623" s="23" t="s">
        <v>353</v>
      </c>
      <c r="K623" s="24">
        <v>3000000000</v>
      </c>
      <c r="L623" s="25">
        <v>3000000000</v>
      </c>
      <c r="M623" s="25">
        <v>0</v>
      </c>
      <c r="N623" s="25">
        <v>0</v>
      </c>
      <c r="O623" s="25">
        <v>0</v>
      </c>
      <c r="P623" s="25">
        <f t="shared" si="206"/>
        <v>3000000000</v>
      </c>
      <c r="Q623" s="25">
        <v>0</v>
      </c>
      <c r="R623" s="25">
        <v>592769603.08000004</v>
      </c>
      <c r="S623" s="25">
        <v>0</v>
      </c>
      <c r="T623" s="25">
        <v>1657230396.9200001</v>
      </c>
      <c r="U623" s="25">
        <v>1657230396.9200001</v>
      </c>
      <c r="V623" s="25">
        <v>0</v>
      </c>
      <c r="W623" s="25">
        <v>750000000</v>
      </c>
      <c r="X623" s="25">
        <v>0</v>
      </c>
      <c r="Y623" s="25">
        <f t="shared" si="207"/>
        <v>750000000</v>
      </c>
      <c r="Z623" s="26">
        <f>T623/L623</f>
        <v>0.55241013230666669</v>
      </c>
      <c r="AA623" s="26">
        <f>T623/P623</f>
        <v>0.55241013230666669</v>
      </c>
      <c r="AB623" s="26">
        <f>(Q623+R623+S623)/P623</f>
        <v>0.19758986769333334</v>
      </c>
      <c r="AC623" s="27">
        <f>AA623+AB623</f>
        <v>0.75</v>
      </c>
    </row>
    <row r="624" spans="1:29" ht="27" hidden="1" outlineLevel="4" x14ac:dyDescent="0.35">
      <c r="A624" s="21" t="s">
        <v>343</v>
      </c>
      <c r="B624" s="22" t="s">
        <v>30</v>
      </c>
      <c r="C624" s="22" t="s">
        <v>119</v>
      </c>
      <c r="D624" s="22" t="s">
        <v>159</v>
      </c>
      <c r="E624" s="22"/>
      <c r="F624" s="22" t="s">
        <v>33</v>
      </c>
      <c r="G624" s="22">
        <v>1320</v>
      </c>
      <c r="H624" s="22">
        <v>709800000</v>
      </c>
      <c r="I624" s="22" t="s">
        <v>31</v>
      </c>
      <c r="J624" s="23" t="s">
        <v>160</v>
      </c>
      <c r="K624" s="24">
        <v>298477245</v>
      </c>
      <c r="L624" s="25">
        <v>298477245</v>
      </c>
      <c r="M624" s="25">
        <v>0</v>
      </c>
      <c r="N624" s="25">
        <v>0</v>
      </c>
      <c r="O624" s="25">
        <v>-18421538</v>
      </c>
      <c r="P624" s="25">
        <f t="shared" si="206"/>
        <v>280055707</v>
      </c>
      <c r="Q624" s="25">
        <v>0</v>
      </c>
      <c r="R624" s="25">
        <v>0</v>
      </c>
      <c r="S624" s="25">
        <v>0</v>
      </c>
      <c r="T624" s="25">
        <v>36815408.710000001</v>
      </c>
      <c r="U624" s="25">
        <v>36815408.710000001</v>
      </c>
      <c r="V624" s="25">
        <v>243240298.28999999</v>
      </c>
      <c r="W624" s="25">
        <v>261661836.28999999</v>
      </c>
      <c r="X624" s="25">
        <v>0</v>
      </c>
      <c r="Y624" s="25">
        <f t="shared" si="207"/>
        <v>243240298.28999999</v>
      </c>
      <c r="Z624" s="26">
        <f>T624/L624</f>
        <v>0.12334410520976231</v>
      </c>
      <c r="AA624" s="26">
        <f>T624/P624</f>
        <v>0.13145744860682307</v>
      </c>
      <c r="AB624" s="26">
        <f>(Q624+R624+S624)/P624</f>
        <v>0</v>
      </c>
      <c r="AC624" s="27">
        <f>AA624+AB624</f>
        <v>0.13145744860682307</v>
      </c>
    </row>
    <row r="625" spans="1:29" ht="27" hidden="1" outlineLevel="4" x14ac:dyDescent="0.35">
      <c r="A625" s="21" t="s">
        <v>343</v>
      </c>
      <c r="B625" s="22" t="s">
        <v>30</v>
      </c>
      <c r="C625" s="22" t="s">
        <v>119</v>
      </c>
      <c r="D625" s="22" t="s">
        <v>159</v>
      </c>
      <c r="E625" s="22"/>
      <c r="F625" s="22"/>
      <c r="G625" s="22">
        <v>1320</v>
      </c>
      <c r="H625" s="22">
        <v>709800000</v>
      </c>
      <c r="I625" s="22" t="s">
        <v>31</v>
      </c>
      <c r="J625" s="23" t="s">
        <v>161</v>
      </c>
      <c r="K625" s="25">
        <v>0</v>
      </c>
      <c r="L625" s="25">
        <v>0</v>
      </c>
      <c r="M625" s="25">
        <v>1273467</v>
      </c>
      <c r="N625" s="25">
        <v>0</v>
      </c>
      <c r="O625" s="25">
        <v>0</v>
      </c>
      <c r="P625" s="25">
        <f t="shared" si="206"/>
        <v>0</v>
      </c>
      <c r="Q625" s="25">
        <v>0</v>
      </c>
      <c r="R625" s="25">
        <v>0</v>
      </c>
      <c r="S625" s="25">
        <v>0</v>
      </c>
      <c r="T625" s="25">
        <v>0</v>
      </c>
      <c r="U625" s="25">
        <v>0</v>
      </c>
      <c r="V625" s="25">
        <v>0</v>
      </c>
      <c r="W625" s="25">
        <v>0</v>
      </c>
      <c r="X625" s="25">
        <v>0</v>
      </c>
      <c r="Y625" s="25">
        <f t="shared" si="207"/>
        <v>0</v>
      </c>
      <c r="Z625" s="26">
        <v>0</v>
      </c>
      <c r="AA625" s="26">
        <v>0</v>
      </c>
      <c r="AB625" s="26">
        <v>0</v>
      </c>
      <c r="AC625" s="27">
        <v>0</v>
      </c>
    </row>
    <row r="626" spans="1:29" hidden="1" outlineLevel="3" x14ac:dyDescent="0.35">
      <c r="A626" s="28"/>
      <c r="B626" s="29"/>
      <c r="C626" s="29" t="s">
        <v>181</v>
      </c>
      <c r="D626" s="29"/>
      <c r="E626" s="29"/>
      <c r="F626" s="29"/>
      <c r="G626" s="29"/>
      <c r="H626" s="29"/>
      <c r="I626" s="29"/>
      <c r="J626" s="30"/>
      <c r="K626" s="31">
        <f t="shared" ref="K626:Y626" si="208">SUBTOTAL(9,K616:K625)</f>
        <v>53660648980</v>
      </c>
      <c r="L626" s="32">
        <f t="shared" si="208"/>
        <v>53660648980</v>
      </c>
      <c r="M626" s="32">
        <f t="shared" si="208"/>
        <v>3917414</v>
      </c>
      <c r="N626" s="32">
        <f t="shared" si="208"/>
        <v>-389499</v>
      </c>
      <c r="O626" s="32">
        <f t="shared" si="208"/>
        <v>-19921538</v>
      </c>
      <c r="P626" s="32">
        <f t="shared" si="208"/>
        <v>53640727442</v>
      </c>
      <c r="Q626" s="32">
        <f t="shared" si="208"/>
        <v>0</v>
      </c>
      <c r="R626" s="32">
        <f t="shared" si="208"/>
        <v>7545787050.6599998</v>
      </c>
      <c r="S626" s="32">
        <f t="shared" si="208"/>
        <v>0</v>
      </c>
      <c r="T626" s="32">
        <f t="shared" si="208"/>
        <v>25171553763.339996</v>
      </c>
      <c r="U626" s="32">
        <f t="shared" si="208"/>
        <v>25171553763.339996</v>
      </c>
      <c r="V626" s="32">
        <f t="shared" si="208"/>
        <v>10243240298.290001</v>
      </c>
      <c r="W626" s="32">
        <f t="shared" si="208"/>
        <v>20943308166</v>
      </c>
      <c r="X626" s="32">
        <f t="shared" si="208"/>
        <v>10000000000</v>
      </c>
      <c r="Y626" s="32">
        <f t="shared" si="208"/>
        <v>10923386628</v>
      </c>
      <c r="Z626" s="33">
        <f>T626/L626</f>
        <v>0.4690877624816232</v>
      </c>
      <c r="AA626" s="33">
        <f>T626/P626</f>
        <v>0.46926197618324977</v>
      </c>
      <c r="AB626" s="33">
        <f>(Q626+R626+S626)/P626</f>
        <v>0.14067272034703515</v>
      </c>
      <c r="AC626" s="34">
        <f>AA626+AB626</f>
        <v>0.60993469653028498</v>
      </c>
    </row>
    <row r="627" spans="1:29" outlineLevel="1" collapsed="1" x14ac:dyDescent="0.35">
      <c r="A627" s="28" t="s">
        <v>354</v>
      </c>
      <c r="B627" s="29"/>
      <c r="C627" s="29"/>
      <c r="D627" s="29"/>
      <c r="E627" s="29"/>
      <c r="F627" s="29"/>
      <c r="G627" s="29"/>
      <c r="H627" s="29"/>
      <c r="I627" s="29"/>
      <c r="J627" s="30"/>
      <c r="K627" s="31">
        <f t="shared" ref="K627:Y627" si="209">SUBTOTAL(9,K552:K625)</f>
        <v>84991950325</v>
      </c>
      <c r="L627" s="32">
        <f t="shared" si="209"/>
        <v>84991950325</v>
      </c>
      <c r="M627" s="32">
        <f t="shared" si="209"/>
        <v>442709868.45999998</v>
      </c>
      <c r="N627" s="32">
        <f t="shared" si="209"/>
        <v>-388885865.67000002</v>
      </c>
      <c r="O627" s="32">
        <f t="shared" si="209"/>
        <v>0</v>
      </c>
      <c r="P627" s="32">
        <f t="shared" si="209"/>
        <v>84991950325</v>
      </c>
      <c r="Q627" s="32">
        <f t="shared" si="209"/>
        <v>97307136.530000001</v>
      </c>
      <c r="R627" s="32">
        <f t="shared" si="209"/>
        <v>9233981977.4400005</v>
      </c>
      <c r="S627" s="32">
        <f t="shared" si="209"/>
        <v>3431272.59</v>
      </c>
      <c r="T627" s="32">
        <f t="shared" si="209"/>
        <v>42515346844.589996</v>
      </c>
      <c r="U627" s="32">
        <f t="shared" si="209"/>
        <v>42494256442.68</v>
      </c>
      <c r="V627" s="32">
        <f t="shared" si="209"/>
        <v>21689916581.139999</v>
      </c>
      <c r="W627" s="32">
        <f t="shared" si="209"/>
        <v>33141883093.849998</v>
      </c>
      <c r="X627" s="32">
        <f t="shared" si="209"/>
        <v>10000000000</v>
      </c>
      <c r="Y627" s="32">
        <f t="shared" si="209"/>
        <v>23141883093.849998</v>
      </c>
      <c r="Z627" s="33">
        <f>T627/L627</f>
        <v>0.50022792372708147</v>
      </c>
      <c r="AA627" s="33">
        <f>T627/P627</f>
        <v>0.50022792372708147</v>
      </c>
      <c r="AB627" s="33">
        <f>(Q627+R627+S627)/P627</f>
        <v>0.1098306410297098</v>
      </c>
      <c r="AC627" s="34">
        <f>AA627+AB627</f>
        <v>0.61005856475679132</v>
      </c>
    </row>
    <row r="628" spans="1:29" hidden="1" outlineLevel="4" x14ac:dyDescent="0.35">
      <c r="A628" s="21" t="s">
        <v>355</v>
      </c>
      <c r="B628" s="22" t="s">
        <v>30</v>
      </c>
      <c r="C628" s="22" t="s">
        <v>31</v>
      </c>
      <c r="D628" s="22" t="s">
        <v>32</v>
      </c>
      <c r="E628" s="22"/>
      <c r="F628" s="22" t="s">
        <v>33</v>
      </c>
      <c r="G628" s="22">
        <v>1111</v>
      </c>
      <c r="H628" s="22">
        <v>709600000</v>
      </c>
      <c r="I628" s="22" t="s">
        <v>31</v>
      </c>
      <c r="J628" s="23" t="s">
        <v>34</v>
      </c>
      <c r="K628" s="24">
        <v>481993990</v>
      </c>
      <c r="L628" s="25">
        <v>481993990</v>
      </c>
      <c r="M628" s="25">
        <v>0</v>
      </c>
      <c r="N628" s="25">
        <v>-8598010</v>
      </c>
      <c r="O628" s="25">
        <v>0</v>
      </c>
      <c r="P628" s="25">
        <f t="shared" ref="P628:P653" si="210">+L628+O628</f>
        <v>481993990</v>
      </c>
      <c r="Q628" s="25">
        <v>0</v>
      </c>
      <c r="R628" s="25">
        <v>0</v>
      </c>
      <c r="S628" s="25">
        <v>0</v>
      </c>
      <c r="T628" s="25">
        <v>260593567.53</v>
      </c>
      <c r="U628" s="25">
        <v>260593567.53</v>
      </c>
      <c r="V628" s="25">
        <v>210802412.47</v>
      </c>
      <c r="W628" s="25">
        <v>221400422.47</v>
      </c>
      <c r="X628" s="25">
        <v>0</v>
      </c>
      <c r="Y628" s="25">
        <f t="shared" ref="Y628:Y653" si="211">P628-(Q628+R628+S628+T628+X628)</f>
        <v>221400422.47</v>
      </c>
      <c r="Z628" s="26">
        <f>T628/L628</f>
        <v>0.54065729643226468</v>
      </c>
      <c r="AA628" s="26">
        <f>T628/P628</f>
        <v>0.54065729643226468</v>
      </c>
      <c r="AB628" s="26">
        <f>(Q628+R628+S628)/P628</f>
        <v>0</v>
      </c>
      <c r="AC628" s="27">
        <f>AA628+AB628</f>
        <v>0.54065729643226468</v>
      </c>
    </row>
    <row r="629" spans="1:29" hidden="1" outlineLevel="4" x14ac:dyDescent="0.35">
      <c r="A629" s="21" t="s">
        <v>355</v>
      </c>
      <c r="B629" s="22" t="s">
        <v>30</v>
      </c>
      <c r="C629" s="22" t="s">
        <v>31</v>
      </c>
      <c r="D629" s="22" t="s">
        <v>32</v>
      </c>
      <c r="E629" s="22"/>
      <c r="F629" s="22"/>
      <c r="G629" s="22">
        <v>1111</v>
      </c>
      <c r="H629" s="22">
        <v>709600000</v>
      </c>
      <c r="I629" s="22" t="s">
        <v>31</v>
      </c>
      <c r="J629" s="23" t="s">
        <v>34</v>
      </c>
      <c r="K629" s="25">
        <v>0</v>
      </c>
      <c r="L629" s="25">
        <v>0</v>
      </c>
      <c r="M629" s="25">
        <v>839954</v>
      </c>
      <c r="N629" s="25">
        <v>0</v>
      </c>
      <c r="O629" s="25">
        <v>0</v>
      </c>
      <c r="P629" s="25">
        <f t="shared" si="210"/>
        <v>0</v>
      </c>
      <c r="Q629" s="25">
        <v>0</v>
      </c>
      <c r="R629" s="25">
        <v>0</v>
      </c>
      <c r="S629" s="25">
        <v>0</v>
      </c>
      <c r="T629" s="25">
        <v>0</v>
      </c>
      <c r="U629" s="25">
        <v>0</v>
      </c>
      <c r="V629" s="25">
        <v>0</v>
      </c>
      <c r="W629" s="25">
        <v>0</v>
      </c>
      <c r="X629" s="25">
        <v>0</v>
      </c>
      <c r="Y629" s="25">
        <f t="shared" si="211"/>
        <v>0</v>
      </c>
      <c r="Z629" s="26">
        <v>0</v>
      </c>
      <c r="AA629" s="26">
        <v>0</v>
      </c>
      <c r="AB629" s="26">
        <v>0</v>
      </c>
      <c r="AC629" s="27">
        <v>0</v>
      </c>
    </row>
    <row r="630" spans="1:29" hidden="1" outlineLevel="4" x14ac:dyDescent="0.35">
      <c r="A630" s="21" t="s">
        <v>355</v>
      </c>
      <c r="B630" s="22" t="s">
        <v>30</v>
      </c>
      <c r="C630" s="22" t="s">
        <v>31</v>
      </c>
      <c r="D630" s="22" t="s">
        <v>35</v>
      </c>
      <c r="E630" s="22"/>
      <c r="F630" s="22" t="s">
        <v>33</v>
      </c>
      <c r="G630" s="22">
        <v>1111</v>
      </c>
      <c r="H630" s="22">
        <v>709600000</v>
      </c>
      <c r="I630" s="22" t="s">
        <v>31</v>
      </c>
      <c r="J630" s="23" t="s">
        <v>36</v>
      </c>
      <c r="K630" s="24">
        <v>3960000</v>
      </c>
      <c r="L630" s="25">
        <v>4070000</v>
      </c>
      <c r="M630" s="25">
        <v>0</v>
      </c>
      <c r="N630" s="25">
        <v>0</v>
      </c>
      <c r="O630" s="25">
        <v>0</v>
      </c>
      <c r="P630" s="25">
        <f t="shared" si="210"/>
        <v>4070000</v>
      </c>
      <c r="Q630" s="25">
        <v>0</v>
      </c>
      <c r="R630" s="25">
        <v>0</v>
      </c>
      <c r="S630" s="25">
        <v>0</v>
      </c>
      <c r="T630" s="25">
        <v>2369500</v>
      </c>
      <c r="U630" s="25">
        <v>2369500</v>
      </c>
      <c r="V630" s="25">
        <v>1700500</v>
      </c>
      <c r="W630" s="25">
        <v>1700500</v>
      </c>
      <c r="X630" s="25">
        <v>0</v>
      </c>
      <c r="Y630" s="25">
        <f t="shared" si="211"/>
        <v>1700500</v>
      </c>
      <c r="Z630" s="26">
        <f>T630/L630</f>
        <v>0.58218673218673223</v>
      </c>
      <c r="AA630" s="26">
        <f>T630/P630</f>
        <v>0.58218673218673223</v>
      </c>
      <c r="AB630" s="26">
        <f>(Q630+R630+S630)/P630</f>
        <v>0</v>
      </c>
      <c r="AC630" s="27">
        <f>AA630+AB630</f>
        <v>0.58218673218673223</v>
      </c>
    </row>
    <row r="631" spans="1:29" ht="58" hidden="1" customHeight="1" outlineLevel="4" x14ac:dyDescent="0.35">
      <c r="A631" s="21" t="s">
        <v>355</v>
      </c>
      <c r="B631" s="22" t="s">
        <v>30</v>
      </c>
      <c r="C631" s="22" t="s">
        <v>31</v>
      </c>
      <c r="D631" s="22" t="s">
        <v>37</v>
      </c>
      <c r="E631" s="22"/>
      <c r="F631" s="22" t="s">
        <v>33</v>
      </c>
      <c r="G631" s="22">
        <v>1111</v>
      </c>
      <c r="H631" s="22">
        <v>709600000</v>
      </c>
      <c r="I631" s="22" t="s">
        <v>31</v>
      </c>
      <c r="J631" s="23" t="s">
        <v>38</v>
      </c>
      <c r="K631" s="24">
        <v>14524337</v>
      </c>
      <c r="L631" s="25">
        <v>14524337</v>
      </c>
      <c r="M631" s="25">
        <v>0</v>
      </c>
      <c r="N631" s="25">
        <v>0</v>
      </c>
      <c r="O631" s="25">
        <v>0</v>
      </c>
      <c r="P631" s="25">
        <f t="shared" si="210"/>
        <v>14524337</v>
      </c>
      <c r="Q631" s="25">
        <v>0</v>
      </c>
      <c r="R631" s="25">
        <v>0</v>
      </c>
      <c r="S631" s="25">
        <v>0</v>
      </c>
      <c r="T631" s="25">
        <v>5851641.1299999999</v>
      </c>
      <c r="U631" s="25">
        <v>5851641.1299999999</v>
      </c>
      <c r="V631" s="25">
        <v>8672695.8699999992</v>
      </c>
      <c r="W631" s="25">
        <v>8672695.8699999992</v>
      </c>
      <c r="X631" s="25">
        <v>0</v>
      </c>
      <c r="Y631" s="25">
        <f t="shared" si="211"/>
        <v>8672695.870000001</v>
      </c>
      <c r="Z631" s="26">
        <f>T631/L631</f>
        <v>0.40288524908228168</v>
      </c>
      <c r="AA631" s="26">
        <f>T631/P631</f>
        <v>0.40288524908228168</v>
      </c>
      <c r="AB631" s="26">
        <f>(Q631+R631+S631)/P631</f>
        <v>0</v>
      </c>
      <c r="AC631" s="27">
        <f>AA631+AB631</f>
        <v>0.40288524908228168</v>
      </c>
    </row>
    <row r="632" spans="1:29" hidden="1" outlineLevel="4" x14ac:dyDescent="0.35">
      <c r="A632" s="21" t="s">
        <v>355</v>
      </c>
      <c r="B632" s="22" t="s">
        <v>30</v>
      </c>
      <c r="C632" s="22" t="s">
        <v>31</v>
      </c>
      <c r="D632" s="22" t="s">
        <v>37</v>
      </c>
      <c r="E632" s="22"/>
      <c r="F632" s="22"/>
      <c r="G632" s="22">
        <v>1111</v>
      </c>
      <c r="H632" s="22">
        <v>709600000</v>
      </c>
      <c r="I632" s="22" t="s">
        <v>31</v>
      </c>
      <c r="J632" s="23" t="s">
        <v>38</v>
      </c>
      <c r="K632" s="25">
        <v>0</v>
      </c>
      <c r="L632" s="25">
        <v>0</v>
      </c>
      <c r="M632" s="25">
        <v>5490</v>
      </c>
      <c r="N632" s="25">
        <v>0</v>
      </c>
      <c r="O632" s="25">
        <v>0</v>
      </c>
      <c r="P632" s="25">
        <f t="shared" si="210"/>
        <v>0</v>
      </c>
      <c r="Q632" s="25">
        <v>0</v>
      </c>
      <c r="R632" s="25">
        <v>0</v>
      </c>
      <c r="S632" s="25">
        <v>0</v>
      </c>
      <c r="T632" s="25">
        <v>0</v>
      </c>
      <c r="U632" s="25">
        <v>0</v>
      </c>
      <c r="V632" s="25">
        <v>0</v>
      </c>
      <c r="W632" s="25">
        <v>0</v>
      </c>
      <c r="X632" s="25">
        <v>0</v>
      </c>
      <c r="Y632" s="25">
        <f t="shared" si="211"/>
        <v>0</v>
      </c>
      <c r="Z632" s="26">
        <v>0</v>
      </c>
      <c r="AA632" s="26">
        <v>0</v>
      </c>
      <c r="AB632" s="26">
        <v>0</v>
      </c>
      <c r="AC632" s="27">
        <v>0</v>
      </c>
    </row>
    <row r="633" spans="1:29" hidden="1" outlineLevel="4" x14ac:dyDescent="0.35">
      <c r="A633" s="21" t="s">
        <v>355</v>
      </c>
      <c r="B633" s="22" t="s">
        <v>30</v>
      </c>
      <c r="C633" s="22" t="s">
        <v>31</v>
      </c>
      <c r="D633" s="22" t="s">
        <v>41</v>
      </c>
      <c r="E633" s="22"/>
      <c r="F633" s="22" t="s">
        <v>33</v>
      </c>
      <c r="G633" s="22">
        <v>1111</v>
      </c>
      <c r="H633" s="22">
        <v>709600000</v>
      </c>
      <c r="I633" s="22" t="s">
        <v>31</v>
      </c>
      <c r="J633" s="23" t="s">
        <v>42</v>
      </c>
      <c r="K633" s="24">
        <v>137628918</v>
      </c>
      <c r="L633" s="25">
        <v>137628918</v>
      </c>
      <c r="M633" s="25">
        <v>0</v>
      </c>
      <c r="N633" s="25">
        <v>22000000</v>
      </c>
      <c r="O633" s="25">
        <v>0</v>
      </c>
      <c r="P633" s="25">
        <f t="shared" si="210"/>
        <v>137628918</v>
      </c>
      <c r="Q633" s="25">
        <v>0</v>
      </c>
      <c r="R633" s="25">
        <v>0</v>
      </c>
      <c r="S633" s="25">
        <v>0</v>
      </c>
      <c r="T633" s="25">
        <v>91551217.810000002</v>
      </c>
      <c r="U633" s="25">
        <v>91551217.810000002</v>
      </c>
      <c r="V633" s="25">
        <v>46077700.189999998</v>
      </c>
      <c r="W633" s="25">
        <v>46077700.189999998</v>
      </c>
      <c r="X633" s="25">
        <v>0</v>
      </c>
      <c r="Y633" s="25">
        <f t="shared" si="211"/>
        <v>46077700.189999998</v>
      </c>
      <c r="Z633" s="26">
        <f>T633/L633</f>
        <v>0.665203353629504</v>
      </c>
      <c r="AA633" s="26">
        <f>T633/P633</f>
        <v>0.665203353629504</v>
      </c>
      <c r="AB633" s="26">
        <f>(Q633+R633+S633)/P633</f>
        <v>0</v>
      </c>
      <c r="AC633" s="27">
        <f>AA633+AB633</f>
        <v>0.665203353629504</v>
      </c>
    </row>
    <row r="634" spans="1:29" hidden="1" outlineLevel="4" x14ac:dyDescent="0.35">
      <c r="A634" s="21" t="s">
        <v>355</v>
      </c>
      <c r="B634" s="22" t="s">
        <v>30</v>
      </c>
      <c r="C634" s="22" t="s">
        <v>31</v>
      </c>
      <c r="D634" s="22" t="s">
        <v>43</v>
      </c>
      <c r="E634" s="22"/>
      <c r="F634" s="22" t="s">
        <v>33</v>
      </c>
      <c r="G634" s="22">
        <v>1111</v>
      </c>
      <c r="H634" s="22">
        <v>709600000</v>
      </c>
      <c r="I634" s="22" t="s">
        <v>31</v>
      </c>
      <c r="J634" s="23" t="s">
        <v>44</v>
      </c>
      <c r="K634" s="24">
        <v>228150589</v>
      </c>
      <c r="L634" s="25">
        <v>223931213</v>
      </c>
      <c r="M634" s="25">
        <v>0</v>
      </c>
      <c r="N634" s="25">
        <v>-2500000</v>
      </c>
      <c r="O634" s="25">
        <v>-500000</v>
      </c>
      <c r="P634" s="25">
        <f t="shared" si="210"/>
        <v>223431213</v>
      </c>
      <c r="Q634" s="25">
        <v>0</v>
      </c>
      <c r="R634" s="25">
        <v>0</v>
      </c>
      <c r="S634" s="25">
        <v>0</v>
      </c>
      <c r="T634" s="25">
        <v>120100716.01000001</v>
      </c>
      <c r="U634" s="25">
        <v>120100716.01000001</v>
      </c>
      <c r="V634" s="25">
        <v>100830496.98999999</v>
      </c>
      <c r="W634" s="25">
        <v>103830496.98999999</v>
      </c>
      <c r="X634" s="25">
        <v>0</v>
      </c>
      <c r="Y634" s="25">
        <f t="shared" si="211"/>
        <v>103330496.98999999</v>
      </c>
      <c r="Z634" s="26">
        <f>T634/L634</f>
        <v>0.53632860913409153</v>
      </c>
      <c r="AA634" s="26">
        <f>T634/P634</f>
        <v>0.53752881881369008</v>
      </c>
      <c r="AB634" s="26">
        <f>(Q634+R634+S634)/P634</f>
        <v>0</v>
      </c>
      <c r="AC634" s="27">
        <f>AA634+AB634</f>
        <v>0.53752881881369008</v>
      </c>
    </row>
    <row r="635" spans="1:29" ht="67" hidden="1" customHeight="1" outlineLevel="4" x14ac:dyDescent="0.35">
      <c r="A635" s="21" t="s">
        <v>355</v>
      </c>
      <c r="B635" s="22" t="s">
        <v>30</v>
      </c>
      <c r="C635" s="22" t="s">
        <v>31</v>
      </c>
      <c r="D635" s="22" t="s">
        <v>43</v>
      </c>
      <c r="E635" s="22"/>
      <c r="F635" s="22"/>
      <c r="G635" s="22">
        <v>1111</v>
      </c>
      <c r="H635" s="22">
        <v>709600000</v>
      </c>
      <c r="I635" s="22" t="s">
        <v>31</v>
      </c>
      <c r="J635" s="23" t="s">
        <v>44</v>
      </c>
      <c r="K635" s="25">
        <v>0</v>
      </c>
      <c r="L635" s="25">
        <v>0</v>
      </c>
      <c r="M635" s="25">
        <v>245369</v>
      </c>
      <c r="N635" s="25">
        <v>0</v>
      </c>
      <c r="O635" s="25">
        <v>0</v>
      </c>
      <c r="P635" s="25">
        <f t="shared" si="210"/>
        <v>0</v>
      </c>
      <c r="Q635" s="25">
        <v>0</v>
      </c>
      <c r="R635" s="25">
        <v>0</v>
      </c>
      <c r="S635" s="25">
        <v>0</v>
      </c>
      <c r="T635" s="25">
        <v>0</v>
      </c>
      <c r="U635" s="25">
        <v>0</v>
      </c>
      <c r="V635" s="25">
        <v>0</v>
      </c>
      <c r="W635" s="25">
        <v>0</v>
      </c>
      <c r="X635" s="25">
        <v>0</v>
      </c>
      <c r="Y635" s="25">
        <f t="shared" si="211"/>
        <v>0</v>
      </c>
      <c r="Z635" s="26">
        <v>0</v>
      </c>
      <c r="AA635" s="26">
        <v>0</v>
      </c>
      <c r="AB635" s="26">
        <v>0</v>
      </c>
      <c r="AC635" s="27">
        <v>0</v>
      </c>
    </row>
    <row r="636" spans="1:29" hidden="1" outlineLevel="4" x14ac:dyDescent="0.35">
      <c r="A636" s="21" t="s">
        <v>355</v>
      </c>
      <c r="B636" s="22" t="s">
        <v>30</v>
      </c>
      <c r="C636" s="22" t="s">
        <v>31</v>
      </c>
      <c r="D636" s="22" t="s">
        <v>45</v>
      </c>
      <c r="E636" s="22"/>
      <c r="F636" s="22" t="s">
        <v>33</v>
      </c>
      <c r="G636" s="22">
        <v>1111</v>
      </c>
      <c r="H636" s="22">
        <v>709600000</v>
      </c>
      <c r="I636" s="22" t="s">
        <v>31</v>
      </c>
      <c r="J636" s="23" t="s">
        <v>46</v>
      </c>
      <c r="K636" s="24">
        <v>106120219</v>
      </c>
      <c r="L636" s="25">
        <v>106120219</v>
      </c>
      <c r="M636" s="25">
        <v>0</v>
      </c>
      <c r="N636" s="25">
        <v>-15716214</v>
      </c>
      <c r="O636" s="25">
        <v>0</v>
      </c>
      <c r="P636" s="25">
        <f t="shared" si="210"/>
        <v>106120219</v>
      </c>
      <c r="Q636" s="25">
        <v>0</v>
      </c>
      <c r="R636" s="25">
        <v>0</v>
      </c>
      <c r="S636" s="25">
        <v>0</v>
      </c>
      <c r="T636" s="25">
        <v>35612.68</v>
      </c>
      <c r="U636" s="25">
        <v>35612.68</v>
      </c>
      <c r="V636" s="25">
        <v>89522948.319999993</v>
      </c>
      <c r="W636" s="25">
        <v>106084606.31999999</v>
      </c>
      <c r="X636" s="25">
        <v>0</v>
      </c>
      <c r="Y636" s="25">
        <f t="shared" si="211"/>
        <v>106084606.31999999</v>
      </c>
      <c r="Z636" s="26">
        <f>T636/L636</f>
        <v>3.3558807487949117E-4</v>
      </c>
      <c r="AA636" s="26">
        <f>T636/P636</f>
        <v>3.3558807487949117E-4</v>
      </c>
      <c r="AB636" s="26">
        <f>(Q636+R636+S636)/P636</f>
        <v>0</v>
      </c>
      <c r="AC636" s="27">
        <f>AA636+AB636</f>
        <v>3.3558807487949117E-4</v>
      </c>
    </row>
    <row r="637" spans="1:29" hidden="1" outlineLevel="4" x14ac:dyDescent="0.35">
      <c r="A637" s="21" t="s">
        <v>355</v>
      </c>
      <c r="B637" s="22" t="s">
        <v>30</v>
      </c>
      <c r="C637" s="22" t="s">
        <v>31</v>
      </c>
      <c r="D637" s="22" t="s">
        <v>45</v>
      </c>
      <c r="E637" s="22"/>
      <c r="F637" s="22"/>
      <c r="G637" s="22">
        <v>1111</v>
      </c>
      <c r="H637" s="22">
        <v>709600000</v>
      </c>
      <c r="I637" s="22" t="s">
        <v>31</v>
      </c>
      <c r="J637" s="23" t="s">
        <v>46</v>
      </c>
      <c r="K637" s="25">
        <v>0</v>
      </c>
      <c r="L637" s="25">
        <v>0</v>
      </c>
      <c r="M637" s="25">
        <v>102897</v>
      </c>
      <c r="N637" s="25">
        <v>0</v>
      </c>
      <c r="O637" s="25">
        <v>0</v>
      </c>
      <c r="P637" s="25">
        <f t="shared" si="210"/>
        <v>0</v>
      </c>
      <c r="Q637" s="25">
        <v>0</v>
      </c>
      <c r="R637" s="25">
        <v>0</v>
      </c>
      <c r="S637" s="25">
        <v>0</v>
      </c>
      <c r="T637" s="25">
        <v>0</v>
      </c>
      <c r="U637" s="25">
        <v>0</v>
      </c>
      <c r="V637" s="25">
        <v>0</v>
      </c>
      <c r="W637" s="25">
        <v>0</v>
      </c>
      <c r="X637" s="25">
        <v>0</v>
      </c>
      <c r="Y637" s="25">
        <f t="shared" si="211"/>
        <v>0</v>
      </c>
      <c r="Z637" s="26">
        <v>0</v>
      </c>
      <c r="AA637" s="26">
        <v>0</v>
      </c>
      <c r="AB637" s="26">
        <v>0</v>
      </c>
      <c r="AC637" s="27">
        <v>0</v>
      </c>
    </row>
    <row r="638" spans="1:29" hidden="1" outlineLevel="4" x14ac:dyDescent="0.35">
      <c r="A638" s="21" t="s">
        <v>355</v>
      </c>
      <c r="B638" s="22" t="s">
        <v>30</v>
      </c>
      <c r="C638" s="22" t="s">
        <v>31</v>
      </c>
      <c r="D638" s="22" t="s">
        <v>47</v>
      </c>
      <c r="E638" s="22"/>
      <c r="F638" s="22" t="s">
        <v>33</v>
      </c>
      <c r="G638" s="22">
        <v>1111</v>
      </c>
      <c r="H638" s="22">
        <v>709600000</v>
      </c>
      <c r="I638" s="22" t="s">
        <v>31</v>
      </c>
      <c r="J638" s="23" t="s">
        <v>48</v>
      </c>
      <c r="K638" s="24">
        <v>94363976</v>
      </c>
      <c r="L638" s="25">
        <v>97273352</v>
      </c>
      <c r="M638" s="25">
        <v>0</v>
      </c>
      <c r="N638" s="25">
        <v>-23656835</v>
      </c>
      <c r="O638" s="25">
        <v>0</v>
      </c>
      <c r="P638" s="25">
        <f t="shared" si="210"/>
        <v>97273352</v>
      </c>
      <c r="Q638" s="25">
        <v>0</v>
      </c>
      <c r="R638" s="25">
        <v>0</v>
      </c>
      <c r="S638" s="25">
        <v>0</v>
      </c>
      <c r="T638" s="25">
        <v>71398871</v>
      </c>
      <c r="U638" s="25">
        <v>71398871</v>
      </c>
      <c r="V638" s="25">
        <v>2217646</v>
      </c>
      <c r="W638" s="25">
        <v>25874481</v>
      </c>
      <c r="X638" s="25">
        <v>0</v>
      </c>
      <c r="Y638" s="25">
        <f t="shared" si="211"/>
        <v>25874481</v>
      </c>
      <c r="Z638" s="26">
        <f>T638/L638</f>
        <v>0.73400237096795018</v>
      </c>
      <c r="AA638" s="26">
        <f>T638/P638</f>
        <v>0.73400237096795018</v>
      </c>
      <c r="AB638" s="26">
        <f>(Q638+R638+S638)/P638</f>
        <v>0</v>
      </c>
      <c r="AC638" s="27">
        <f>AA638+AB638</f>
        <v>0.73400237096795018</v>
      </c>
    </row>
    <row r="639" spans="1:29" ht="145" hidden="1" customHeight="1" outlineLevel="4" x14ac:dyDescent="0.35">
      <c r="A639" s="21" t="s">
        <v>355</v>
      </c>
      <c r="B639" s="22" t="s">
        <v>30</v>
      </c>
      <c r="C639" s="22" t="s">
        <v>31</v>
      </c>
      <c r="D639" s="22" t="s">
        <v>47</v>
      </c>
      <c r="E639" s="22"/>
      <c r="F639" s="22"/>
      <c r="G639" s="22">
        <v>1111</v>
      </c>
      <c r="H639" s="22">
        <v>709600000</v>
      </c>
      <c r="I639" s="22" t="s">
        <v>31</v>
      </c>
      <c r="J639" s="23" t="s">
        <v>48</v>
      </c>
      <c r="K639" s="25">
        <v>0</v>
      </c>
      <c r="L639" s="25">
        <v>0</v>
      </c>
      <c r="M639" s="25">
        <v>94949</v>
      </c>
      <c r="N639" s="25">
        <v>0</v>
      </c>
      <c r="O639" s="25">
        <v>0</v>
      </c>
      <c r="P639" s="25">
        <f t="shared" si="210"/>
        <v>0</v>
      </c>
      <c r="Q639" s="25">
        <v>0</v>
      </c>
      <c r="R639" s="25">
        <v>0</v>
      </c>
      <c r="S639" s="25">
        <v>0</v>
      </c>
      <c r="T639" s="25">
        <v>0</v>
      </c>
      <c r="U639" s="25">
        <v>0</v>
      </c>
      <c r="V639" s="25">
        <v>0</v>
      </c>
      <c r="W639" s="25">
        <v>0</v>
      </c>
      <c r="X639" s="25">
        <v>0</v>
      </c>
      <c r="Y639" s="25">
        <f t="shared" si="211"/>
        <v>0</v>
      </c>
      <c r="Z639" s="26">
        <v>0</v>
      </c>
      <c r="AA639" s="26">
        <v>0</v>
      </c>
      <c r="AB639" s="26">
        <v>0</v>
      </c>
      <c r="AC639" s="27">
        <v>0</v>
      </c>
    </row>
    <row r="640" spans="1:29" hidden="1" outlineLevel="4" x14ac:dyDescent="0.35">
      <c r="A640" s="21" t="s">
        <v>355</v>
      </c>
      <c r="B640" s="22" t="s">
        <v>30</v>
      </c>
      <c r="C640" s="22" t="s">
        <v>31</v>
      </c>
      <c r="D640" s="22" t="s">
        <v>49</v>
      </c>
      <c r="E640" s="22"/>
      <c r="F640" s="22" t="s">
        <v>33</v>
      </c>
      <c r="G640" s="22">
        <v>1111</v>
      </c>
      <c r="H640" s="22">
        <v>709600000</v>
      </c>
      <c r="I640" s="22" t="s">
        <v>31</v>
      </c>
      <c r="J640" s="23" t="s">
        <v>50</v>
      </c>
      <c r="K640" s="24">
        <v>329537044</v>
      </c>
      <c r="L640" s="25">
        <v>329537044</v>
      </c>
      <c r="M640" s="25">
        <v>0</v>
      </c>
      <c r="N640" s="25">
        <v>-200000000</v>
      </c>
      <c r="O640" s="25">
        <v>0</v>
      </c>
      <c r="P640" s="25">
        <f t="shared" si="210"/>
        <v>329537044</v>
      </c>
      <c r="Q640" s="25">
        <v>0</v>
      </c>
      <c r="R640" s="25">
        <v>0</v>
      </c>
      <c r="S640" s="25">
        <v>0</v>
      </c>
      <c r="T640" s="25">
        <v>25301914.289999999</v>
      </c>
      <c r="U640" s="25">
        <v>25301914.289999999</v>
      </c>
      <c r="V640" s="25">
        <v>104235129.70999999</v>
      </c>
      <c r="W640" s="25">
        <v>304235129.70999998</v>
      </c>
      <c r="X640" s="25">
        <v>0</v>
      </c>
      <c r="Y640" s="25">
        <f t="shared" si="211"/>
        <v>304235129.70999998</v>
      </c>
      <c r="Z640" s="26">
        <f>T640/L640</f>
        <v>7.6780182230438407E-2</v>
      </c>
      <c r="AA640" s="26">
        <f>T640/P640</f>
        <v>7.6780182230438407E-2</v>
      </c>
      <c r="AB640" s="26">
        <f>(Q640+R640+S640)/P640</f>
        <v>0</v>
      </c>
      <c r="AC640" s="27">
        <f>AA640+AB640</f>
        <v>7.6780182230438407E-2</v>
      </c>
    </row>
    <row r="641" spans="1:29" hidden="1" outlineLevel="4" x14ac:dyDescent="0.35">
      <c r="A641" s="21" t="s">
        <v>355</v>
      </c>
      <c r="B641" s="22" t="s">
        <v>30</v>
      </c>
      <c r="C641" s="22" t="s">
        <v>31</v>
      </c>
      <c r="D641" s="22" t="s">
        <v>49</v>
      </c>
      <c r="E641" s="22"/>
      <c r="F641" s="22"/>
      <c r="G641" s="22">
        <v>1111</v>
      </c>
      <c r="H641" s="22">
        <v>709600000</v>
      </c>
      <c r="I641" s="22" t="s">
        <v>31</v>
      </c>
      <c r="J641" s="23" t="s">
        <v>50</v>
      </c>
      <c r="K641" s="25">
        <v>0</v>
      </c>
      <c r="L641" s="25">
        <v>0</v>
      </c>
      <c r="M641" s="25">
        <v>44323</v>
      </c>
      <c r="N641" s="25">
        <v>0</v>
      </c>
      <c r="O641" s="25">
        <v>0</v>
      </c>
      <c r="P641" s="25">
        <f t="shared" si="210"/>
        <v>0</v>
      </c>
      <c r="Q641" s="25">
        <v>0</v>
      </c>
      <c r="R641" s="25">
        <v>0</v>
      </c>
      <c r="S641" s="25">
        <v>0</v>
      </c>
      <c r="T641" s="25">
        <v>0</v>
      </c>
      <c r="U641" s="25">
        <v>0</v>
      </c>
      <c r="V641" s="25">
        <v>0</v>
      </c>
      <c r="W641" s="25">
        <v>0</v>
      </c>
      <c r="X641" s="25">
        <v>0</v>
      </c>
      <c r="Y641" s="25">
        <f t="shared" si="211"/>
        <v>0</v>
      </c>
      <c r="Z641" s="26">
        <v>0</v>
      </c>
      <c r="AA641" s="26">
        <v>0</v>
      </c>
      <c r="AB641" s="26">
        <v>0</v>
      </c>
      <c r="AC641" s="27">
        <v>0</v>
      </c>
    </row>
    <row r="642" spans="1:29" ht="169.5" hidden="1" customHeight="1" outlineLevel="4" x14ac:dyDescent="0.35">
      <c r="A642" s="21" t="s">
        <v>355</v>
      </c>
      <c r="B642" s="22" t="s">
        <v>30</v>
      </c>
      <c r="C642" s="22" t="s">
        <v>31</v>
      </c>
      <c r="D642" s="22" t="s">
        <v>51</v>
      </c>
      <c r="E642" s="22" t="s">
        <v>52</v>
      </c>
      <c r="F642" s="22" t="s">
        <v>33</v>
      </c>
      <c r="G642" s="22">
        <v>1112</v>
      </c>
      <c r="H642" s="22">
        <v>709600000</v>
      </c>
      <c r="I642" s="22" t="s">
        <v>31</v>
      </c>
      <c r="J642" s="23" t="s">
        <v>53</v>
      </c>
      <c r="K642" s="24">
        <v>110571079</v>
      </c>
      <c r="L642" s="25">
        <v>110571079</v>
      </c>
      <c r="M642" s="25">
        <v>0</v>
      </c>
      <c r="N642" s="25">
        <v>-795316</v>
      </c>
      <c r="O642" s="25">
        <v>-1500000</v>
      </c>
      <c r="P642" s="25">
        <f t="shared" si="210"/>
        <v>109071079</v>
      </c>
      <c r="Q642" s="25">
        <v>0</v>
      </c>
      <c r="R642" s="25">
        <v>54989922</v>
      </c>
      <c r="S642" s="25">
        <v>0</v>
      </c>
      <c r="T642" s="25">
        <v>53285841</v>
      </c>
      <c r="U642" s="25">
        <v>53285841</v>
      </c>
      <c r="V642" s="25">
        <v>0</v>
      </c>
      <c r="W642" s="25">
        <v>2295316</v>
      </c>
      <c r="X642" s="25">
        <v>0</v>
      </c>
      <c r="Y642" s="25">
        <f t="shared" si="211"/>
        <v>795316</v>
      </c>
      <c r="Z642" s="26">
        <f>T642/L642</f>
        <v>0.48191481427073712</v>
      </c>
      <c r="AA642" s="26">
        <f>T642/P642</f>
        <v>0.48854234769237043</v>
      </c>
      <c r="AB642" s="26">
        <f>(Q642+R642+S642)/P642</f>
        <v>0.5041659301820971</v>
      </c>
      <c r="AC642" s="27">
        <f>AA642+AB642</f>
        <v>0.99270827787446758</v>
      </c>
    </row>
    <row r="643" spans="1:29" ht="81" hidden="1" outlineLevel="4" x14ac:dyDescent="0.35">
      <c r="A643" s="21" t="s">
        <v>355</v>
      </c>
      <c r="B643" s="22" t="s">
        <v>30</v>
      </c>
      <c r="C643" s="22" t="s">
        <v>31</v>
      </c>
      <c r="D643" s="22" t="s">
        <v>51</v>
      </c>
      <c r="E643" s="22" t="s">
        <v>52</v>
      </c>
      <c r="F643" s="22"/>
      <c r="G643" s="22">
        <v>1112</v>
      </c>
      <c r="H643" s="22">
        <v>709600000</v>
      </c>
      <c r="I643" s="22" t="s">
        <v>31</v>
      </c>
      <c r="J643" s="23" t="s">
        <v>313</v>
      </c>
      <c r="K643" s="25">
        <v>0</v>
      </c>
      <c r="L643" s="25">
        <v>0</v>
      </c>
      <c r="M643" s="25">
        <v>113783</v>
      </c>
      <c r="N643" s="25">
        <v>0</v>
      </c>
      <c r="O643" s="25">
        <v>0</v>
      </c>
      <c r="P643" s="25">
        <f t="shared" si="210"/>
        <v>0</v>
      </c>
      <c r="Q643" s="25">
        <v>0</v>
      </c>
      <c r="R643" s="25">
        <v>0</v>
      </c>
      <c r="S643" s="25">
        <v>0</v>
      </c>
      <c r="T643" s="25">
        <v>0</v>
      </c>
      <c r="U643" s="25">
        <v>0</v>
      </c>
      <c r="V643" s="25">
        <v>0</v>
      </c>
      <c r="W643" s="25">
        <v>0</v>
      </c>
      <c r="X643" s="25">
        <v>0</v>
      </c>
      <c r="Y643" s="25">
        <f t="shared" si="211"/>
        <v>0</v>
      </c>
      <c r="Z643" s="26">
        <v>0</v>
      </c>
      <c r="AA643" s="26">
        <v>0</v>
      </c>
      <c r="AB643" s="26">
        <v>0</v>
      </c>
      <c r="AC643" s="27">
        <v>0</v>
      </c>
    </row>
    <row r="644" spans="1:29" ht="54" hidden="1" outlineLevel="4" x14ac:dyDescent="0.35">
      <c r="A644" s="21" t="s">
        <v>355</v>
      </c>
      <c r="B644" s="22" t="s">
        <v>30</v>
      </c>
      <c r="C644" s="22" t="s">
        <v>31</v>
      </c>
      <c r="D644" s="22" t="s">
        <v>55</v>
      </c>
      <c r="E644" s="22" t="s">
        <v>52</v>
      </c>
      <c r="F644" s="22" t="s">
        <v>33</v>
      </c>
      <c r="G644" s="22">
        <v>1112</v>
      </c>
      <c r="H644" s="22">
        <v>709600000</v>
      </c>
      <c r="I644" s="22" t="s">
        <v>31</v>
      </c>
      <c r="J644" s="23" t="s">
        <v>56</v>
      </c>
      <c r="K644" s="24">
        <v>5976815</v>
      </c>
      <c r="L644" s="25">
        <v>5976815</v>
      </c>
      <c r="M644" s="25">
        <v>0</v>
      </c>
      <c r="N644" s="25">
        <v>-42990</v>
      </c>
      <c r="O644" s="25">
        <v>0</v>
      </c>
      <c r="P644" s="25">
        <f t="shared" si="210"/>
        <v>5976815</v>
      </c>
      <c r="Q644" s="25">
        <v>0</v>
      </c>
      <c r="R644" s="25">
        <v>3053498</v>
      </c>
      <c r="S644" s="25">
        <v>0</v>
      </c>
      <c r="T644" s="25">
        <v>2880327</v>
      </c>
      <c r="U644" s="25">
        <v>2880327</v>
      </c>
      <c r="V644" s="25">
        <v>0</v>
      </c>
      <c r="W644" s="25">
        <v>42990</v>
      </c>
      <c r="X644" s="25">
        <v>0</v>
      </c>
      <c r="Y644" s="25">
        <f t="shared" si="211"/>
        <v>42990</v>
      </c>
      <c r="Z644" s="26">
        <f>T644/L644</f>
        <v>0.48191670647326379</v>
      </c>
      <c r="AA644" s="26">
        <f>T644/P644</f>
        <v>0.48191670647326379</v>
      </c>
      <c r="AB644" s="26">
        <f>(Q644+R644+S644)/P644</f>
        <v>0.51089049937132069</v>
      </c>
      <c r="AC644" s="27">
        <f>AA644+AB644</f>
        <v>0.99280720584458448</v>
      </c>
    </row>
    <row r="645" spans="1:29" ht="54" hidden="1" outlineLevel="4" x14ac:dyDescent="0.35">
      <c r="A645" s="21" t="s">
        <v>355</v>
      </c>
      <c r="B645" s="22" t="s">
        <v>30</v>
      </c>
      <c r="C645" s="22" t="s">
        <v>31</v>
      </c>
      <c r="D645" s="22" t="s">
        <v>55</v>
      </c>
      <c r="E645" s="22" t="s">
        <v>52</v>
      </c>
      <c r="F645" s="22"/>
      <c r="G645" s="22">
        <v>1112</v>
      </c>
      <c r="H645" s="22">
        <v>709600000</v>
      </c>
      <c r="I645" s="22" t="s">
        <v>31</v>
      </c>
      <c r="J645" s="23" t="s">
        <v>57</v>
      </c>
      <c r="K645" s="25">
        <v>0</v>
      </c>
      <c r="L645" s="25">
        <v>0</v>
      </c>
      <c r="M645" s="25">
        <v>6151</v>
      </c>
      <c r="N645" s="25">
        <v>0</v>
      </c>
      <c r="O645" s="25">
        <v>0</v>
      </c>
      <c r="P645" s="25">
        <f t="shared" si="210"/>
        <v>0</v>
      </c>
      <c r="Q645" s="25">
        <v>0</v>
      </c>
      <c r="R645" s="25">
        <v>0</v>
      </c>
      <c r="S645" s="25">
        <v>0</v>
      </c>
      <c r="T645" s="25">
        <v>0</v>
      </c>
      <c r="U645" s="25">
        <v>0</v>
      </c>
      <c r="V645" s="25">
        <v>0</v>
      </c>
      <c r="W645" s="25">
        <v>0</v>
      </c>
      <c r="X645" s="25">
        <v>0</v>
      </c>
      <c r="Y645" s="25">
        <f t="shared" si="211"/>
        <v>0</v>
      </c>
      <c r="Z645" s="26">
        <v>0</v>
      </c>
      <c r="AA645" s="26">
        <v>0</v>
      </c>
      <c r="AB645" s="26">
        <v>0</v>
      </c>
      <c r="AC645" s="27">
        <v>0</v>
      </c>
    </row>
    <row r="646" spans="1:29" ht="81" hidden="1" outlineLevel="4" x14ac:dyDescent="0.35">
      <c r="A646" s="21" t="s">
        <v>355</v>
      </c>
      <c r="B646" s="22" t="s">
        <v>30</v>
      </c>
      <c r="C646" s="22" t="s">
        <v>31</v>
      </c>
      <c r="D646" s="22" t="s">
        <v>58</v>
      </c>
      <c r="E646" s="22" t="s">
        <v>52</v>
      </c>
      <c r="F646" s="22" t="s">
        <v>33</v>
      </c>
      <c r="G646" s="22">
        <v>1112</v>
      </c>
      <c r="H646" s="22">
        <v>709600000</v>
      </c>
      <c r="I646" s="22" t="s">
        <v>31</v>
      </c>
      <c r="J646" s="23" t="s">
        <v>59</v>
      </c>
      <c r="K646" s="24">
        <v>24297007</v>
      </c>
      <c r="L646" s="25">
        <v>24297007</v>
      </c>
      <c r="M646" s="25">
        <v>0</v>
      </c>
      <c r="N646" s="25">
        <v>-139287</v>
      </c>
      <c r="O646" s="25">
        <v>0</v>
      </c>
      <c r="P646" s="25">
        <f t="shared" si="210"/>
        <v>24297007</v>
      </c>
      <c r="Q646" s="25">
        <v>0</v>
      </c>
      <c r="R646" s="25">
        <v>14731839</v>
      </c>
      <c r="S646" s="25">
        <v>0</v>
      </c>
      <c r="T646" s="25">
        <v>9425881</v>
      </c>
      <c r="U646" s="25">
        <v>9425881</v>
      </c>
      <c r="V646" s="25">
        <v>0</v>
      </c>
      <c r="W646" s="25">
        <v>139287</v>
      </c>
      <c r="X646" s="25">
        <v>0</v>
      </c>
      <c r="Y646" s="25">
        <f t="shared" si="211"/>
        <v>139287</v>
      </c>
      <c r="Z646" s="26">
        <f>T646/L646</f>
        <v>0.38794412003091572</v>
      </c>
      <c r="AA646" s="26">
        <f>T646/P646</f>
        <v>0.38794412003091572</v>
      </c>
      <c r="AB646" s="26">
        <f>(Q646+R646+S646)/P646</f>
        <v>0.60632319857338812</v>
      </c>
      <c r="AC646" s="27">
        <f>AA646+AB646</f>
        <v>0.99426731860430384</v>
      </c>
    </row>
    <row r="647" spans="1:29" ht="81" hidden="1" outlineLevel="4" x14ac:dyDescent="0.35">
      <c r="A647" s="21" t="s">
        <v>355</v>
      </c>
      <c r="B647" s="22" t="s">
        <v>30</v>
      </c>
      <c r="C647" s="22" t="s">
        <v>31</v>
      </c>
      <c r="D647" s="22" t="s">
        <v>58</v>
      </c>
      <c r="E647" s="22" t="s">
        <v>52</v>
      </c>
      <c r="F647" s="22"/>
      <c r="G647" s="22">
        <v>1112</v>
      </c>
      <c r="H647" s="22">
        <v>709600000</v>
      </c>
      <c r="I647" s="22" t="s">
        <v>31</v>
      </c>
      <c r="J647" s="23" t="s">
        <v>314</v>
      </c>
      <c r="K647" s="25">
        <v>0</v>
      </c>
      <c r="L647" s="25">
        <v>0</v>
      </c>
      <c r="M647" s="25">
        <v>19500</v>
      </c>
      <c r="N647" s="25">
        <v>0</v>
      </c>
      <c r="O647" s="25">
        <v>0</v>
      </c>
      <c r="P647" s="25">
        <f t="shared" si="210"/>
        <v>0</v>
      </c>
      <c r="Q647" s="25">
        <v>0</v>
      </c>
      <c r="R647" s="25">
        <v>0</v>
      </c>
      <c r="S647" s="25">
        <v>0</v>
      </c>
      <c r="T647" s="25">
        <v>0</v>
      </c>
      <c r="U647" s="25">
        <v>0</v>
      </c>
      <c r="V647" s="25">
        <v>0</v>
      </c>
      <c r="W647" s="25">
        <v>0</v>
      </c>
      <c r="X647" s="25">
        <v>0</v>
      </c>
      <c r="Y647" s="25">
        <f t="shared" si="211"/>
        <v>0</v>
      </c>
      <c r="Z647" s="26">
        <v>0</v>
      </c>
      <c r="AA647" s="26">
        <v>0</v>
      </c>
      <c r="AB647" s="26">
        <v>0</v>
      </c>
      <c r="AC647" s="27">
        <v>0</v>
      </c>
    </row>
    <row r="648" spans="1:29" ht="83.15" hidden="1" customHeight="1" outlineLevel="4" x14ac:dyDescent="0.35">
      <c r="A648" s="21" t="s">
        <v>355</v>
      </c>
      <c r="B648" s="22" t="s">
        <v>30</v>
      </c>
      <c r="C648" s="22" t="s">
        <v>31</v>
      </c>
      <c r="D648" s="22" t="s">
        <v>61</v>
      </c>
      <c r="E648" s="22" t="s">
        <v>52</v>
      </c>
      <c r="F648" s="22" t="s">
        <v>33</v>
      </c>
      <c r="G648" s="22">
        <v>1112</v>
      </c>
      <c r="H648" s="22">
        <v>709600000</v>
      </c>
      <c r="I648" s="22" t="s">
        <v>31</v>
      </c>
      <c r="J648" s="23" t="s">
        <v>62</v>
      </c>
      <c r="K648" s="24">
        <v>35860891</v>
      </c>
      <c r="L648" s="25">
        <v>35860891</v>
      </c>
      <c r="M648" s="25">
        <v>0</v>
      </c>
      <c r="N648" s="25">
        <v>-257941</v>
      </c>
      <c r="O648" s="25">
        <v>0</v>
      </c>
      <c r="P648" s="25">
        <f t="shared" si="210"/>
        <v>35860891</v>
      </c>
      <c r="Q648" s="25">
        <v>0</v>
      </c>
      <c r="R648" s="25">
        <v>18321055</v>
      </c>
      <c r="S648" s="25">
        <v>0</v>
      </c>
      <c r="T648" s="25">
        <v>17281895</v>
      </c>
      <c r="U648" s="25">
        <v>17281895</v>
      </c>
      <c r="V648" s="25">
        <v>0</v>
      </c>
      <c r="W648" s="25">
        <v>257941</v>
      </c>
      <c r="X648" s="25">
        <v>0</v>
      </c>
      <c r="Y648" s="25">
        <f t="shared" si="211"/>
        <v>257941</v>
      </c>
      <c r="Z648" s="26">
        <f>T648/L648</f>
        <v>0.48191482470416031</v>
      </c>
      <c r="AA648" s="26">
        <f>T648/P648</f>
        <v>0.48191482470416031</v>
      </c>
      <c r="AB648" s="26">
        <f>(Q648+R648+S648)/P648</f>
        <v>0.51089235345546768</v>
      </c>
      <c r="AC648" s="27">
        <f>AA648+AB648</f>
        <v>0.99280717815962793</v>
      </c>
    </row>
    <row r="649" spans="1:29" ht="67.5" hidden="1" outlineLevel="4" x14ac:dyDescent="0.35">
      <c r="A649" s="21" t="s">
        <v>355</v>
      </c>
      <c r="B649" s="22" t="s">
        <v>30</v>
      </c>
      <c r="C649" s="22" t="s">
        <v>31</v>
      </c>
      <c r="D649" s="22" t="s">
        <v>61</v>
      </c>
      <c r="E649" s="22" t="s">
        <v>52</v>
      </c>
      <c r="F649" s="22"/>
      <c r="G649" s="22">
        <v>1112</v>
      </c>
      <c r="H649" s="22">
        <v>709600000</v>
      </c>
      <c r="I649" s="22" t="s">
        <v>31</v>
      </c>
      <c r="J649" s="23" t="s">
        <v>315</v>
      </c>
      <c r="K649" s="25">
        <v>0</v>
      </c>
      <c r="L649" s="25">
        <v>0</v>
      </c>
      <c r="M649" s="25">
        <v>36903</v>
      </c>
      <c r="N649" s="25">
        <v>0</v>
      </c>
      <c r="O649" s="25">
        <v>0</v>
      </c>
      <c r="P649" s="25">
        <f t="shared" si="210"/>
        <v>0</v>
      </c>
      <c r="Q649" s="25">
        <v>0</v>
      </c>
      <c r="R649" s="25">
        <v>0</v>
      </c>
      <c r="S649" s="25">
        <v>0</v>
      </c>
      <c r="T649" s="25">
        <v>0</v>
      </c>
      <c r="U649" s="25">
        <v>0</v>
      </c>
      <c r="V649" s="25">
        <v>0</v>
      </c>
      <c r="W649" s="25">
        <v>0</v>
      </c>
      <c r="X649" s="25">
        <v>0</v>
      </c>
      <c r="Y649" s="25">
        <f t="shared" si="211"/>
        <v>0</v>
      </c>
      <c r="Z649" s="26">
        <v>0</v>
      </c>
      <c r="AA649" s="26">
        <v>0</v>
      </c>
      <c r="AB649" s="26">
        <v>0</v>
      </c>
      <c r="AC649" s="27">
        <v>0</v>
      </c>
    </row>
    <row r="650" spans="1:29" ht="67.5" hidden="1" outlineLevel="4" x14ac:dyDescent="0.35">
      <c r="A650" s="21" t="s">
        <v>355</v>
      </c>
      <c r="B650" s="22" t="s">
        <v>30</v>
      </c>
      <c r="C650" s="22" t="s">
        <v>31</v>
      </c>
      <c r="D650" s="22" t="s">
        <v>64</v>
      </c>
      <c r="E650" s="22" t="s">
        <v>52</v>
      </c>
      <c r="F650" s="22" t="s">
        <v>33</v>
      </c>
      <c r="G650" s="22">
        <v>1112</v>
      </c>
      <c r="H650" s="22">
        <v>709600000</v>
      </c>
      <c r="I650" s="22" t="s">
        <v>31</v>
      </c>
      <c r="J650" s="23" t="s">
        <v>65</v>
      </c>
      <c r="K650" s="24">
        <v>17930446</v>
      </c>
      <c r="L650" s="25">
        <v>17930446</v>
      </c>
      <c r="M650" s="25">
        <v>0</v>
      </c>
      <c r="N650" s="25">
        <v>-128970</v>
      </c>
      <c r="O650" s="25">
        <v>0</v>
      </c>
      <c r="P650" s="25">
        <f t="shared" si="210"/>
        <v>17930446</v>
      </c>
      <c r="Q650" s="25">
        <v>0</v>
      </c>
      <c r="R650" s="25">
        <v>9160532</v>
      </c>
      <c r="S650" s="25">
        <v>0</v>
      </c>
      <c r="T650" s="25">
        <v>8640944</v>
      </c>
      <c r="U650" s="25">
        <v>8640944</v>
      </c>
      <c r="V650" s="25">
        <v>0</v>
      </c>
      <c r="W650" s="25">
        <v>128970</v>
      </c>
      <c r="X650" s="25">
        <v>0</v>
      </c>
      <c r="Y650" s="25">
        <f t="shared" si="211"/>
        <v>128970</v>
      </c>
      <c r="Z650" s="26">
        <f>T650/L650</f>
        <v>0.48191461606699576</v>
      </c>
      <c r="AA650" s="26">
        <f>T650/P650</f>
        <v>0.48191461606699576</v>
      </c>
      <c r="AB650" s="26">
        <f>(Q650+R650+S650)/P650</f>
        <v>0.51089259017873845</v>
      </c>
      <c r="AC650" s="27">
        <f>AA650+AB650</f>
        <v>0.99280720624573426</v>
      </c>
    </row>
    <row r="651" spans="1:29" ht="67.5" hidden="1" outlineLevel="4" x14ac:dyDescent="0.35">
      <c r="A651" s="21" t="s">
        <v>355</v>
      </c>
      <c r="B651" s="22" t="s">
        <v>30</v>
      </c>
      <c r="C651" s="22" t="s">
        <v>31</v>
      </c>
      <c r="D651" s="22" t="s">
        <v>64</v>
      </c>
      <c r="E651" s="22" t="s">
        <v>52</v>
      </c>
      <c r="F651" s="22"/>
      <c r="G651" s="22">
        <v>1112</v>
      </c>
      <c r="H651" s="22">
        <v>709600000</v>
      </c>
      <c r="I651" s="22" t="s">
        <v>31</v>
      </c>
      <c r="J651" s="23" t="s">
        <v>279</v>
      </c>
      <c r="K651" s="25">
        <v>0</v>
      </c>
      <c r="L651" s="25">
        <v>0</v>
      </c>
      <c r="M651" s="25">
        <v>18452</v>
      </c>
      <c r="N651" s="25">
        <v>0</v>
      </c>
      <c r="O651" s="25">
        <v>0</v>
      </c>
      <c r="P651" s="25">
        <f t="shared" si="210"/>
        <v>0</v>
      </c>
      <c r="Q651" s="25">
        <v>0</v>
      </c>
      <c r="R651" s="25">
        <v>0</v>
      </c>
      <c r="S651" s="25">
        <v>0</v>
      </c>
      <c r="T651" s="25">
        <v>0</v>
      </c>
      <c r="U651" s="25">
        <v>0</v>
      </c>
      <c r="V651" s="25">
        <v>0</v>
      </c>
      <c r="W651" s="25">
        <v>0</v>
      </c>
      <c r="X651" s="25">
        <v>0</v>
      </c>
      <c r="Y651" s="25">
        <f t="shared" si="211"/>
        <v>0</v>
      </c>
      <c r="Z651" s="26">
        <v>0</v>
      </c>
      <c r="AA651" s="26">
        <v>0</v>
      </c>
      <c r="AB651" s="26">
        <v>0</v>
      </c>
      <c r="AC651" s="27">
        <v>0</v>
      </c>
    </row>
    <row r="652" spans="1:29" ht="54" hidden="1" outlineLevel="4" x14ac:dyDescent="0.35">
      <c r="A652" s="21" t="s">
        <v>355</v>
      </c>
      <c r="B652" s="22" t="s">
        <v>30</v>
      </c>
      <c r="C652" s="22" t="s">
        <v>31</v>
      </c>
      <c r="D652" s="22" t="s">
        <v>67</v>
      </c>
      <c r="E652" s="22" t="s">
        <v>52</v>
      </c>
      <c r="F652" s="22" t="s">
        <v>33</v>
      </c>
      <c r="G652" s="22">
        <v>1112</v>
      </c>
      <c r="H652" s="22">
        <v>709600000</v>
      </c>
      <c r="I652" s="22" t="s">
        <v>31</v>
      </c>
      <c r="J652" s="23" t="s">
        <v>68</v>
      </c>
      <c r="K652" s="24">
        <v>42350518</v>
      </c>
      <c r="L652" s="25">
        <v>42350518</v>
      </c>
      <c r="M652" s="25">
        <v>0</v>
      </c>
      <c r="N652" s="25">
        <v>1582138.6</v>
      </c>
      <c r="O652" s="25">
        <v>0</v>
      </c>
      <c r="P652" s="25">
        <f t="shared" si="210"/>
        <v>42350518</v>
      </c>
      <c r="Q652" s="25">
        <v>0</v>
      </c>
      <c r="R652" s="25">
        <v>18552459.170000002</v>
      </c>
      <c r="S652" s="25">
        <v>0</v>
      </c>
      <c r="T652" s="25">
        <v>23354814.829999998</v>
      </c>
      <c r="U652" s="25">
        <v>23354814.829999998</v>
      </c>
      <c r="V652" s="25">
        <v>0</v>
      </c>
      <c r="W652" s="25">
        <v>443244</v>
      </c>
      <c r="X652" s="25">
        <v>0</v>
      </c>
      <c r="Y652" s="25">
        <f t="shared" si="211"/>
        <v>443244</v>
      </c>
      <c r="Z652" s="26">
        <f>T652/L652</f>
        <v>0.5514646793694471</v>
      </c>
      <c r="AA652" s="26">
        <f>T652/P652</f>
        <v>0.5514646793694471</v>
      </c>
      <c r="AB652" s="26">
        <f>(Q652+R652+S652)/P652</f>
        <v>0.438069238491959</v>
      </c>
      <c r="AC652" s="27">
        <f>AA652+AB652</f>
        <v>0.9895339178614061</v>
      </c>
    </row>
    <row r="653" spans="1:29" ht="54" hidden="1" outlineLevel="4" x14ac:dyDescent="0.35">
      <c r="A653" s="21" t="s">
        <v>355</v>
      </c>
      <c r="B653" s="22" t="s">
        <v>30</v>
      </c>
      <c r="C653" s="22" t="s">
        <v>31</v>
      </c>
      <c r="D653" s="22" t="s">
        <v>67</v>
      </c>
      <c r="E653" s="22" t="s">
        <v>52</v>
      </c>
      <c r="F653" s="22"/>
      <c r="G653" s="22">
        <v>1112</v>
      </c>
      <c r="H653" s="22">
        <v>709600000</v>
      </c>
      <c r="I653" s="22" t="s">
        <v>31</v>
      </c>
      <c r="J653" s="23" t="s">
        <v>69</v>
      </c>
      <c r="K653" s="25">
        <v>0</v>
      </c>
      <c r="L653" s="25">
        <v>0</v>
      </c>
      <c r="M653" s="25">
        <v>195580.61</v>
      </c>
      <c r="N653" s="25">
        <v>0</v>
      </c>
      <c r="O653" s="25">
        <v>0</v>
      </c>
      <c r="P653" s="25">
        <f t="shared" si="210"/>
        <v>0</v>
      </c>
      <c r="Q653" s="25">
        <v>0</v>
      </c>
      <c r="R653" s="25">
        <v>0</v>
      </c>
      <c r="S653" s="25">
        <v>0</v>
      </c>
      <c r="T653" s="25">
        <v>0</v>
      </c>
      <c r="U653" s="25">
        <v>0</v>
      </c>
      <c r="V653" s="25">
        <v>0</v>
      </c>
      <c r="W653" s="25">
        <v>0</v>
      </c>
      <c r="X653" s="25">
        <v>0</v>
      </c>
      <c r="Y653" s="25">
        <f t="shared" si="211"/>
        <v>0</v>
      </c>
      <c r="Z653" s="26">
        <v>0</v>
      </c>
      <c r="AA653" s="26">
        <v>0</v>
      </c>
      <c r="AB653" s="26">
        <v>0</v>
      </c>
      <c r="AC653" s="27">
        <v>0</v>
      </c>
    </row>
    <row r="654" spans="1:29" hidden="1" outlineLevel="3" x14ac:dyDescent="0.35">
      <c r="A654" s="28"/>
      <c r="B654" s="29"/>
      <c r="C654" s="29" t="s">
        <v>70</v>
      </c>
      <c r="D654" s="29"/>
      <c r="E654" s="29"/>
      <c r="F654" s="29"/>
      <c r="G654" s="29"/>
      <c r="H654" s="29"/>
      <c r="I654" s="29"/>
      <c r="J654" s="30"/>
      <c r="K654" s="31">
        <f t="shared" ref="K654:Y654" si="212">SUBTOTAL(9,K628:K653)</f>
        <v>1633265829</v>
      </c>
      <c r="L654" s="32">
        <f t="shared" si="212"/>
        <v>1632065829</v>
      </c>
      <c r="M654" s="32">
        <f t="shared" si="212"/>
        <v>1723351.6099999999</v>
      </c>
      <c r="N654" s="32">
        <f t="shared" si="212"/>
        <v>-228253424.40000001</v>
      </c>
      <c r="O654" s="32">
        <f t="shared" si="212"/>
        <v>-2000000</v>
      </c>
      <c r="P654" s="32">
        <f t="shared" si="212"/>
        <v>1630065829</v>
      </c>
      <c r="Q654" s="32">
        <f t="shared" si="212"/>
        <v>0</v>
      </c>
      <c r="R654" s="32">
        <f t="shared" si="212"/>
        <v>118809305.17</v>
      </c>
      <c r="S654" s="32">
        <f t="shared" si="212"/>
        <v>0</v>
      </c>
      <c r="T654" s="32">
        <f t="shared" si="212"/>
        <v>692072743.28000009</v>
      </c>
      <c r="U654" s="32">
        <f t="shared" si="212"/>
        <v>692072743.28000009</v>
      </c>
      <c r="V654" s="32">
        <f t="shared" si="212"/>
        <v>564059529.54999995</v>
      </c>
      <c r="W654" s="32">
        <f t="shared" si="212"/>
        <v>821183780.54999995</v>
      </c>
      <c r="X654" s="32">
        <f t="shared" si="212"/>
        <v>0</v>
      </c>
      <c r="Y654" s="32">
        <f t="shared" si="212"/>
        <v>819183780.54999995</v>
      </c>
      <c r="Z654" s="33">
        <f>T654/L654</f>
        <v>0.42404707640012729</v>
      </c>
      <c r="AA654" s="33">
        <f t="shared" ref="AA654:AA662" si="213">T654/P654</f>
        <v>0.424567358549297</v>
      </c>
      <c r="AB654" s="33">
        <f t="shared" ref="AB654:AB662" si="214">(Q654+R654+S654)/P654</f>
        <v>7.2886200702020856E-2</v>
      </c>
      <c r="AC654" s="34">
        <f t="shared" ref="AC654:AC662" si="215">AA654+AB654</f>
        <v>0.49745355925131785</v>
      </c>
    </row>
    <row r="655" spans="1:29" ht="40.5" hidden="1" outlineLevel="4" x14ac:dyDescent="0.35">
      <c r="A655" s="21" t="s">
        <v>355</v>
      </c>
      <c r="B655" s="22" t="s">
        <v>30</v>
      </c>
      <c r="C655" s="22" t="s">
        <v>71</v>
      </c>
      <c r="D655" s="22" t="s">
        <v>210</v>
      </c>
      <c r="E655" s="22"/>
      <c r="F655" s="22" t="s">
        <v>33</v>
      </c>
      <c r="G655" s="22">
        <v>1120</v>
      </c>
      <c r="H655" s="22">
        <v>709600000</v>
      </c>
      <c r="I655" s="22" t="s">
        <v>31</v>
      </c>
      <c r="J655" s="23" t="s">
        <v>356</v>
      </c>
      <c r="K655" s="25">
        <v>0</v>
      </c>
      <c r="L655" s="25">
        <v>14808000</v>
      </c>
      <c r="M655" s="25">
        <v>0</v>
      </c>
      <c r="N655" s="25">
        <v>0</v>
      </c>
      <c r="O655" s="25">
        <v>0</v>
      </c>
      <c r="P655" s="25">
        <f t="shared" ref="P655:P658" si="216">+L655+O655</f>
        <v>14808000</v>
      </c>
      <c r="Q655" s="25">
        <v>0</v>
      </c>
      <c r="R655" s="25">
        <v>14808000</v>
      </c>
      <c r="S655" s="25">
        <v>0</v>
      </c>
      <c r="T655" s="25">
        <v>0</v>
      </c>
      <c r="U655" s="25">
        <v>0</v>
      </c>
      <c r="V655" s="25">
        <v>0</v>
      </c>
      <c r="W655" s="25">
        <v>0</v>
      </c>
      <c r="X655" s="25">
        <v>0</v>
      </c>
      <c r="Y655" s="25">
        <f t="shared" ref="Y655:Y658" si="217">P655-(Q655+R655+S655+T655+X655)</f>
        <v>0</v>
      </c>
      <c r="Z655" s="26">
        <f>T655/L655</f>
        <v>0</v>
      </c>
      <c r="AA655" s="26">
        <f t="shared" si="213"/>
        <v>0</v>
      </c>
      <c r="AB655" s="26">
        <f t="shared" si="214"/>
        <v>1</v>
      </c>
      <c r="AC655" s="27">
        <f t="shared" si="215"/>
        <v>1</v>
      </c>
    </row>
    <row r="656" spans="1:29" hidden="1" outlineLevel="4" x14ac:dyDescent="0.35">
      <c r="A656" s="21" t="s">
        <v>355</v>
      </c>
      <c r="B656" s="22" t="s">
        <v>30</v>
      </c>
      <c r="C656" s="22" t="s">
        <v>71</v>
      </c>
      <c r="D656" s="22" t="s">
        <v>82</v>
      </c>
      <c r="E656" s="22"/>
      <c r="F656" s="22" t="s">
        <v>33</v>
      </c>
      <c r="G656" s="22">
        <v>1120</v>
      </c>
      <c r="H656" s="22">
        <v>709600000</v>
      </c>
      <c r="I656" s="22" t="s">
        <v>31</v>
      </c>
      <c r="J656" s="23" t="s">
        <v>83</v>
      </c>
      <c r="K656" s="24">
        <v>500000000</v>
      </c>
      <c r="L656" s="25">
        <v>485192000</v>
      </c>
      <c r="M656" s="25">
        <v>0</v>
      </c>
      <c r="N656" s="25">
        <v>-35045000</v>
      </c>
      <c r="O656" s="25">
        <v>0</v>
      </c>
      <c r="P656" s="25">
        <f t="shared" si="216"/>
        <v>485192000</v>
      </c>
      <c r="Q656" s="25">
        <v>356090800</v>
      </c>
      <c r="R656" s="25">
        <v>208459</v>
      </c>
      <c r="S656" s="25">
        <v>0</v>
      </c>
      <c r="T656" s="25">
        <v>38815240.5</v>
      </c>
      <c r="U656" s="25">
        <v>38815240.5</v>
      </c>
      <c r="V656" s="25">
        <v>31568450.5</v>
      </c>
      <c r="W656" s="25">
        <v>90077500.5</v>
      </c>
      <c r="X656" s="25">
        <v>0</v>
      </c>
      <c r="Y656" s="25">
        <f t="shared" si="217"/>
        <v>90077500.5</v>
      </c>
      <c r="Z656" s="26">
        <f>T656/L656</f>
        <v>7.999975370574948E-2</v>
      </c>
      <c r="AA656" s="26">
        <f t="shared" si="213"/>
        <v>7.999975370574948E-2</v>
      </c>
      <c r="AB656" s="26">
        <f t="shared" si="214"/>
        <v>0.73434693688271857</v>
      </c>
      <c r="AC656" s="27">
        <f t="shared" si="215"/>
        <v>0.81434669058846809</v>
      </c>
    </row>
    <row r="657" spans="1:29" hidden="1" outlineLevel="4" x14ac:dyDescent="0.35">
      <c r="A657" s="21" t="s">
        <v>355</v>
      </c>
      <c r="B657" s="22" t="s">
        <v>30</v>
      </c>
      <c r="C657" s="22" t="s">
        <v>71</v>
      </c>
      <c r="D657" s="22" t="s">
        <v>84</v>
      </c>
      <c r="E657" s="22"/>
      <c r="F657" s="22" t="s">
        <v>33</v>
      </c>
      <c r="G657" s="22">
        <v>1120</v>
      </c>
      <c r="H657" s="22">
        <v>709600000</v>
      </c>
      <c r="I657" s="22" t="s">
        <v>31</v>
      </c>
      <c r="J657" s="23" t="s">
        <v>85</v>
      </c>
      <c r="K657" s="24">
        <v>10000000</v>
      </c>
      <c r="L657" s="25">
        <v>10000000</v>
      </c>
      <c r="M657" s="25">
        <v>0</v>
      </c>
      <c r="N657" s="25">
        <v>0</v>
      </c>
      <c r="O657" s="25">
        <v>0</v>
      </c>
      <c r="P657" s="25">
        <f t="shared" si="216"/>
        <v>10000000</v>
      </c>
      <c r="Q657" s="25">
        <v>0</v>
      </c>
      <c r="R657" s="25">
        <v>4194200</v>
      </c>
      <c r="S657" s="25">
        <v>0</v>
      </c>
      <c r="T657" s="25">
        <v>5805800</v>
      </c>
      <c r="U657" s="25">
        <v>5805800</v>
      </c>
      <c r="V657" s="25">
        <v>0</v>
      </c>
      <c r="W657" s="25">
        <v>0</v>
      </c>
      <c r="X657" s="25">
        <v>0</v>
      </c>
      <c r="Y657" s="25">
        <f t="shared" si="217"/>
        <v>0</v>
      </c>
      <c r="Z657" s="26">
        <f>T657/L657</f>
        <v>0.58057999999999998</v>
      </c>
      <c r="AA657" s="26">
        <f t="shared" si="213"/>
        <v>0.58057999999999998</v>
      </c>
      <c r="AB657" s="26">
        <f t="shared" si="214"/>
        <v>0.41942000000000002</v>
      </c>
      <c r="AC657" s="27">
        <f t="shared" si="215"/>
        <v>1</v>
      </c>
    </row>
    <row r="658" spans="1:29" ht="108" hidden="1" outlineLevel="4" x14ac:dyDescent="0.35">
      <c r="A658" s="21" t="s">
        <v>355</v>
      </c>
      <c r="B658" s="22" t="s">
        <v>30</v>
      </c>
      <c r="C658" s="22" t="s">
        <v>71</v>
      </c>
      <c r="D658" s="22" t="s">
        <v>96</v>
      </c>
      <c r="E658" s="22"/>
      <c r="F658" s="22" t="s">
        <v>33</v>
      </c>
      <c r="G658" s="22">
        <v>1210</v>
      </c>
      <c r="H658" s="22">
        <v>709600000</v>
      </c>
      <c r="I658" s="22" t="s">
        <v>31</v>
      </c>
      <c r="J658" s="23" t="s">
        <v>97</v>
      </c>
      <c r="K658" s="25">
        <v>0</v>
      </c>
      <c r="L658" s="25">
        <v>0</v>
      </c>
      <c r="M658" s="25">
        <v>0</v>
      </c>
      <c r="N658" s="25">
        <v>222654.17</v>
      </c>
      <c r="O658" s="25">
        <v>0</v>
      </c>
      <c r="P658" s="25">
        <f t="shared" si="216"/>
        <v>0</v>
      </c>
      <c r="Q658" s="25">
        <v>0</v>
      </c>
      <c r="R658" s="25">
        <v>0</v>
      </c>
      <c r="S658" s="25">
        <v>0</v>
      </c>
      <c r="T658" s="25">
        <v>0</v>
      </c>
      <c r="U658" s="25">
        <v>0</v>
      </c>
      <c r="V658" s="25">
        <v>0</v>
      </c>
      <c r="W658" s="25">
        <v>0</v>
      </c>
      <c r="X658" s="25">
        <v>0</v>
      </c>
      <c r="Y658" s="25">
        <f t="shared" si="217"/>
        <v>0</v>
      </c>
      <c r="Z658" s="26">
        <v>0</v>
      </c>
      <c r="AA658" s="26">
        <v>0</v>
      </c>
      <c r="AB658" s="26">
        <v>0</v>
      </c>
      <c r="AC658" s="26">
        <v>0</v>
      </c>
    </row>
    <row r="659" spans="1:29" hidden="1" outlineLevel="3" x14ac:dyDescent="0.35">
      <c r="A659" s="28"/>
      <c r="B659" s="29"/>
      <c r="C659" s="29" t="s">
        <v>98</v>
      </c>
      <c r="D659" s="29"/>
      <c r="E659" s="29"/>
      <c r="F659" s="29"/>
      <c r="G659" s="29"/>
      <c r="H659" s="29"/>
      <c r="I659" s="29"/>
      <c r="J659" s="30"/>
      <c r="K659" s="31">
        <f t="shared" ref="K659:Y659" si="218">SUBTOTAL(9,K655:K658)</f>
        <v>510000000</v>
      </c>
      <c r="L659" s="32">
        <f t="shared" si="218"/>
        <v>510000000</v>
      </c>
      <c r="M659" s="32">
        <f t="shared" si="218"/>
        <v>0</v>
      </c>
      <c r="N659" s="32">
        <f t="shared" si="218"/>
        <v>-34822345.829999998</v>
      </c>
      <c r="O659" s="32">
        <f t="shared" si="218"/>
        <v>0</v>
      </c>
      <c r="P659" s="32">
        <f t="shared" si="218"/>
        <v>510000000</v>
      </c>
      <c r="Q659" s="32">
        <f t="shared" si="218"/>
        <v>356090800</v>
      </c>
      <c r="R659" s="32">
        <f t="shared" si="218"/>
        <v>19210659</v>
      </c>
      <c r="S659" s="32">
        <f t="shared" si="218"/>
        <v>0</v>
      </c>
      <c r="T659" s="32">
        <f t="shared" si="218"/>
        <v>44621040.5</v>
      </c>
      <c r="U659" s="32">
        <f t="shared" si="218"/>
        <v>44621040.5</v>
      </c>
      <c r="V659" s="32">
        <f t="shared" si="218"/>
        <v>31568450.5</v>
      </c>
      <c r="W659" s="32">
        <f t="shared" si="218"/>
        <v>90077500.5</v>
      </c>
      <c r="X659" s="32">
        <f t="shared" si="218"/>
        <v>0</v>
      </c>
      <c r="Y659" s="32">
        <f t="shared" si="218"/>
        <v>90077500.5</v>
      </c>
      <c r="Z659" s="33">
        <f>T659/L659</f>
        <v>8.7492236274509805E-2</v>
      </c>
      <c r="AA659" s="33">
        <f t="shared" si="213"/>
        <v>8.7492236274509805E-2</v>
      </c>
      <c r="AB659" s="33">
        <f t="shared" si="214"/>
        <v>0.73588521372549021</v>
      </c>
      <c r="AC659" s="34">
        <f t="shared" si="215"/>
        <v>0.82337744999999996</v>
      </c>
    </row>
    <row r="660" spans="1:29" hidden="1" outlineLevel="4" x14ac:dyDescent="0.35">
      <c r="A660" s="21" t="s">
        <v>355</v>
      </c>
      <c r="B660" s="22" t="s">
        <v>30</v>
      </c>
      <c r="C660" s="22" t="s">
        <v>99</v>
      </c>
      <c r="D660" s="22" t="s">
        <v>104</v>
      </c>
      <c r="E660" s="22"/>
      <c r="F660" s="22" t="s">
        <v>33</v>
      </c>
      <c r="G660" s="22">
        <v>1120</v>
      </c>
      <c r="H660" s="22">
        <v>709600000</v>
      </c>
      <c r="I660" s="22" t="s">
        <v>31</v>
      </c>
      <c r="J660" s="23" t="s">
        <v>105</v>
      </c>
      <c r="K660" s="24">
        <v>585804</v>
      </c>
      <c r="L660" s="25">
        <v>585804</v>
      </c>
      <c r="M660" s="25">
        <v>0</v>
      </c>
      <c r="N660" s="25">
        <v>0</v>
      </c>
      <c r="O660" s="25">
        <v>0</v>
      </c>
      <c r="P660" s="25">
        <f>+L660+O660</f>
        <v>585804</v>
      </c>
      <c r="Q660" s="25">
        <v>0</v>
      </c>
      <c r="R660" s="25">
        <v>0</v>
      </c>
      <c r="S660" s="25">
        <v>0</v>
      </c>
      <c r="T660" s="25">
        <v>584351.72</v>
      </c>
      <c r="U660" s="25">
        <v>584351.72</v>
      </c>
      <c r="V660" s="25">
        <v>1452.28</v>
      </c>
      <c r="W660" s="25">
        <v>1452.28</v>
      </c>
      <c r="X660" s="25">
        <v>0</v>
      </c>
      <c r="Y660" s="25">
        <f>P660-(Q660+R660+S660+T660+X660)</f>
        <v>1452.2800000000279</v>
      </c>
      <c r="Z660" s="26">
        <f>T660/L660</f>
        <v>0.99752087729001504</v>
      </c>
      <c r="AA660" s="26">
        <f t="shared" si="213"/>
        <v>0.99752087729001504</v>
      </c>
      <c r="AB660" s="26">
        <f t="shared" si="214"/>
        <v>0</v>
      </c>
      <c r="AC660" s="27">
        <f t="shared" si="215"/>
        <v>0.99752087729001504</v>
      </c>
    </row>
    <row r="661" spans="1:29" hidden="1" outlineLevel="3" x14ac:dyDescent="0.35">
      <c r="A661" s="28"/>
      <c r="B661" s="29"/>
      <c r="C661" s="29" t="s">
        <v>106</v>
      </c>
      <c r="D661" s="29"/>
      <c r="E661" s="29"/>
      <c r="F661" s="29"/>
      <c r="G661" s="29"/>
      <c r="H661" s="29"/>
      <c r="I661" s="29"/>
      <c r="J661" s="30"/>
      <c r="K661" s="31">
        <f t="shared" ref="K661:Y661" si="219">SUBTOTAL(9,K660:K660)</f>
        <v>585804</v>
      </c>
      <c r="L661" s="32">
        <f t="shared" si="219"/>
        <v>585804</v>
      </c>
      <c r="M661" s="32">
        <f t="shared" si="219"/>
        <v>0</v>
      </c>
      <c r="N661" s="32">
        <f t="shared" si="219"/>
        <v>0</v>
      </c>
      <c r="O661" s="32">
        <f t="shared" si="219"/>
        <v>0</v>
      </c>
      <c r="P661" s="32">
        <f t="shared" si="219"/>
        <v>585804</v>
      </c>
      <c r="Q661" s="32">
        <f t="shared" si="219"/>
        <v>0</v>
      </c>
      <c r="R661" s="32">
        <f t="shared" si="219"/>
        <v>0</v>
      </c>
      <c r="S661" s="32">
        <f t="shared" si="219"/>
        <v>0</v>
      </c>
      <c r="T661" s="32">
        <f t="shared" si="219"/>
        <v>584351.72</v>
      </c>
      <c r="U661" s="32">
        <f t="shared" si="219"/>
        <v>584351.72</v>
      </c>
      <c r="V661" s="32">
        <f t="shared" si="219"/>
        <v>1452.28</v>
      </c>
      <c r="W661" s="32">
        <f t="shared" si="219"/>
        <v>1452.28</v>
      </c>
      <c r="X661" s="32">
        <f t="shared" si="219"/>
        <v>0</v>
      </c>
      <c r="Y661" s="32">
        <f t="shared" si="219"/>
        <v>1452.2800000000279</v>
      </c>
      <c r="Z661" s="33">
        <f>T661/L661</f>
        <v>0.99752087729001504</v>
      </c>
      <c r="AA661" s="33">
        <f t="shared" si="213"/>
        <v>0.99752087729001504</v>
      </c>
      <c r="AB661" s="33">
        <f t="shared" si="214"/>
        <v>0</v>
      </c>
      <c r="AC661" s="34">
        <f t="shared" si="215"/>
        <v>0.99752087729001504</v>
      </c>
    </row>
    <row r="662" spans="1:29" ht="81" hidden="1" outlineLevel="4" x14ac:dyDescent="0.35">
      <c r="A662" s="21" t="s">
        <v>355</v>
      </c>
      <c r="B662" s="22" t="s">
        <v>30</v>
      </c>
      <c r="C662" s="22" t="s">
        <v>119</v>
      </c>
      <c r="D662" s="22" t="s">
        <v>120</v>
      </c>
      <c r="E662" s="22" t="s">
        <v>52</v>
      </c>
      <c r="F662" s="22" t="s">
        <v>33</v>
      </c>
      <c r="G662" s="22">
        <v>1310</v>
      </c>
      <c r="H662" s="22">
        <v>709600000</v>
      </c>
      <c r="I662" s="22" t="s">
        <v>31</v>
      </c>
      <c r="J662" s="23" t="s">
        <v>121</v>
      </c>
      <c r="K662" s="24">
        <v>7038063</v>
      </c>
      <c r="L662" s="25">
        <v>7038063</v>
      </c>
      <c r="M662" s="25">
        <v>0</v>
      </c>
      <c r="N662" s="25">
        <v>-40326</v>
      </c>
      <c r="O662" s="25">
        <v>0</v>
      </c>
      <c r="P662" s="25">
        <f t="shared" ref="P662:P684" si="220">+L662+O662</f>
        <v>7038063</v>
      </c>
      <c r="Q662" s="25">
        <v>0</v>
      </c>
      <c r="R662" s="25">
        <v>4269243.78</v>
      </c>
      <c r="S662" s="25">
        <v>0</v>
      </c>
      <c r="T662" s="25">
        <v>2728493.22</v>
      </c>
      <c r="U662" s="25">
        <v>2728493.22</v>
      </c>
      <c r="V662" s="25">
        <v>0</v>
      </c>
      <c r="W662" s="25">
        <v>40326</v>
      </c>
      <c r="X662" s="25">
        <v>0</v>
      </c>
      <c r="Y662" s="25">
        <f t="shared" ref="Y662:Y684" si="221">P662-(Q662+R662+S662+T662+X662)</f>
        <v>40326</v>
      </c>
      <c r="Z662" s="26">
        <f>T662/L662</f>
        <v>0.38767672582640994</v>
      </c>
      <c r="AA662" s="26">
        <f t="shared" si="213"/>
        <v>0.38767672582640994</v>
      </c>
      <c r="AB662" s="26">
        <f t="shared" si="214"/>
        <v>0.60659357269180458</v>
      </c>
      <c r="AC662" s="27">
        <f t="shared" si="215"/>
        <v>0.99427029851821458</v>
      </c>
    </row>
    <row r="663" spans="1:29" ht="81" hidden="1" outlineLevel="4" x14ac:dyDescent="0.35">
      <c r="A663" s="21" t="s">
        <v>355</v>
      </c>
      <c r="B663" s="22" t="s">
        <v>30</v>
      </c>
      <c r="C663" s="22" t="s">
        <v>119</v>
      </c>
      <c r="D663" s="22" t="s">
        <v>120</v>
      </c>
      <c r="E663" s="22" t="s">
        <v>52</v>
      </c>
      <c r="F663" s="22"/>
      <c r="G663" s="22">
        <v>1310</v>
      </c>
      <c r="H663" s="22">
        <v>709600000</v>
      </c>
      <c r="I663" s="22" t="s">
        <v>31</v>
      </c>
      <c r="J663" s="23" t="s">
        <v>122</v>
      </c>
      <c r="K663" s="25">
        <v>0</v>
      </c>
      <c r="L663" s="25">
        <v>0</v>
      </c>
      <c r="M663" s="25">
        <v>5645</v>
      </c>
      <c r="N663" s="25">
        <v>0</v>
      </c>
      <c r="O663" s="25">
        <v>0</v>
      </c>
      <c r="P663" s="25">
        <f t="shared" si="220"/>
        <v>0</v>
      </c>
      <c r="Q663" s="25">
        <v>0</v>
      </c>
      <c r="R663" s="25">
        <v>0</v>
      </c>
      <c r="S663" s="25">
        <v>0</v>
      </c>
      <c r="T663" s="25">
        <v>0</v>
      </c>
      <c r="U663" s="25">
        <v>0</v>
      </c>
      <c r="V663" s="25">
        <v>0</v>
      </c>
      <c r="W663" s="25">
        <v>0</v>
      </c>
      <c r="X663" s="25">
        <v>0</v>
      </c>
      <c r="Y663" s="25">
        <f t="shared" si="221"/>
        <v>0</v>
      </c>
      <c r="Z663" s="26">
        <v>0</v>
      </c>
      <c r="AA663" s="26">
        <v>0</v>
      </c>
      <c r="AB663" s="26">
        <v>0</v>
      </c>
      <c r="AC663" s="27">
        <v>0</v>
      </c>
    </row>
    <row r="664" spans="1:29" ht="81" hidden="1" outlineLevel="4" x14ac:dyDescent="0.35">
      <c r="A664" s="21" t="s">
        <v>355</v>
      </c>
      <c r="B664" s="22" t="s">
        <v>30</v>
      </c>
      <c r="C664" s="22" t="s">
        <v>119</v>
      </c>
      <c r="D664" s="22" t="s">
        <v>120</v>
      </c>
      <c r="E664" s="22" t="s">
        <v>123</v>
      </c>
      <c r="F664" s="22" t="s">
        <v>33</v>
      </c>
      <c r="G664" s="22">
        <v>1310</v>
      </c>
      <c r="H664" s="22">
        <v>709600000</v>
      </c>
      <c r="I664" s="22" t="s">
        <v>31</v>
      </c>
      <c r="J664" s="23" t="s">
        <v>124</v>
      </c>
      <c r="K664" s="24">
        <v>2988408</v>
      </c>
      <c r="L664" s="25">
        <v>2988408</v>
      </c>
      <c r="M664" s="25">
        <v>0</v>
      </c>
      <c r="N664" s="25">
        <v>-21494</v>
      </c>
      <c r="O664" s="25">
        <v>0</v>
      </c>
      <c r="P664" s="25">
        <f t="shared" si="220"/>
        <v>2988408</v>
      </c>
      <c r="Q664" s="25">
        <v>0</v>
      </c>
      <c r="R664" s="25">
        <v>1526756.17</v>
      </c>
      <c r="S664" s="25">
        <v>0</v>
      </c>
      <c r="T664" s="25">
        <v>1440157.83</v>
      </c>
      <c r="U664" s="25">
        <v>1440157.83</v>
      </c>
      <c r="V664" s="25">
        <v>0</v>
      </c>
      <c r="W664" s="25">
        <v>21494</v>
      </c>
      <c r="X664" s="25">
        <v>0</v>
      </c>
      <c r="Y664" s="25">
        <f t="shared" si="221"/>
        <v>21494</v>
      </c>
      <c r="Z664" s="26">
        <f>T664/L664</f>
        <v>0.48191472851096639</v>
      </c>
      <c r="AA664" s="26">
        <f>T664/P664</f>
        <v>0.48191472851096639</v>
      </c>
      <c r="AB664" s="26">
        <f>(Q664+R664+S664)/P664</f>
        <v>0.51089281316339663</v>
      </c>
      <c r="AC664" s="27">
        <f>AA664+AB664</f>
        <v>0.99280754167436303</v>
      </c>
    </row>
    <row r="665" spans="1:29" ht="81" hidden="1" outlineLevel="4" x14ac:dyDescent="0.35">
      <c r="A665" s="21" t="s">
        <v>355</v>
      </c>
      <c r="B665" s="22" t="s">
        <v>30</v>
      </c>
      <c r="C665" s="22" t="s">
        <v>119</v>
      </c>
      <c r="D665" s="22" t="s">
        <v>120</v>
      </c>
      <c r="E665" s="22" t="s">
        <v>123</v>
      </c>
      <c r="F665" s="22"/>
      <c r="G665" s="22">
        <v>1310</v>
      </c>
      <c r="H665" s="22">
        <v>709600000</v>
      </c>
      <c r="I665" s="22" t="s">
        <v>31</v>
      </c>
      <c r="J665" s="23" t="s">
        <v>125</v>
      </c>
      <c r="K665" s="25">
        <v>0</v>
      </c>
      <c r="L665" s="25">
        <v>0</v>
      </c>
      <c r="M665" s="25">
        <v>3076</v>
      </c>
      <c r="N665" s="25">
        <v>0</v>
      </c>
      <c r="O665" s="25">
        <v>0</v>
      </c>
      <c r="P665" s="25">
        <f t="shared" si="220"/>
        <v>0</v>
      </c>
      <c r="Q665" s="25">
        <v>0</v>
      </c>
      <c r="R665" s="25">
        <v>0</v>
      </c>
      <c r="S665" s="25">
        <v>0</v>
      </c>
      <c r="T665" s="25">
        <v>0</v>
      </c>
      <c r="U665" s="25">
        <v>0</v>
      </c>
      <c r="V665" s="25">
        <v>0</v>
      </c>
      <c r="W665" s="25">
        <v>0</v>
      </c>
      <c r="X665" s="25">
        <v>0</v>
      </c>
      <c r="Y665" s="25">
        <f t="shared" si="221"/>
        <v>0</v>
      </c>
      <c r="Z665" s="26">
        <v>0</v>
      </c>
      <c r="AA665" s="26">
        <v>0</v>
      </c>
      <c r="AB665" s="26">
        <v>0</v>
      </c>
      <c r="AC665" s="27">
        <v>0</v>
      </c>
    </row>
    <row r="666" spans="1:29" ht="54" hidden="1" outlineLevel="4" x14ac:dyDescent="0.35">
      <c r="A666" s="21" t="s">
        <v>355</v>
      </c>
      <c r="B666" s="22" t="s">
        <v>30</v>
      </c>
      <c r="C666" s="22" t="s">
        <v>119</v>
      </c>
      <c r="D666" s="22" t="s">
        <v>120</v>
      </c>
      <c r="E666" s="22" t="s">
        <v>126</v>
      </c>
      <c r="F666" s="22" t="s">
        <v>33</v>
      </c>
      <c r="G666" s="22">
        <v>1310</v>
      </c>
      <c r="H666" s="22">
        <v>709600000</v>
      </c>
      <c r="I666" s="22" t="s">
        <v>31</v>
      </c>
      <c r="J666" s="23" t="s">
        <v>127</v>
      </c>
      <c r="K666" s="24">
        <v>9822296</v>
      </c>
      <c r="L666" s="25">
        <v>9822296</v>
      </c>
      <c r="M666" s="25">
        <v>0</v>
      </c>
      <c r="N666" s="25">
        <v>-102776</v>
      </c>
      <c r="O666" s="25">
        <v>0</v>
      </c>
      <c r="P666" s="25">
        <f t="shared" si="220"/>
        <v>9822296</v>
      </c>
      <c r="Q666" s="25">
        <v>0</v>
      </c>
      <c r="R666" s="25">
        <v>4287363.08</v>
      </c>
      <c r="S666" s="25">
        <v>0</v>
      </c>
      <c r="T666" s="25">
        <v>5432156.9199999999</v>
      </c>
      <c r="U666" s="25">
        <v>5432156.9199999999</v>
      </c>
      <c r="V666" s="25">
        <v>0</v>
      </c>
      <c r="W666" s="25">
        <v>102776</v>
      </c>
      <c r="X666" s="25">
        <v>0</v>
      </c>
      <c r="Y666" s="25">
        <f t="shared" si="221"/>
        <v>102776</v>
      </c>
      <c r="Z666" s="26">
        <f>T666/L666</f>
        <v>0.55304349614387516</v>
      </c>
      <c r="AA666" s="26">
        <f>T666/P666</f>
        <v>0.55304349614387516</v>
      </c>
      <c r="AB666" s="26">
        <f>(Q666+R666+S666)/P666</f>
        <v>0.43649296254154835</v>
      </c>
      <c r="AC666" s="27">
        <f>AA666+AB666</f>
        <v>0.9895364586854235</v>
      </c>
    </row>
    <row r="667" spans="1:29" ht="81" hidden="1" outlineLevel="4" x14ac:dyDescent="0.35">
      <c r="A667" s="21" t="s">
        <v>355</v>
      </c>
      <c r="B667" s="22" t="s">
        <v>30</v>
      </c>
      <c r="C667" s="22" t="s">
        <v>119</v>
      </c>
      <c r="D667" s="22" t="s">
        <v>120</v>
      </c>
      <c r="E667" s="22" t="s">
        <v>126</v>
      </c>
      <c r="F667" s="22"/>
      <c r="G667" s="22">
        <v>1310</v>
      </c>
      <c r="H667" s="22">
        <v>709600000</v>
      </c>
      <c r="I667" s="22" t="s">
        <v>31</v>
      </c>
      <c r="J667" s="23" t="s">
        <v>128</v>
      </c>
      <c r="K667" s="25">
        <v>0</v>
      </c>
      <c r="L667" s="25">
        <v>0</v>
      </c>
      <c r="M667" s="25">
        <v>14746</v>
      </c>
      <c r="N667" s="25">
        <v>0</v>
      </c>
      <c r="O667" s="25">
        <v>0</v>
      </c>
      <c r="P667" s="25">
        <f t="shared" si="220"/>
        <v>0</v>
      </c>
      <c r="Q667" s="25">
        <v>0</v>
      </c>
      <c r="R667" s="25">
        <v>0</v>
      </c>
      <c r="S667" s="25">
        <v>0</v>
      </c>
      <c r="T667" s="25">
        <v>0</v>
      </c>
      <c r="U667" s="25">
        <v>0</v>
      </c>
      <c r="V667" s="25">
        <v>0</v>
      </c>
      <c r="W667" s="25">
        <v>0</v>
      </c>
      <c r="X667" s="25">
        <v>0</v>
      </c>
      <c r="Y667" s="25">
        <f t="shared" si="221"/>
        <v>0</v>
      </c>
      <c r="Z667" s="26">
        <v>0</v>
      </c>
      <c r="AA667" s="26">
        <v>0</v>
      </c>
      <c r="AB667" s="26">
        <v>0</v>
      </c>
      <c r="AC667" s="27">
        <v>0</v>
      </c>
    </row>
    <row r="668" spans="1:29" ht="121.5" hidden="1" outlineLevel="4" x14ac:dyDescent="0.35">
      <c r="A668" s="21" t="s">
        <v>355</v>
      </c>
      <c r="B668" s="22" t="s">
        <v>30</v>
      </c>
      <c r="C668" s="22" t="s">
        <v>119</v>
      </c>
      <c r="D668" s="22" t="s">
        <v>120</v>
      </c>
      <c r="E668" s="22" t="s">
        <v>288</v>
      </c>
      <c r="F668" s="22" t="s">
        <v>33</v>
      </c>
      <c r="G668" s="22">
        <v>1310</v>
      </c>
      <c r="H668" s="22">
        <v>709600000</v>
      </c>
      <c r="I668" s="22" t="s">
        <v>31</v>
      </c>
      <c r="J668" s="23" t="s">
        <v>357</v>
      </c>
      <c r="K668" s="24">
        <v>82956640000</v>
      </c>
      <c r="L668" s="25">
        <v>82956640000</v>
      </c>
      <c r="M668" s="25">
        <v>0</v>
      </c>
      <c r="N668" s="25">
        <v>0</v>
      </c>
      <c r="O668" s="25">
        <v>0</v>
      </c>
      <c r="P668" s="25">
        <f t="shared" si="220"/>
        <v>82956640000</v>
      </c>
      <c r="Q668" s="25">
        <v>0</v>
      </c>
      <c r="R668" s="25">
        <v>12541106666</v>
      </c>
      <c r="S668" s="25">
        <v>0</v>
      </c>
      <c r="T668" s="25">
        <v>43893873322</v>
      </c>
      <c r="U668" s="25">
        <v>43893873322</v>
      </c>
      <c r="V668" s="25">
        <v>7710000000</v>
      </c>
      <c r="W668" s="25">
        <v>26521660012</v>
      </c>
      <c r="X668" s="25">
        <v>7710000000</v>
      </c>
      <c r="Y668" s="25">
        <f t="shared" si="221"/>
        <v>18811660012</v>
      </c>
      <c r="Z668" s="26">
        <f t="shared" ref="Z668:Z683" si="222">T668/L668</f>
        <v>0.52911826373392168</v>
      </c>
      <c r="AA668" s="26">
        <f t="shared" ref="AA668:AA683" si="223">T668/P668</f>
        <v>0.52911826373392168</v>
      </c>
      <c r="AB668" s="26">
        <f t="shared" ref="AB668:AB683" si="224">(Q668+R668+S668)/P668</f>
        <v>0.15117664681211776</v>
      </c>
      <c r="AC668" s="27">
        <f t="shared" ref="AC668:AC683" si="225">AA668+AB668</f>
        <v>0.68029491054603941</v>
      </c>
    </row>
    <row r="669" spans="1:29" ht="167.15" hidden="1" customHeight="1" outlineLevel="4" x14ac:dyDescent="0.35">
      <c r="A669" s="21" t="s">
        <v>355</v>
      </c>
      <c r="B669" s="22" t="s">
        <v>30</v>
      </c>
      <c r="C669" s="22" t="s">
        <v>119</v>
      </c>
      <c r="D669" s="22" t="s">
        <v>120</v>
      </c>
      <c r="E669" s="22" t="s">
        <v>290</v>
      </c>
      <c r="F669" s="22" t="s">
        <v>33</v>
      </c>
      <c r="G669" s="22">
        <v>1310</v>
      </c>
      <c r="H669" s="22">
        <v>709600000</v>
      </c>
      <c r="I669" s="22" t="s">
        <v>31</v>
      </c>
      <c r="J669" s="23" t="s">
        <v>358</v>
      </c>
      <c r="K669" s="24">
        <v>100000000</v>
      </c>
      <c r="L669" s="25">
        <v>100000000</v>
      </c>
      <c r="M669" s="25">
        <v>0</v>
      </c>
      <c r="N669" s="25">
        <v>0</v>
      </c>
      <c r="O669" s="25">
        <v>0</v>
      </c>
      <c r="P669" s="25">
        <f t="shared" si="220"/>
        <v>100000000</v>
      </c>
      <c r="Q669" s="25">
        <v>0</v>
      </c>
      <c r="R669" s="25">
        <v>70616913</v>
      </c>
      <c r="S669" s="25">
        <v>0</v>
      </c>
      <c r="T669" s="25">
        <v>29383087</v>
      </c>
      <c r="U669" s="25">
        <v>29383087</v>
      </c>
      <c r="V669" s="25">
        <v>0</v>
      </c>
      <c r="W669" s="25">
        <v>0</v>
      </c>
      <c r="X669" s="25">
        <v>0</v>
      </c>
      <c r="Y669" s="25">
        <f t="shared" si="221"/>
        <v>0</v>
      </c>
      <c r="Z669" s="26">
        <f t="shared" si="222"/>
        <v>0.29383087000000002</v>
      </c>
      <c r="AA669" s="26">
        <f t="shared" si="223"/>
        <v>0.29383087000000002</v>
      </c>
      <c r="AB669" s="26">
        <f t="shared" si="224"/>
        <v>0.70616913000000003</v>
      </c>
      <c r="AC669" s="27">
        <f t="shared" si="225"/>
        <v>1</v>
      </c>
    </row>
    <row r="670" spans="1:29" ht="167.15" hidden="1" customHeight="1" outlineLevel="4" x14ac:dyDescent="0.35">
      <c r="A670" s="21" t="s">
        <v>355</v>
      </c>
      <c r="B670" s="22" t="s">
        <v>30</v>
      </c>
      <c r="C670" s="22" t="s">
        <v>119</v>
      </c>
      <c r="D670" s="22" t="s">
        <v>120</v>
      </c>
      <c r="E670" s="22" t="s">
        <v>359</v>
      </c>
      <c r="F670" s="22" t="s">
        <v>33</v>
      </c>
      <c r="G670" s="22">
        <v>1310</v>
      </c>
      <c r="H670" s="22">
        <v>709600000</v>
      </c>
      <c r="I670" s="22" t="s">
        <v>31</v>
      </c>
      <c r="J670" s="23" t="s">
        <v>360</v>
      </c>
      <c r="K670" s="24">
        <v>46405000000</v>
      </c>
      <c r="L670" s="25">
        <v>46405000000</v>
      </c>
      <c r="M670" s="25">
        <v>0</v>
      </c>
      <c r="N670" s="25">
        <v>35045000</v>
      </c>
      <c r="O670" s="25">
        <v>0</v>
      </c>
      <c r="P670" s="25">
        <f t="shared" si="220"/>
        <v>46405000000</v>
      </c>
      <c r="Q670" s="25">
        <v>0</v>
      </c>
      <c r="R670" s="25">
        <v>5926861625.3900003</v>
      </c>
      <c r="S670" s="25">
        <v>0</v>
      </c>
      <c r="T670" s="25">
        <v>26178147523.610001</v>
      </c>
      <c r="U670" s="25">
        <v>26178147523.610001</v>
      </c>
      <c r="V670" s="25">
        <v>2405000000</v>
      </c>
      <c r="W670" s="25">
        <v>14299990851</v>
      </c>
      <c r="X670" s="25">
        <v>2405000000</v>
      </c>
      <c r="Y670" s="25">
        <f t="shared" si="221"/>
        <v>11894990851</v>
      </c>
      <c r="Z670" s="26">
        <f t="shared" si="222"/>
        <v>0.56412342470875987</v>
      </c>
      <c r="AA670" s="26">
        <f t="shared" si="223"/>
        <v>0.56412342470875987</v>
      </c>
      <c r="AB670" s="26">
        <f t="shared" si="224"/>
        <v>0.12772032378816939</v>
      </c>
      <c r="AC670" s="27">
        <f t="shared" si="225"/>
        <v>0.69184374849692931</v>
      </c>
    </row>
    <row r="671" spans="1:29" ht="164.5" hidden="1" customHeight="1" outlineLevel="4" x14ac:dyDescent="0.35">
      <c r="A671" s="21" t="s">
        <v>355</v>
      </c>
      <c r="B671" s="22" t="s">
        <v>30</v>
      </c>
      <c r="C671" s="22" t="s">
        <v>119</v>
      </c>
      <c r="D671" s="22" t="s">
        <v>120</v>
      </c>
      <c r="E671" s="22" t="s">
        <v>141</v>
      </c>
      <c r="F671" s="22" t="s">
        <v>33</v>
      </c>
      <c r="G671" s="22">
        <v>1310</v>
      </c>
      <c r="H671" s="22">
        <v>709600000</v>
      </c>
      <c r="I671" s="22" t="s">
        <v>31</v>
      </c>
      <c r="J671" s="23" t="s">
        <v>361</v>
      </c>
      <c r="K671" s="24">
        <v>17714586829</v>
      </c>
      <c r="L671" s="25">
        <v>17714586829</v>
      </c>
      <c r="M671" s="25">
        <v>0</v>
      </c>
      <c r="N671" s="25">
        <v>0</v>
      </c>
      <c r="O671" s="25">
        <v>0</v>
      </c>
      <c r="P671" s="25">
        <f t="shared" si="220"/>
        <v>17714586829</v>
      </c>
      <c r="Q671" s="25">
        <v>0</v>
      </c>
      <c r="R671" s="25">
        <v>0</v>
      </c>
      <c r="S671" s="25">
        <v>0</v>
      </c>
      <c r="T671" s="25">
        <v>11924912423</v>
      </c>
      <c r="U671" s="25">
        <v>11924912423</v>
      </c>
      <c r="V671" s="25">
        <v>5789674406</v>
      </c>
      <c r="W671" s="25">
        <v>5789674406</v>
      </c>
      <c r="X671" s="25">
        <v>5789674406</v>
      </c>
      <c r="Y671" s="25">
        <f t="shared" si="221"/>
        <v>0</v>
      </c>
      <c r="Z671" s="26">
        <f t="shared" si="222"/>
        <v>0.67316909720288232</v>
      </c>
      <c r="AA671" s="26">
        <f t="shared" si="223"/>
        <v>0.67316909720288232</v>
      </c>
      <c r="AB671" s="26">
        <f t="shared" si="224"/>
        <v>0</v>
      </c>
      <c r="AC671" s="27">
        <f t="shared" si="225"/>
        <v>0.67316909720288232</v>
      </c>
    </row>
    <row r="672" spans="1:29" ht="81" hidden="1" outlineLevel="4" x14ac:dyDescent="0.35">
      <c r="A672" s="21" t="s">
        <v>355</v>
      </c>
      <c r="B672" s="22" t="s">
        <v>30</v>
      </c>
      <c r="C672" s="22" t="s">
        <v>119</v>
      </c>
      <c r="D672" s="22" t="s">
        <v>120</v>
      </c>
      <c r="E672" s="22" t="s">
        <v>362</v>
      </c>
      <c r="F672" s="22" t="s">
        <v>33</v>
      </c>
      <c r="G672" s="22">
        <v>1310</v>
      </c>
      <c r="H672" s="22">
        <v>701110000</v>
      </c>
      <c r="I672" s="22" t="s">
        <v>31</v>
      </c>
      <c r="J672" s="23" t="s">
        <v>363</v>
      </c>
      <c r="K672" s="24">
        <v>28698162900</v>
      </c>
      <c r="L672" s="25">
        <v>31231666786.419998</v>
      </c>
      <c r="M672" s="25">
        <v>0</v>
      </c>
      <c r="N672" s="25">
        <v>0</v>
      </c>
      <c r="O672" s="25">
        <v>0</v>
      </c>
      <c r="P672" s="25">
        <f t="shared" si="220"/>
        <v>31231666786.419998</v>
      </c>
      <c r="Q672" s="25">
        <v>0</v>
      </c>
      <c r="R672" s="25">
        <v>2533503886.4200001</v>
      </c>
      <c r="S672" s="25">
        <v>0</v>
      </c>
      <c r="T672" s="25">
        <v>28698162900</v>
      </c>
      <c r="U672" s="25">
        <v>28698162900</v>
      </c>
      <c r="V672" s="25">
        <v>0</v>
      </c>
      <c r="W672" s="25">
        <v>0</v>
      </c>
      <c r="X672" s="25">
        <v>0</v>
      </c>
      <c r="Y672" s="25">
        <f t="shared" si="221"/>
        <v>0</v>
      </c>
      <c r="Z672" s="26">
        <f t="shared" si="222"/>
        <v>0.91888028571303781</v>
      </c>
      <c r="AA672" s="26">
        <f t="shared" si="223"/>
        <v>0.91888028571303781</v>
      </c>
      <c r="AB672" s="26">
        <f t="shared" si="224"/>
        <v>8.1119714286962297E-2</v>
      </c>
      <c r="AC672" s="27">
        <f t="shared" si="225"/>
        <v>1</v>
      </c>
    </row>
    <row r="673" spans="1:29" ht="66" hidden="1" customHeight="1" outlineLevel="4" x14ac:dyDescent="0.35">
      <c r="A673" s="21" t="s">
        <v>355</v>
      </c>
      <c r="B673" s="22" t="s">
        <v>30</v>
      </c>
      <c r="C673" s="22" t="s">
        <v>119</v>
      </c>
      <c r="D673" s="22" t="s">
        <v>120</v>
      </c>
      <c r="E673" s="22" t="s">
        <v>364</v>
      </c>
      <c r="F673" s="22" t="s">
        <v>33</v>
      </c>
      <c r="G673" s="22">
        <v>1310</v>
      </c>
      <c r="H673" s="22">
        <v>701110000</v>
      </c>
      <c r="I673" s="22" t="s">
        <v>31</v>
      </c>
      <c r="J673" s="23" t="s">
        <v>365</v>
      </c>
      <c r="K673" s="24">
        <v>12254036500</v>
      </c>
      <c r="L673" s="25">
        <v>12515783390</v>
      </c>
      <c r="M673" s="25">
        <v>0</v>
      </c>
      <c r="N673" s="25">
        <v>0</v>
      </c>
      <c r="O673" s="25">
        <v>0</v>
      </c>
      <c r="P673" s="25">
        <f t="shared" si="220"/>
        <v>12515783390</v>
      </c>
      <c r="Q673" s="25">
        <v>0</v>
      </c>
      <c r="R673" s="25">
        <v>262747500.91999999</v>
      </c>
      <c r="S673" s="25">
        <v>0</v>
      </c>
      <c r="T673" s="25">
        <v>12253035889.08</v>
      </c>
      <c r="U673" s="25">
        <v>12253035889.08</v>
      </c>
      <c r="V673" s="25">
        <v>0</v>
      </c>
      <c r="W673" s="25">
        <v>0</v>
      </c>
      <c r="X673" s="25">
        <v>0</v>
      </c>
      <c r="Y673" s="25">
        <f t="shared" si="221"/>
        <v>0</v>
      </c>
      <c r="Z673" s="26">
        <f t="shared" si="222"/>
        <v>0.97900670755216701</v>
      </c>
      <c r="AA673" s="26">
        <f t="shared" si="223"/>
        <v>0.97900670755216701</v>
      </c>
      <c r="AB673" s="26">
        <f t="shared" si="224"/>
        <v>2.0993292447832941E-2</v>
      </c>
      <c r="AC673" s="27">
        <f t="shared" si="225"/>
        <v>1</v>
      </c>
    </row>
    <row r="674" spans="1:29" ht="67.5" hidden="1" outlineLevel="4" x14ac:dyDescent="0.35">
      <c r="A674" s="21" t="s">
        <v>355</v>
      </c>
      <c r="B674" s="22" t="s">
        <v>30</v>
      </c>
      <c r="C674" s="22" t="s">
        <v>119</v>
      </c>
      <c r="D674" s="22" t="s">
        <v>120</v>
      </c>
      <c r="E674" s="22" t="s">
        <v>366</v>
      </c>
      <c r="F674" s="22" t="s">
        <v>33</v>
      </c>
      <c r="G674" s="22">
        <v>1310</v>
      </c>
      <c r="H674" s="22">
        <v>709600000</v>
      </c>
      <c r="I674" s="22" t="s">
        <v>31</v>
      </c>
      <c r="J674" s="23" t="s">
        <v>367</v>
      </c>
      <c r="K674" s="24">
        <v>50000000000</v>
      </c>
      <c r="L674" s="25">
        <v>47704749223.580002</v>
      </c>
      <c r="M674" s="25">
        <v>0</v>
      </c>
      <c r="N674" s="25">
        <v>0</v>
      </c>
      <c r="O674" s="25">
        <v>0</v>
      </c>
      <c r="P674" s="25">
        <f t="shared" si="220"/>
        <v>47704749223.580002</v>
      </c>
      <c r="Q674" s="25">
        <v>0</v>
      </c>
      <c r="R674" s="25">
        <v>8496752746.0299997</v>
      </c>
      <c r="S674" s="25">
        <v>0</v>
      </c>
      <c r="T674" s="25">
        <v>12352417039.92</v>
      </c>
      <c r="U674" s="25">
        <v>12352417039.92</v>
      </c>
      <c r="V674" s="25">
        <v>0</v>
      </c>
      <c r="W674" s="25">
        <v>26855579437.630001</v>
      </c>
      <c r="X674" s="25">
        <v>0</v>
      </c>
      <c r="Y674" s="25">
        <f t="shared" si="221"/>
        <v>26855579437.630001</v>
      </c>
      <c r="Z674" s="26">
        <f t="shared" si="222"/>
        <v>0.25893474425423285</v>
      </c>
      <c r="AA674" s="26">
        <f t="shared" si="223"/>
        <v>0.25893474425423285</v>
      </c>
      <c r="AB674" s="26">
        <f t="shared" si="224"/>
        <v>0.178111254839804</v>
      </c>
      <c r="AC674" s="27">
        <f t="shared" si="225"/>
        <v>0.43704599909403685</v>
      </c>
    </row>
    <row r="675" spans="1:29" ht="81" hidden="1" outlineLevel="4" x14ac:dyDescent="0.35">
      <c r="A675" s="21" t="s">
        <v>355</v>
      </c>
      <c r="B675" s="22" t="s">
        <v>30</v>
      </c>
      <c r="C675" s="22" t="s">
        <v>119</v>
      </c>
      <c r="D675" s="22" t="s">
        <v>120</v>
      </c>
      <c r="E675" s="22" t="s">
        <v>368</v>
      </c>
      <c r="F675" s="22" t="s">
        <v>33</v>
      </c>
      <c r="G675" s="22">
        <v>1310</v>
      </c>
      <c r="H675" s="22">
        <v>709600000</v>
      </c>
      <c r="I675" s="22" t="s">
        <v>31</v>
      </c>
      <c r="J675" s="23" t="s">
        <v>369</v>
      </c>
      <c r="K675" s="24">
        <v>272712000</v>
      </c>
      <c r="L675" s="25">
        <v>272712000</v>
      </c>
      <c r="M675" s="25">
        <v>0</v>
      </c>
      <c r="N675" s="25">
        <v>0</v>
      </c>
      <c r="O675" s="25">
        <v>0</v>
      </c>
      <c r="P675" s="25">
        <f t="shared" si="220"/>
        <v>272712000</v>
      </c>
      <c r="Q675" s="25">
        <v>0</v>
      </c>
      <c r="R675" s="25">
        <v>106688886.66</v>
      </c>
      <c r="S675" s="25">
        <v>0</v>
      </c>
      <c r="T675" s="25">
        <v>71845113.340000004</v>
      </c>
      <c r="U675" s="25">
        <v>71845113.340000004</v>
      </c>
      <c r="V675" s="25">
        <v>0</v>
      </c>
      <c r="W675" s="25">
        <v>94178000</v>
      </c>
      <c r="X675" s="25">
        <v>0</v>
      </c>
      <c r="Y675" s="25">
        <f t="shared" si="221"/>
        <v>94178000</v>
      </c>
      <c r="Z675" s="26">
        <f t="shared" si="222"/>
        <v>0.26344683526944179</v>
      </c>
      <c r="AA675" s="26">
        <f t="shared" si="223"/>
        <v>0.26344683526944179</v>
      </c>
      <c r="AB675" s="26">
        <f t="shared" si="224"/>
        <v>0.39121449243157613</v>
      </c>
      <c r="AC675" s="27">
        <f t="shared" si="225"/>
        <v>0.65466132770101793</v>
      </c>
    </row>
    <row r="676" spans="1:29" ht="94.5" hidden="1" outlineLevel="4" x14ac:dyDescent="0.35">
      <c r="A676" s="21" t="s">
        <v>355</v>
      </c>
      <c r="B676" s="22" t="s">
        <v>30</v>
      </c>
      <c r="C676" s="22" t="s">
        <v>119</v>
      </c>
      <c r="D676" s="22" t="s">
        <v>120</v>
      </c>
      <c r="E676" s="22" t="s">
        <v>370</v>
      </c>
      <c r="F676" s="22" t="s">
        <v>33</v>
      </c>
      <c r="G676" s="22">
        <v>1310</v>
      </c>
      <c r="H676" s="22">
        <v>709600000</v>
      </c>
      <c r="I676" s="22" t="s">
        <v>31</v>
      </c>
      <c r="J676" s="23" t="s">
        <v>371</v>
      </c>
      <c r="K676" s="24">
        <v>11000000000</v>
      </c>
      <c r="L676" s="25">
        <v>11000000000</v>
      </c>
      <c r="M676" s="25">
        <v>0</v>
      </c>
      <c r="N676" s="25">
        <v>0</v>
      </c>
      <c r="O676" s="25">
        <v>0</v>
      </c>
      <c r="P676" s="25">
        <f t="shared" si="220"/>
        <v>11000000000</v>
      </c>
      <c r="Q676" s="25">
        <v>0</v>
      </c>
      <c r="R676" s="25">
        <v>3746672596.6599998</v>
      </c>
      <c r="S676" s="25">
        <v>0</v>
      </c>
      <c r="T676" s="25">
        <v>1467544013.3399999</v>
      </c>
      <c r="U676" s="25">
        <v>1467544013.3399999</v>
      </c>
      <c r="V676" s="25">
        <v>0</v>
      </c>
      <c r="W676" s="25">
        <v>5785783390</v>
      </c>
      <c r="X676" s="25">
        <v>0</v>
      </c>
      <c r="Y676" s="25">
        <f t="shared" si="221"/>
        <v>5785783390</v>
      </c>
      <c r="Z676" s="26">
        <f t="shared" si="222"/>
        <v>0.13341309212181818</v>
      </c>
      <c r="AA676" s="26">
        <f t="shared" si="223"/>
        <v>0.13341309212181818</v>
      </c>
      <c r="AB676" s="26">
        <f t="shared" si="224"/>
        <v>0.34060659969636364</v>
      </c>
      <c r="AC676" s="27">
        <f t="shared" si="225"/>
        <v>0.47401969181818182</v>
      </c>
    </row>
    <row r="677" spans="1:29" ht="79.5" hidden="1" customHeight="1" outlineLevel="4" x14ac:dyDescent="0.35">
      <c r="A677" s="21" t="s">
        <v>355</v>
      </c>
      <c r="B677" s="22" t="s">
        <v>30</v>
      </c>
      <c r="C677" s="22" t="s">
        <v>119</v>
      </c>
      <c r="D677" s="22" t="s">
        <v>120</v>
      </c>
      <c r="E677" s="22" t="s">
        <v>372</v>
      </c>
      <c r="F677" s="22" t="s">
        <v>33</v>
      </c>
      <c r="G677" s="22">
        <v>1310</v>
      </c>
      <c r="H677" s="22">
        <v>709600000</v>
      </c>
      <c r="I677" s="22" t="s">
        <v>31</v>
      </c>
      <c r="J677" s="23" t="s">
        <v>373</v>
      </c>
      <c r="K677" s="24">
        <v>698259184</v>
      </c>
      <c r="L677" s="25">
        <v>698259184</v>
      </c>
      <c r="M677" s="25">
        <v>0</v>
      </c>
      <c r="N677" s="25">
        <v>0</v>
      </c>
      <c r="O677" s="25">
        <v>0</v>
      </c>
      <c r="P677" s="25">
        <f t="shared" si="220"/>
        <v>698259184</v>
      </c>
      <c r="Q677" s="25">
        <v>0</v>
      </c>
      <c r="R677" s="25">
        <v>116376530</v>
      </c>
      <c r="S677" s="25">
        <v>0</v>
      </c>
      <c r="T677" s="25">
        <v>407317855</v>
      </c>
      <c r="U677" s="25">
        <v>407317855</v>
      </c>
      <c r="V677" s="25">
        <v>0</v>
      </c>
      <c r="W677" s="25">
        <v>174564799</v>
      </c>
      <c r="X677" s="25">
        <v>0</v>
      </c>
      <c r="Y677" s="25">
        <f t="shared" si="221"/>
        <v>174564799</v>
      </c>
      <c r="Z677" s="26">
        <f t="shared" si="222"/>
        <v>0.58333332999168974</v>
      </c>
      <c r="AA677" s="26">
        <f t="shared" si="223"/>
        <v>0.58333332999168974</v>
      </c>
      <c r="AB677" s="26">
        <f t="shared" si="224"/>
        <v>0.16666666571191135</v>
      </c>
      <c r="AC677" s="27">
        <f t="shared" si="225"/>
        <v>0.7499999957036011</v>
      </c>
    </row>
    <row r="678" spans="1:29" ht="121.5" hidden="1" outlineLevel="4" x14ac:dyDescent="0.35">
      <c r="A678" s="21" t="s">
        <v>355</v>
      </c>
      <c r="B678" s="22" t="s">
        <v>30</v>
      </c>
      <c r="C678" s="22" t="s">
        <v>119</v>
      </c>
      <c r="D678" s="22" t="s">
        <v>120</v>
      </c>
      <c r="E678" s="22" t="s">
        <v>166</v>
      </c>
      <c r="F678" s="22" t="s">
        <v>33</v>
      </c>
      <c r="G678" s="22">
        <v>1310</v>
      </c>
      <c r="H678" s="22">
        <v>709600000</v>
      </c>
      <c r="I678" s="22" t="s">
        <v>31</v>
      </c>
      <c r="J678" s="23" t="s">
        <v>374</v>
      </c>
      <c r="K678" s="24">
        <v>100000000</v>
      </c>
      <c r="L678" s="25">
        <v>100000000</v>
      </c>
      <c r="M678" s="25">
        <v>0</v>
      </c>
      <c r="N678" s="25">
        <v>0</v>
      </c>
      <c r="O678" s="25">
        <v>0</v>
      </c>
      <c r="P678" s="25">
        <f t="shared" si="220"/>
        <v>100000000</v>
      </c>
      <c r="Q678" s="25">
        <v>0</v>
      </c>
      <c r="R678" s="25">
        <v>0</v>
      </c>
      <c r="S678" s="25">
        <v>0</v>
      </c>
      <c r="T678" s="25">
        <v>100000000</v>
      </c>
      <c r="U678" s="25">
        <v>100000000</v>
      </c>
      <c r="V678" s="25">
        <v>0</v>
      </c>
      <c r="W678" s="25">
        <v>0</v>
      </c>
      <c r="X678" s="25">
        <v>0</v>
      </c>
      <c r="Y678" s="25">
        <f t="shared" si="221"/>
        <v>0</v>
      </c>
      <c r="Z678" s="26">
        <f t="shared" si="222"/>
        <v>1</v>
      </c>
      <c r="AA678" s="26">
        <f t="shared" si="223"/>
        <v>1</v>
      </c>
      <c r="AB678" s="26">
        <f t="shared" si="224"/>
        <v>0</v>
      </c>
      <c r="AC678" s="27">
        <f t="shared" si="225"/>
        <v>1</v>
      </c>
    </row>
    <row r="679" spans="1:29" ht="108" hidden="1" outlineLevel="4" x14ac:dyDescent="0.35">
      <c r="A679" s="21" t="s">
        <v>355</v>
      </c>
      <c r="B679" s="22" t="s">
        <v>30</v>
      </c>
      <c r="C679" s="22" t="s">
        <v>119</v>
      </c>
      <c r="D679" s="22" t="s">
        <v>120</v>
      </c>
      <c r="E679" s="22" t="s">
        <v>375</v>
      </c>
      <c r="F679" s="22" t="s">
        <v>33</v>
      </c>
      <c r="G679" s="22">
        <v>1310</v>
      </c>
      <c r="H679" s="22">
        <v>709600000</v>
      </c>
      <c r="I679" s="22" t="s">
        <v>31</v>
      </c>
      <c r="J679" s="23" t="s">
        <v>376</v>
      </c>
      <c r="K679" s="24">
        <v>87806632</v>
      </c>
      <c r="L679" s="25">
        <v>87806632</v>
      </c>
      <c r="M679" s="25">
        <v>0</v>
      </c>
      <c r="N679" s="25">
        <v>0</v>
      </c>
      <c r="O679" s="25">
        <v>0</v>
      </c>
      <c r="P679" s="25">
        <f t="shared" si="220"/>
        <v>87806632</v>
      </c>
      <c r="Q679" s="25">
        <v>0</v>
      </c>
      <c r="R679" s="25">
        <v>6373502.0700000003</v>
      </c>
      <c r="S679" s="25">
        <v>0</v>
      </c>
      <c r="T679" s="25">
        <v>25414633.710000001</v>
      </c>
      <c r="U679" s="25">
        <v>25414633.710000001</v>
      </c>
      <c r="V679" s="25">
        <v>0</v>
      </c>
      <c r="W679" s="25">
        <v>56018496.219999999</v>
      </c>
      <c r="X679" s="25">
        <v>0</v>
      </c>
      <c r="Y679" s="25">
        <f t="shared" si="221"/>
        <v>56018496.219999999</v>
      </c>
      <c r="Z679" s="26">
        <f t="shared" si="222"/>
        <v>0.28943865777701167</v>
      </c>
      <c r="AA679" s="26">
        <f t="shared" si="223"/>
        <v>0.28943865777701167</v>
      </c>
      <c r="AB679" s="26">
        <f t="shared" si="224"/>
        <v>7.2585656969510012E-2</v>
      </c>
      <c r="AC679" s="27">
        <f t="shared" si="225"/>
        <v>0.36202431474652169</v>
      </c>
    </row>
    <row r="680" spans="1:29" ht="127.5" hidden="1" customHeight="1" outlineLevel="4" x14ac:dyDescent="0.35">
      <c r="A680" s="21" t="s">
        <v>355</v>
      </c>
      <c r="B680" s="22" t="s">
        <v>30</v>
      </c>
      <c r="C680" s="22" t="s">
        <v>119</v>
      </c>
      <c r="D680" s="22" t="s">
        <v>120</v>
      </c>
      <c r="E680" s="22" t="s">
        <v>170</v>
      </c>
      <c r="F680" s="22" t="s">
        <v>33</v>
      </c>
      <c r="G680" s="22">
        <v>1310</v>
      </c>
      <c r="H680" s="22">
        <v>709600000</v>
      </c>
      <c r="I680" s="22" t="s">
        <v>31</v>
      </c>
      <c r="J680" s="23" t="s">
        <v>377</v>
      </c>
      <c r="K680" s="24">
        <v>1617495395</v>
      </c>
      <c r="L680" s="25">
        <v>1617495395</v>
      </c>
      <c r="M680" s="25">
        <v>0</v>
      </c>
      <c r="N680" s="25">
        <v>0</v>
      </c>
      <c r="O680" s="25">
        <v>0</v>
      </c>
      <c r="P680" s="25">
        <f t="shared" si="220"/>
        <v>1617495395</v>
      </c>
      <c r="Q680" s="25">
        <v>0</v>
      </c>
      <c r="R680" s="25">
        <v>269582560</v>
      </c>
      <c r="S680" s="25">
        <v>0</v>
      </c>
      <c r="T680" s="25">
        <v>943538960</v>
      </c>
      <c r="U680" s="25">
        <v>943538960</v>
      </c>
      <c r="V680" s="25">
        <v>0</v>
      </c>
      <c r="W680" s="25">
        <v>404373875</v>
      </c>
      <c r="X680" s="25">
        <v>0</v>
      </c>
      <c r="Y680" s="25">
        <f t="shared" si="221"/>
        <v>404373875</v>
      </c>
      <c r="Z680" s="26">
        <f t="shared" si="222"/>
        <v>0.5833333207109378</v>
      </c>
      <c r="AA680" s="26">
        <f t="shared" si="223"/>
        <v>0.5833333207109378</v>
      </c>
      <c r="AB680" s="26">
        <f t="shared" si="224"/>
        <v>0.16666666306026795</v>
      </c>
      <c r="AC680" s="27">
        <f t="shared" si="225"/>
        <v>0.74999998377120569</v>
      </c>
    </row>
    <row r="681" spans="1:29" ht="81" hidden="1" outlineLevel="4" x14ac:dyDescent="0.35">
      <c r="A681" s="21" t="s">
        <v>355</v>
      </c>
      <c r="B681" s="22" t="s">
        <v>30</v>
      </c>
      <c r="C681" s="22" t="s">
        <v>119</v>
      </c>
      <c r="D681" s="22" t="s">
        <v>120</v>
      </c>
      <c r="E681" s="22" t="s">
        <v>145</v>
      </c>
      <c r="F681" s="22" t="s">
        <v>33</v>
      </c>
      <c r="G681" s="22">
        <v>1310</v>
      </c>
      <c r="H681" s="22">
        <v>709600000</v>
      </c>
      <c r="I681" s="22" t="s">
        <v>31</v>
      </c>
      <c r="J681" s="23" t="s">
        <v>378</v>
      </c>
      <c r="K681" s="24">
        <v>65978249</v>
      </c>
      <c r="L681" s="25">
        <v>65978249</v>
      </c>
      <c r="M681" s="25">
        <v>0</v>
      </c>
      <c r="N681" s="25">
        <v>0</v>
      </c>
      <c r="O681" s="25">
        <v>0</v>
      </c>
      <c r="P681" s="25">
        <f t="shared" si="220"/>
        <v>65978249</v>
      </c>
      <c r="Q681" s="25">
        <v>0</v>
      </c>
      <c r="R681" s="25">
        <v>34867716.68</v>
      </c>
      <c r="S681" s="25">
        <v>0</v>
      </c>
      <c r="T681" s="25">
        <v>31110532.32</v>
      </c>
      <c r="U681" s="25">
        <v>31110532.32</v>
      </c>
      <c r="V681" s="25">
        <v>0</v>
      </c>
      <c r="W681" s="25">
        <v>0</v>
      </c>
      <c r="X681" s="25">
        <v>0</v>
      </c>
      <c r="Y681" s="25">
        <f t="shared" si="221"/>
        <v>0</v>
      </c>
      <c r="Z681" s="26">
        <f t="shared" si="222"/>
        <v>0.47152709857456204</v>
      </c>
      <c r="AA681" s="26">
        <f t="shared" si="223"/>
        <v>0.47152709857456204</v>
      </c>
      <c r="AB681" s="26">
        <f t="shared" si="224"/>
        <v>0.5284729014254379</v>
      </c>
      <c r="AC681" s="27">
        <f t="shared" si="225"/>
        <v>1</v>
      </c>
    </row>
    <row r="682" spans="1:29" ht="94.5" hidden="1" outlineLevel="4" x14ac:dyDescent="0.35">
      <c r="A682" s="21" t="s">
        <v>355</v>
      </c>
      <c r="B682" s="22" t="s">
        <v>30</v>
      </c>
      <c r="C682" s="22" t="s">
        <v>119</v>
      </c>
      <c r="D682" s="22" t="s">
        <v>379</v>
      </c>
      <c r="E682" s="22"/>
      <c r="F682" s="22" t="s">
        <v>33</v>
      </c>
      <c r="G682" s="22">
        <v>1320</v>
      </c>
      <c r="H682" s="22">
        <v>709600000</v>
      </c>
      <c r="I682" s="22" t="s">
        <v>31</v>
      </c>
      <c r="J682" s="23" t="s">
        <v>380</v>
      </c>
      <c r="K682" s="24">
        <v>5103470151</v>
      </c>
      <c r="L682" s="25">
        <v>5103470151</v>
      </c>
      <c r="M682" s="25">
        <v>0</v>
      </c>
      <c r="N682" s="25">
        <v>0</v>
      </c>
      <c r="O682" s="25">
        <v>0</v>
      </c>
      <c r="P682" s="25">
        <f t="shared" si="220"/>
        <v>5103470151</v>
      </c>
      <c r="Q682" s="25">
        <v>0</v>
      </c>
      <c r="R682" s="25">
        <v>1088454511</v>
      </c>
      <c r="S682" s="25">
        <v>0</v>
      </c>
      <c r="T682" s="25">
        <v>2739148100</v>
      </c>
      <c r="U682" s="25">
        <v>2738282200</v>
      </c>
      <c r="V682" s="25">
        <v>718</v>
      </c>
      <c r="W682" s="25">
        <v>1275867540</v>
      </c>
      <c r="X682" s="25">
        <v>0</v>
      </c>
      <c r="Y682" s="25">
        <f t="shared" si="221"/>
        <v>1275867540</v>
      </c>
      <c r="Z682" s="26">
        <f t="shared" si="222"/>
        <v>0.53672266496224674</v>
      </c>
      <c r="AA682" s="26">
        <f t="shared" si="223"/>
        <v>0.53672266496224674</v>
      </c>
      <c r="AB682" s="26">
        <f t="shared" si="224"/>
        <v>0.21327733459687673</v>
      </c>
      <c r="AC682" s="27">
        <f t="shared" si="225"/>
        <v>0.74999999955912344</v>
      </c>
    </row>
    <row r="683" spans="1:29" ht="169.5" hidden="1" customHeight="1" outlineLevel="4" x14ac:dyDescent="0.35">
      <c r="A683" s="21" t="s">
        <v>355</v>
      </c>
      <c r="B683" s="22" t="s">
        <v>30</v>
      </c>
      <c r="C683" s="22" t="s">
        <v>119</v>
      </c>
      <c r="D683" s="22" t="s">
        <v>159</v>
      </c>
      <c r="E683" s="22"/>
      <c r="F683" s="22" t="s">
        <v>33</v>
      </c>
      <c r="G683" s="22">
        <v>1320</v>
      </c>
      <c r="H683" s="22">
        <v>709600000</v>
      </c>
      <c r="I683" s="22" t="s">
        <v>31</v>
      </c>
      <c r="J683" s="23" t="s">
        <v>160</v>
      </c>
      <c r="K683" s="24">
        <v>4015962</v>
      </c>
      <c r="L683" s="25">
        <v>5215962</v>
      </c>
      <c r="M683" s="25">
        <v>0</v>
      </c>
      <c r="N683" s="25">
        <v>0</v>
      </c>
      <c r="O683" s="25">
        <v>2000000</v>
      </c>
      <c r="P683" s="25">
        <f t="shared" si="220"/>
        <v>7215962</v>
      </c>
      <c r="Q683" s="25">
        <v>0</v>
      </c>
      <c r="R683" s="25">
        <v>0</v>
      </c>
      <c r="S683" s="25">
        <v>0</v>
      </c>
      <c r="T683" s="25">
        <v>1151543.98</v>
      </c>
      <c r="U683" s="25">
        <v>1151543.98</v>
      </c>
      <c r="V683" s="25">
        <v>4064418.02</v>
      </c>
      <c r="W683" s="25">
        <v>4064418.02</v>
      </c>
      <c r="X683" s="25">
        <v>0</v>
      </c>
      <c r="Y683" s="25">
        <f t="shared" si="221"/>
        <v>6064418.0199999996</v>
      </c>
      <c r="Z683" s="26">
        <f t="shared" si="222"/>
        <v>0.22077307695109741</v>
      </c>
      <c r="AA683" s="26">
        <f t="shared" si="223"/>
        <v>0.15958287751515321</v>
      </c>
      <c r="AB683" s="26">
        <f t="shared" si="224"/>
        <v>0</v>
      </c>
      <c r="AC683" s="27">
        <f t="shared" si="225"/>
        <v>0.15958287751515321</v>
      </c>
    </row>
    <row r="684" spans="1:29" ht="27" hidden="1" outlineLevel="4" x14ac:dyDescent="0.35">
      <c r="A684" s="21" t="s">
        <v>355</v>
      </c>
      <c r="B684" s="22" t="s">
        <v>30</v>
      </c>
      <c r="C684" s="22" t="s">
        <v>119</v>
      </c>
      <c r="D684" s="22" t="s">
        <v>159</v>
      </c>
      <c r="E684" s="22"/>
      <c r="F684" s="22"/>
      <c r="G684" s="22">
        <v>1320</v>
      </c>
      <c r="H684" s="22">
        <v>709600000</v>
      </c>
      <c r="I684" s="22" t="s">
        <v>31</v>
      </c>
      <c r="J684" s="23" t="s">
        <v>161</v>
      </c>
      <c r="K684" s="25">
        <v>0</v>
      </c>
      <c r="L684" s="25">
        <v>0</v>
      </c>
      <c r="M684" s="25">
        <v>4698</v>
      </c>
      <c r="N684" s="25">
        <v>0</v>
      </c>
      <c r="O684" s="25">
        <v>0</v>
      </c>
      <c r="P684" s="25">
        <f t="shared" si="220"/>
        <v>0</v>
      </c>
      <c r="Q684" s="25">
        <v>0</v>
      </c>
      <c r="R684" s="25">
        <v>0</v>
      </c>
      <c r="S684" s="25">
        <v>0</v>
      </c>
      <c r="T684" s="25">
        <v>0</v>
      </c>
      <c r="U684" s="25">
        <v>0</v>
      </c>
      <c r="V684" s="25">
        <v>0</v>
      </c>
      <c r="W684" s="25">
        <v>0</v>
      </c>
      <c r="X684" s="25">
        <v>0</v>
      </c>
      <c r="Y684" s="25">
        <f t="shared" si="221"/>
        <v>0</v>
      </c>
      <c r="Z684" s="26">
        <v>0</v>
      </c>
      <c r="AA684" s="26">
        <v>0</v>
      </c>
      <c r="AB684" s="26">
        <v>0</v>
      </c>
      <c r="AC684" s="27">
        <v>0</v>
      </c>
    </row>
    <row r="685" spans="1:29" hidden="1" outlineLevel="3" x14ac:dyDescent="0.35">
      <c r="A685" s="28"/>
      <c r="B685" s="29"/>
      <c r="C685" s="29" t="s">
        <v>181</v>
      </c>
      <c r="D685" s="29"/>
      <c r="E685" s="29"/>
      <c r="F685" s="29"/>
      <c r="G685" s="29"/>
      <c r="H685" s="29"/>
      <c r="I685" s="29"/>
      <c r="J685" s="30"/>
      <c r="K685" s="31">
        <f t="shared" ref="K685:Y685" si="226">SUBTOTAL(9,K662:K684)</f>
        <v>257098012569</v>
      </c>
      <c r="L685" s="32">
        <f t="shared" si="226"/>
        <v>257599212569</v>
      </c>
      <c r="M685" s="32">
        <f t="shared" si="226"/>
        <v>28165</v>
      </c>
      <c r="N685" s="32">
        <f t="shared" si="226"/>
        <v>34880404</v>
      </c>
      <c r="O685" s="32">
        <f t="shared" si="226"/>
        <v>2000000</v>
      </c>
      <c r="P685" s="32">
        <f t="shared" si="226"/>
        <v>257601212569</v>
      </c>
      <c r="Q685" s="32">
        <f t="shared" si="226"/>
        <v>0</v>
      </c>
      <c r="R685" s="32">
        <f t="shared" si="226"/>
        <v>35210689003.860001</v>
      </c>
      <c r="S685" s="32">
        <f t="shared" si="226"/>
        <v>0</v>
      </c>
      <c r="T685" s="32">
        <f t="shared" si="226"/>
        <v>141126603744.27002</v>
      </c>
      <c r="U685" s="32">
        <f t="shared" si="226"/>
        <v>141125737844.27002</v>
      </c>
      <c r="V685" s="32">
        <f t="shared" si="226"/>
        <v>15908739542.02</v>
      </c>
      <c r="W685" s="32">
        <f t="shared" si="226"/>
        <v>81261919820.87001</v>
      </c>
      <c r="X685" s="32">
        <f t="shared" si="226"/>
        <v>15904674406</v>
      </c>
      <c r="Y685" s="32">
        <f t="shared" si="226"/>
        <v>65359245414.870003</v>
      </c>
      <c r="Z685" s="33">
        <f t="shared" ref="Z685:Z690" si="227">T685/L685</f>
        <v>0.54785339728656246</v>
      </c>
      <c r="AA685" s="33">
        <f t="shared" ref="AA685:AA690" si="228">T685/P685</f>
        <v>0.54784914378641925</v>
      </c>
      <c r="AB685" s="33">
        <f t="shared" ref="AB685:AB690" si="229">(Q685+R685+S685)/P685</f>
        <v>0.13668681390398585</v>
      </c>
      <c r="AC685" s="34">
        <f t="shared" ref="AC685:AC690" si="230">AA685+AB685</f>
        <v>0.68453595769040509</v>
      </c>
    </row>
    <row r="686" spans="1:29" ht="157" hidden="1" customHeight="1" outlineLevel="4" x14ac:dyDescent="0.35">
      <c r="A686" s="21" t="s">
        <v>355</v>
      </c>
      <c r="B686" s="22" t="s">
        <v>30</v>
      </c>
      <c r="C686" s="22" t="s">
        <v>182</v>
      </c>
      <c r="D686" s="22" t="s">
        <v>183</v>
      </c>
      <c r="E686" s="22" t="s">
        <v>129</v>
      </c>
      <c r="F686" s="22">
        <v>280</v>
      </c>
      <c r="G686" s="22">
        <v>2310</v>
      </c>
      <c r="H686" s="22">
        <v>709600000</v>
      </c>
      <c r="I686" s="22" t="s">
        <v>31</v>
      </c>
      <c r="J686" s="23" t="s">
        <v>381</v>
      </c>
      <c r="K686" s="24">
        <v>850000000</v>
      </c>
      <c r="L686" s="25">
        <v>850000000</v>
      </c>
      <c r="M686" s="25">
        <v>0</v>
      </c>
      <c r="N686" s="25">
        <v>0</v>
      </c>
      <c r="O686" s="25">
        <v>0</v>
      </c>
      <c r="P686" s="25">
        <f t="shared" ref="P686:P687" si="231">+L686+O686</f>
        <v>850000000</v>
      </c>
      <c r="Q686" s="25">
        <v>0</v>
      </c>
      <c r="R686" s="25">
        <v>155193139.5</v>
      </c>
      <c r="S686" s="25">
        <v>0</v>
      </c>
      <c r="T686" s="25">
        <v>234806860.5</v>
      </c>
      <c r="U686" s="25">
        <v>234806860.5</v>
      </c>
      <c r="V686" s="25">
        <v>0</v>
      </c>
      <c r="W686" s="25">
        <v>460000000</v>
      </c>
      <c r="X686" s="25">
        <v>0</v>
      </c>
      <c r="Y686" s="25">
        <f t="shared" ref="Y686:Y687" si="232">P686-(Q686+R686+S686+T686+X686)</f>
        <v>460000000</v>
      </c>
      <c r="Z686" s="26">
        <f t="shared" si="227"/>
        <v>0.27624336529411764</v>
      </c>
      <c r="AA686" s="26">
        <f t="shared" si="228"/>
        <v>0.27624336529411764</v>
      </c>
      <c r="AB686" s="26">
        <f t="shared" si="229"/>
        <v>0.18258016411764705</v>
      </c>
      <c r="AC686" s="27">
        <f t="shared" si="230"/>
        <v>0.45882352941176469</v>
      </c>
    </row>
    <row r="687" spans="1:29" ht="108" hidden="1" outlineLevel="4" x14ac:dyDescent="0.35">
      <c r="A687" s="21" t="s">
        <v>355</v>
      </c>
      <c r="B687" s="22" t="s">
        <v>30</v>
      </c>
      <c r="C687" s="22" t="s">
        <v>182</v>
      </c>
      <c r="D687" s="22" t="s">
        <v>183</v>
      </c>
      <c r="E687" s="22" t="s">
        <v>297</v>
      </c>
      <c r="F687" s="22">
        <v>280</v>
      </c>
      <c r="G687" s="22">
        <v>2310</v>
      </c>
      <c r="H687" s="22">
        <v>709600000</v>
      </c>
      <c r="I687" s="22" t="s">
        <v>31</v>
      </c>
      <c r="J687" s="23" t="s">
        <v>382</v>
      </c>
      <c r="K687" s="24">
        <v>26000000</v>
      </c>
      <c r="L687" s="25">
        <v>26000000</v>
      </c>
      <c r="M687" s="25">
        <v>0</v>
      </c>
      <c r="N687" s="25">
        <v>0</v>
      </c>
      <c r="O687" s="25">
        <v>0</v>
      </c>
      <c r="P687" s="25">
        <f t="shared" si="231"/>
        <v>26000000</v>
      </c>
      <c r="Q687" s="25">
        <v>0</v>
      </c>
      <c r="R687" s="25">
        <v>2810000</v>
      </c>
      <c r="S687" s="25">
        <v>0</v>
      </c>
      <c r="T687" s="25">
        <v>12190000</v>
      </c>
      <c r="U687" s="25">
        <v>12190000</v>
      </c>
      <c r="V687" s="25">
        <v>0</v>
      </c>
      <c r="W687" s="25">
        <v>11000000</v>
      </c>
      <c r="X687" s="25">
        <v>0</v>
      </c>
      <c r="Y687" s="25">
        <f t="shared" si="232"/>
        <v>11000000</v>
      </c>
      <c r="Z687" s="26">
        <f t="shared" si="227"/>
        <v>0.46884615384615386</v>
      </c>
      <c r="AA687" s="26">
        <f t="shared" si="228"/>
        <v>0.46884615384615386</v>
      </c>
      <c r="AB687" s="26">
        <f t="shared" si="229"/>
        <v>0.10807692307692307</v>
      </c>
      <c r="AC687" s="27">
        <f t="shared" si="230"/>
        <v>0.57692307692307687</v>
      </c>
    </row>
    <row r="688" spans="1:29" hidden="1" outlineLevel="3" x14ac:dyDescent="0.35">
      <c r="A688" s="28"/>
      <c r="B688" s="29"/>
      <c r="C688" s="29" t="s">
        <v>185</v>
      </c>
      <c r="D688" s="29"/>
      <c r="E688" s="29"/>
      <c r="F688" s="29"/>
      <c r="G688" s="29"/>
      <c r="H688" s="29"/>
      <c r="I688" s="29"/>
      <c r="J688" s="30"/>
      <c r="K688" s="31">
        <f t="shared" ref="K688:Y688" si="233">SUBTOTAL(9,K686:K687)</f>
        <v>876000000</v>
      </c>
      <c r="L688" s="32">
        <f t="shared" si="233"/>
        <v>876000000</v>
      </c>
      <c r="M688" s="32">
        <f t="shared" si="233"/>
        <v>0</v>
      </c>
      <c r="N688" s="32">
        <f t="shared" si="233"/>
        <v>0</v>
      </c>
      <c r="O688" s="32">
        <f t="shared" si="233"/>
        <v>0</v>
      </c>
      <c r="P688" s="32">
        <f t="shared" si="233"/>
        <v>876000000</v>
      </c>
      <c r="Q688" s="32">
        <f t="shared" si="233"/>
        <v>0</v>
      </c>
      <c r="R688" s="32">
        <f t="shared" si="233"/>
        <v>158003139.5</v>
      </c>
      <c r="S688" s="32">
        <f t="shared" si="233"/>
        <v>0</v>
      </c>
      <c r="T688" s="32">
        <f t="shared" si="233"/>
        <v>246996860.5</v>
      </c>
      <c r="U688" s="32">
        <f t="shared" si="233"/>
        <v>246996860.5</v>
      </c>
      <c r="V688" s="32">
        <f t="shared" si="233"/>
        <v>0</v>
      </c>
      <c r="W688" s="32">
        <f t="shared" si="233"/>
        <v>471000000</v>
      </c>
      <c r="X688" s="32">
        <f t="shared" si="233"/>
        <v>0</v>
      </c>
      <c r="Y688" s="32">
        <f t="shared" si="233"/>
        <v>471000000</v>
      </c>
      <c r="Z688" s="33">
        <f t="shared" si="227"/>
        <v>0.28195988641552511</v>
      </c>
      <c r="AA688" s="33">
        <f t="shared" si="228"/>
        <v>0.28195988641552511</v>
      </c>
      <c r="AB688" s="33">
        <f t="shared" si="229"/>
        <v>0.18036888070776255</v>
      </c>
      <c r="AC688" s="34">
        <f t="shared" si="230"/>
        <v>0.46232876712328763</v>
      </c>
    </row>
    <row r="689" spans="1:29" outlineLevel="1" collapsed="1" x14ac:dyDescent="0.35">
      <c r="A689" s="28" t="s">
        <v>383</v>
      </c>
      <c r="B689" s="29"/>
      <c r="C689" s="29"/>
      <c r="D689" s="29"/>
      <c r="E689" s="29"/>
      <c r="F689" s="29"/>
      <c r="G689" s="29"/>
      <c r="H689" s="29"/>
      <c r="I689" s="29"/>
      <c r="J689" s="30"/>
      <c r="K689" s="31">
        <f t="shared" ref="K689:Y689" si="234">SUBTOTAL(9,K628:K687)</f>
        <v>260117864202</v>
      </c>
      <c r="L689" s="32">
        <f t="shared" si="234"/>
        <v>260617864202</v>
      </c>
      <c r="M689" s="32">
        <f t="shared" si="234"/>
        <v>1751516.6099999999</v>
      </c>
      <c r="N689" s="32">
        <f t="shared" si="234"/>
        <v>-228195366.23000002</v>
      </c>
      <c r="O689" s="32">
        <f t="shared" si="234"/>
        <v>0</v>
      </c>
      <c r="P689" s="32">
        <f t="shared" si="234"/>
        <v>260617864202</v>
      </c>
      <c r="Q689" s="32">
        <f t="shared" si="234"/>
        <v>356090800</v>
      </c>
      <c r="R689" s="32">
        <f t="shared" si="234"/>
        <v>35506712107.529999</v>
      </c>
      <c r="S689" s="32">
        <f t="shared" si="234"/>
        <v>0</v>
      </c>
      <c r="T689" s="32">
        <f t="shared" si="234"/>
        <v>142110878740.27002</v>
      </c>
      <c r="U689" s="32">
        <f t="shared" si="234"/>
        <v>142110012840.27002</v>
      </c>
      <c r="V689" s="32">
        <f t="shared" si="234"/>
        <v>16504368974.35</v>
      </c>
      <c r="W689" s="32">
        <f t="shared" si="234"/>
        <v>82644182554.200012</v>
      </c>
      <c r="X689" s="32">
        <f t="shared" si="234"/>
        <v>15904674406</v>
      </c>
      <c r="Y689" s="32">
        <f t="shared" si="234"/>
        <v>66739508148.200005</v>
      </c>
      <c r="Z689" s="33">
        <f t="shared" si="227"/>
        <v>0.54528448836539678</v>
      </c>
      <c r="AA689" s="33">
        <f t="shared" si="228"/>
        <v>0.54528448836539678</v>
      </c>
      <c r="AB689" s="33">
        <f t="shared" si="229"/>
        <v>0.13760684831540718</v>
      </c>
      <c r="AC689" s="34">
        <f t="shared" si="230"/>
        <v>0.68289133668080393</v>
      </c>
    </row>
    <row r="690" spans="1:29" hidden="1" outlineLevel="4" x14ac:dyDescent="0.35">
      <c r="A690" s="21" t="s">
        <v>384</v>
      </c>
      <c r="B690" s="22" t="s">
        <v>276</v>
      </c>
      <c r="C690" s="22" t="s">
        <v>31</v>
      </c>
      <c r="D690" s="22" t="s">
        <v>32</v>
      </c>
      <c r="E690" s="22"/>
      <c r="F690" s="22">
        <v>280</v>
      </c>
      <c r="G690" s="22">
        <v>1111</v>
      </c>
      <c r="H690" s="22">
        <v>709100000</v>
      </c>
      <c r="I690" s="22" t="s">
        <v>31</v>
      </c>
      <c r="J690" s="23" t="s">
        <v>34</v>
      </c>
      <c r="K690" s="24">
        <v>264577654418</v>
      </c>
      <c r="L690" s="25">
        <v>264577654418</v>
      </c>
      <c r="M690" s="25">
        <v>0</v>
      </c>
      <c r="N690" s="25">
        <v>0</v>
      </c>
      <c r="O690" s="25">
        <v>0</v>
      </c>
      <c r="P690" s="25">
        <f t="shared" ref="P690:P722" si="235">+L690+O690</f>
        <v>264577654418</v>
      </c>
      <c r="Q690" s="25">
        <v>0</v>
      </c>
      <c r="R690" s="25">
        <v>0</v>
      </c>
      <c r="S690" s="25">
        <v>0</v>
      </c>
      <c r="T690" s="25">
        <v>158681916970.45001</v>
      </c>
      <c r="U690" s="25">
        <v>158681916970.45001</v>
      </c>
      <c r="V690" s="25">
        <v>105895737447.55</v>
      </c>
      <c r="W690" s="25">
        <v>105895737447.55</v>
      </c>
      <c r="X690" s="25">
        <v>0</v>
      </c>
      <c r="Y690" s="25">
        <f t="shared" ref="Y690:Y722" si="236">P690-(Q690+R690+S690+T690+X690)</f>
        <v>105895737447.54999</v>
      </c>
      <c r="Z690" s="26">
        <f t="shared" si="227"/>
        <v>0.599755551236962</v>
      </c>
      <c r="AA690" s="26">
        <f t="shared" si="228"/>
        <v>0.599755551236962</v>
      </c>
      <c r="AB690" s="26">
        <f t="shared" si="229"/>
        <v>0</v>
      </c>
      <c r="AC690" s="27">
        <f t="shared" si="230"/>
        <v>0.599755551236962</v>
      </c>
    </row>
    <row r="691" spans="1:29" ht="150" hidden="1" customHeight="1" outlineLevel="4" x14ac:dyDescent="0.35">
      <c r="A691" s="21" t="s">
        <v>384</v>
      </c>
      <c r="B691" s="22" t="s">
        <v>276</v>
      </c>
      <c r="C691" s="22" t="s">
        <v>31</v>
      </c>
      <c r="D691" s="22" t="s">
        <v>32</v>
      </c>
      <c r="E691" s="22"/>
      <c r="F691" s="22" t="s">
        <v>33</v>
      </c>
      <c r="G691" s="22">
        <v>1111</v>
      </c>
      <c r="H691" s="22">
        <v>709100000</v>
      </c>
      <c r="I691" s="22" t="s">
        <v>31</v>
      </c>
      <c r="J691" s="23" t="s">
        <v>34</v>
      </c>
      <c r="K691" s="25">
        <v>0</v>
      </c>
      <c r="L691" s="25">
        <v>0</v>
      </c>
      <c r="M691" s="25">
        <v>0</v>
      </c>
      <c r="N691" s="25">
        <v>7158191002</v>
      </c>
      <c r="O691" s="25">
        <v>0</v>
      </c>
      <c r="P691" s="25">
        <f t="shared" si="235"/>
        <v>0</v>
      </c>
      <c r="Q691" s="25">
        <v>0</v>
      </c>
      <c r="R691" s="25">
        <v>0</v>
      </c>
      <c r="S691" s="25">
        <v>0</v>
      </c>
      <c r="T691" s="25">
        <v>0</v>
      </c>
      <c r="U691" s="25">
        <v>0</v>
      </c>
      <c r="V691" s="25">
        <v>0</v>
      </c>
      <c r="W691" s="25">
        <v>0</v>
      </c>
      <c r="X691" s="25">
        <v>0</v>
      </c>
      <c r="Y691" s="25">
        <f t="shared" si="236"/>
        <v>0</v>
      </c>
      <c r="Z691" s="26">
        <v>0</v>
      </c>
      <c r="AA691" s="26">
        <v>0</v>
      </c>
      <c r="AB691" s="26">
        <v>0</v>
      </c>
      <c r="AC691" s="26">
        <v>0</v>
      </c>
    </row>
    <row r="692" spans="1:29" hidden="1" outlineLevel="4" x14ac:dyDescent="0.35">
      <c r="A692" s="21" t="s">
        <v>384</v>
      </c>
      <c r="B692" s="22" t="s">
        <v>276</v>
      </c>
      <c r="C692" s="22" t="s">
        <v>31</v>
      </c>
      <c r="D692" s="22" t="s">
        <v>32</v>
      </c>
      <c r="E692" s="22"/>
      <c r="F692" s="22"/>
      <c r="G692" s="22">
        <v>1111</v>
      </c>
      <c r="H692" s="22">
        <v>709100000</v>
      </c>
      <c r="I692" s="22" t="s">
        <v>31</v>
      </c>
      <c r="J692" s="23" t="s">
        <v>34</v>
      </c>
      <c r="K692" s="25">
        <v>0</v>
      </c>
      <c r="L692" s="25">
        <v>0</v>
      </c>
      <c r="M692" s="25">
        <v>4748252698</v>
      </c>
      <c r="N692" s="25">
        <v>0</v>
      </c>
      <c r="O692" s="25">
        <v>0</v>
      </c>
      <c r="P692" s="25">
        <f t="shared" si="235"/>
        <v>0</v>
      </c>
      <c r="Q692" s="25">
        <v>0</v>
      </c>
      <c r="R692" s="25">
        <v>0</v>
      </c>
      <c r="S692" s="25">
        <v>0</v>
      </c>
      <c r="T692" s="25">
        <v>0</v>
      </c>
      <c r="U692" s="25">
        <v>0</v>
      </c>
      <c r="V692" s="25">
        <v>0</v>
      </c>
      <c r="W692" s="25">
        <v>0</v>
      </c>
      <c r="X692" s="25">
        <v>0</v>
      </c>
      <c r="Y692" s="25">
        <f t="shared" si="236"/>
        <v>0</v>
      </c>
      <c r="Z692" s="26">
        <v>0</v>
      </c>
      <c r="AA692" s="26">
        <v>0</v>
      </c>
      <c r="AB692" s="26">
        <v>0</v>
      </c>
      <c r="AC692" s="27">
        <v>0</v>
      </c>
    </row>
    <row r="693" spans="1:29" hidden="1" outlineLevel="4" x14ac:dyDescent="0.35">
      <c r="A693" s="21" t="s">
        <v>384</v>
      </c>
      <c r="B693" s="22" t="s">
        <v>276</v>
      </c>
      <c r="C693" s="22" t="s">
        <v>31</v>
      </c>
      <c r="D693" s="22" t="s">
        <v>35</v>
      </c>
      <c r="E693" s="22"/>
      <c r="F693" s="22">
        <v>280</v>
      </c>
      <c r="G693" s="22">
        <v>1111</v>
      </c>
      <c r="H693" s="22">
        <v>709100000</v>
      </c>
      <c r="I693" s="22" t="s">
        <v>31</v>
      </c>
      <c r="J693" s="23" t="s">
        <v>36</v>
      </c>
      <c r="K693" s="24">
        <v>22005592908</v>
      </c>
      <c r="L693" s="25">
        <v>22375592908</v>
      </c>
      <c r="M693" s="25">
        <v>0</v>
      </c>
      <c r="N693" s="25">
        <v>0</v>
      </c>
      <c r="O693" s="25">
        <v>2512209879</v>
      </c>
      <c r="P693" s="25">
        <f t="shared" si="235"/>
        <v>24887802787</v>
      </c>
      <c r="Q693" s="25">
        <v>0</v>
      </c>
      <c r="R693" s="25">
        <v>0</v>
      </c>
      <c r="S693" s="25">
        <v>0</v>
      </c>
      <c r="T693" s="25">
        <v>17544271890.73</v>
      </c>
      <c r="U693" s="25">
        <v>17544271890.73</v>
      </c>
      <c r="V693" s="25">
        <v>4831321017.2700005</v>
      </c>
      <c r="W693" s="25">
        <v>4831321017.2700005</v>
      </c>
      <c r="X693" s="25">
        <v>0</v>
      </c>
      <c r="Y693" s="25">
        <f t="shared" si="236"/>
        <v>7343530896.2700005</v>
      </c>
      <c r="Z693" s="26">
        <f>T693/L693</f>
        <v>0.78408075990948845</v>
      </c>
      <c r="AA693" s="26">
        <f>T693/P693</f>
        <v>0.70493454327330773</v>
      </c>
      <c r="AB693" s="26">
        <f>(Q693+R693+S693)/P693</f>
        <v>0</v>
      </c>
      <c r="AC693" s="27">
        <f>AA693+AB693</f>
        <v>0.70493454327330773</v>
      </c>
    </row>
    <row r="694" spans="1:29" hidden="1" outlineLevel="4" x14ac:dyDescent="0.35">
      <c r="A694" s="21" t="s">
        <v>384</v>
      </c>
      <c r="B694" s="22" t="s">
        <v>276</v>
      </c>
      <c r="C694" s="22" t="s">
        <v>31</v>
      </c>
      <c r="D694" s="22" t="s">
        <v>35</v>
      </c>
      <c r="E694" s="22"/>
      <c r="F694" s="22"/>
      <c r="G694" s="22">
        <v>1111</v>
      </c>
      <c r="H694" s="22">
        <v>709100000</v>
      </c>
      <c r="I694" s="22" t="s">
        <v>31</v>
      </c>
      <c r="J694" s="23" t="s">
        <v>36</v>
      </c>
      <c r="K694" s="25">
        <v>0</v>
      </c>
      <c r="L694" s="25">
        <v>0</v>
      </c>
      <c r="M694" s="25">
        <v>9715997959</v>
      </c>
      <c r="N694" s="25">
        <v>0</v>
      </c>
      <c r="O694" s="25">
        <v>0</v>
      </c>
      <c r="P694" s="25">
        <f t="shared" si="235"/>
        <v>0</v>
      </c>
      <c r="Q694" s="25">
        <v>0</v>
      </c>
      <c r="R694" s="25">
        <v>0</v>
      </c>
      <c r="S694" s="25">
        <v>0</v>
      </c>
      <c r="T694" s="25">
        <v>0</v>
      </c>
      <c r="U694" s="25">
        <v>0</v>
      </c>
      <c r="V694" s="25">
        <v>0</v>
      </c>
      <c r="W694" s="25">
        <v>0</v>
      </c>
      <c r="X694" s="25">
        <v>0</v>
      </c>
      <c r="Y694" s="25">
        <f t="shared" si="236"/>
        <v>0</v>
      </c>
      <c r="Z694" s="26">
        <v>0</v>
      </c>
      <c r="AA694" s="26">
        <v>0</v>
      </c>
      <c r="AB694" s="26">
        <v>0</v>
      </c>
      <c r="AC694" s="27">
        <v>0</v>
      </c>
    </row>
    <row r="695" spans="1:29" ht="90" hidden="1" customHeight="1" outlineLevel="4" x14ac:dyDescent="0.35">
      <c r="A695" s="21" t="s">
        <v>384</v>
      </c>
      <c r="B695" s="22" t="s">
        <v>276</v>
      </c>
      <c r="C695" s="22" t="s">
        <v>31</v>
      </c>
      <c r="D695" s="22" t="s">
        <v>385</v>
      </c>
      <c r="E695" s="22"/>
      <c r="F695" s="22">
        <v>280</v>
      </c>
      <c r="G695" s="22">
        <v>1111</v>
      </c>
      <c r="H695" s="22">
        <v>709100000</v>
      </c>
      <c r="I695" s="22" t="s">
        <v>31</v>
      </c>
      <c r="J695" s="23" t="s">
        <v>386</v>
      </c>
      <c r="K695" s="24">
        <v>380779143</v>
      </c>
      <c r="L695" s="25">
        <v>380779143</v>
      </c>
      <c r="M695" s="25">
        <v>0</v>
      </c>
      <c r="N695" s="25">
        <v>0</v>
      </c>
      <c r="O695" s="25">
        <v>-43000000</v>
      </c>
      <c r="P695" s="25">
        <f t="shared" si="235"/>
        <v>337779143</v>
      </c>
      <c r="Q695" s="25">
        <v>0</v>
      </c>
      <c r="R695" s="25">
        <v>0</v>
      </c>
      <c r="S695" s="25">
        <v>0</v>
      </c>
      <c r="T695" s="25">
        <v>186517935.19</v>
      </c>
      <c r="U695" s="25">
        <v>186517935.19</v>
      </c>
      <c r="V695" s="25">
        <v>151261207.81</v>
      </c>
      <c r="W695" s="25">
        <v>194261207.81</v>
      </c>
      <c r="X695" s="25">
        <v>0</v>
      </c>
      <c r="Y695" s="25">
        <f t="shared" si="236"/>
        <v>151261207.81</v>
      </c>
      <c r="Z695" s="26">
        <f>T695/L695</f>
        <v>0.48983233094255901</v>
      </c>
      <c r="AA695" s="26">
        <f>T695/P695</f>
        <v>0.5521890236721928</v>
      </c>
      <c r="AB695" s="26">
        <f>(Q695+R695+S695)/P695</f>
        <v>0</v>
      </c>
      <c r="AC695" s="27">
        <f>AA695+AB695</f>
        <v>0.5521890236721928</v>
      </c>
    </row>
    <row r="696" spans="1:29" hidden="1" outlineLevel="4" x14ac:dyDescent="0.35">
      <c r="A696" s="21" t="s">
        <v>384</v>
      </c>
      <c r="B696" s="22" t="s">
        <v>276</v>
      </c>
      <c r="C696" s="22" t="s">
        <v>31</v>
      </c>
      <c r="D696" s="22" t="s">
        <v>387</v>
      </c>
      <c r="E696" s="22"/>
      <c r="F696" s="22">
        <v>280</v>
      </c>
      <c r="G696" s="22">
        <v>1111</v>
      </c>
      <c r="H696" s="22">
        <v>709100000</v>
      </c>
      <c r="I696" s="22" t="s">
        <v>31</v>
      </c>
      <c r="J696" s="23" t="s">
        <v>388</v>
      </c>
      <c r="K696" s="24">
        <v>199091593</v>
      </c>
      <c r="L696" s="25">
        <v>199091593</v>
      </c>
      <c r="M696" s="25">
        <v>0</v>
      </c>
      <c r="N696" s="25">
        <v>0</v>
      </c>
      <c r="O696" s="25">
        <v>0</v>
      </c>
      <c r="P696" s="25">
        <f t="shared" si="235"/>
        <v>199091593</v>
      </c>
      <c r="Q696" s="25">
        <v>0</v>
      </c>
      <c r="R696" s="25">
        <v>128890139.66</v>
      </c>
      <c r="S696" s="25">
        <v>0</v>
      </c>
      <c r="T696" s="25">
        <v>70201453.340000004</v>
      </c>
      <c r="U696" s="25">
        <v>69210558.819999993</v>
      </c>
      <c r="V696" s="25">
        <v>0</v>
      </c>
      <c r="W696" s="25">
        <v>0</v>
      </c>
      <c r="X696" s="25">
        <v>0</v>
      </c>
      <c r="Y696" s="25">
        <f t="shared" si="236"/>
        <v>0</v>
      </c>
      <c r="Z696" s="26">
        <f>T696/L696</f>
        <v>0.35260882833962759</v>
      </c>
      <c r="AA696" s="26">
        <f>T696/P696</f>
        <v>0.35260882833962759</v>
      </c>
      <c r="AB696" s="26">
        <f>(Q696+R696+S696)/P696</f>
        <v>0.64739117166037241</v>
      </c>
      <c r="AC696" s="27">
        <f>AA696+AB696</f>
        <v>1</v>
      </c>
    </row>
    <row r="697" spans="1:29" ht="138" hidden="1" customHeight="1" outlineLevel="4" x14ac:dyDescent="0.35">
      <c r="A697" s="21" t="s">
        <v>384</v>
      </c>
      <c r="B697" s="22" t="s">
        <v>276</v>
      </c>
      <c r="C697" s="22" t="s">
        <v>31</v>
      </c>
      <c r="D697" s="22" t="s">
        <v>387</v>
      </c>
      <c r="E697" s="22"/>
      <c r="F697" s="22"/>
      <c r="G697" s="22">
        <v>1111</v>
      </c>
      <c r="H697" s="22">
        <v>709100000</v>
      </c>
      <c r="I697" s="22" t="s">
        <v>31</v>
      </c>
      <c r="J697" s="23" t="s">
        <v>388</v>
      </c>
      <c r="K697" s="25">
        <v>0</v>
      </c>
      <c r="L697" s="25">
        <v>0</v>
      </c>
      <c r="M697" s="25">
        <v>56807473</v>
      </c>
      <c r="N697" s="25">
        <v>0</v>
      </c>
      <c r="O697" s="25">
        <v>0</v>
      </c>
      <c r="P697" s="25">
        <f t="shared" si="235"/>
        <v>0</v>
      </c>
      <c r="Q697" s="25">
        <v>0</v>
      </c>
      <c r="R697" s="25">
        <v>0</v>
      </c>
      <c r="S697" s="25">
        <v>0</v>
      </c>
      <c r="T697" s="25">
        <v>0</v>
      </c>
      <c r="U697" s="25">
        <v>0</v>
      </c>
      <c r="V697" s="25">
        <v>0</v>
      </c>
      <c r="W697" s="25">
        <v>0</v>
      </c>
      <c r="X697" s="25">
        <v>0</v>
      </c>
      <c r="Y697" s="25">
        <f t="shared" si="236"/>
        <v>0</v>
      </c>
      <c r="Z697" s="26">
        <v>0</v>
      </c>
      <c r="AA697" s="26">
        <v>0</v>
      </c>
      <c r="AB697" s="26">
        <v>0</v>
      </c>
      <c r="AC697" s="27">
        <v>0</v>
      </c>
    </row>
    <row r="698" spans="1:29" hidden="1" outlineLevel="4" x14ac:dyDescent="0.35">
      <c r="A698" s="21" t="s">
        <v>384</v>
      </c>
      <c r="B698" s="22" t="s">
        <v>276</v>
      </c>
      <c r="C698" s="22" t="s">
        <v>31</v>
      </c>
      <c r="D698" s="22" t="s">
        <v>41</v>
      </c>
      <c r="E698" s="22"/>
      <c r="F698" s="22">
        <v>280</v>
      </c>
      <c r="G698" s="22">
        <v>1111</v>
      </c>
      <c r="H698" s="22">
        <v>709100000</v>
      </c>
      <c r="I698" s="22" t="s">
        <v>31</v>
      </c>
      <c r="J698" s="23" t="s">
        <v>42</v>
      </c>
      <c r="K698" s="24">
        <v>76569357725</v>
      </c>
      <c r="L698" s="25">
        <v>76369357725</v>
      </c>
      <c r="M698" s="25">
        <v>0</v>
      </c>
      <c r="N698" s="25">
        <v>0</v>
      </c>
      <c r="O698" s="25">
        <v>-3500000000</v>
      </c>
      <c r="P698" s="25">
        <f t="shared" si="235"/>
        <v>72869357725</v>
      </c>
      <c r="Q698" s="25">
        <v>0</v>
      </c>
      <c r="R698" s="25">
        <v>0</v>
      </c>
      <c r="S698" s="25">
        <v>0</v>
      </c>
      <c r="T698" s="25">
        <v>40888417231.830002</v>
      </c>
      <c r="U698" s="25">
        <v>40888417231.830002</v>
      </c>
      <c r="V698" s="25">
        <v>31980940493.169998</v>
      </c>
      <c r="W698" s="25">
        <v>35480940493.169998</v>
      </c>
      <c r="X698" s="25">
        <v>0</v>
      </c>
      <c r="Y698" s="25">
        <f t="shared" si="236"/>
        <v>31980940493.169998</v>
      </c>
      <c r="Z698" s="26">
        <f>T698/L698</f>
        <v>0.53540344517582494</v>
      </c>
      <c r="AA698" s="26">
        <f>T698/P698</f>
        <v>0.56111949533215133</v>
      </c>
      <c r="AB698" s="26">
        <f>(Q698+R698+S698)/P698</f>
        <v>0</v>
      </c>
      <c r="AC698" s="27">
        <f>AA698+AB698</f>
        <v>0.56111949533215133</v>
      </c>
    </row>
    <row r="699" spans="1:29" hidden="1" outlineLevel="4" x14ac:dyDescent="0.35">
      <c r="A699" s="21" t="s">
        <v>384</v>
      </c>
      <c r="B699" s="22" t="s">
        <v>276</v>
      </c>
      <c r="C699" s="22" t="s">
        <v>31</v>
      </c>
      <c r="D699" s="22" t="s">
        <v>41</v>
      </c>
      <c r="E699" s="22"/>
      <c r="F699" s="22"/>
      <c r="G699" s="22">
        <v>1111</v>
      </c>
      <c r="H699" s="22">
        <v>709100000</v>
      </c>
      <c r="I699" s="22" t="s">
        <v>31</v>
      </c>
      <c r="J699" s="23" t="s">
        <v>42</v>
      </c>
      <c r="K699" s="25">
        <v>0</v>
      </c>
      <c r="L699" s="25">
        <v>0</v>
      </c>
      <c r="M699" s="25">
        <v>830000000</v>
      </c>
      <c r="N699" s="25">
        <v>0</v>
      </c>
      <c r="O699" s="25">
        <v>0</v>
      </c>
      <c r="P699" s="25">
        <f t="shared" si="235"/>
        <v>0</v>
      </c>
      <c r="Q699" s="25">
        <v>0</v>
      </c>
      <c r="R699" s="25">
        <v>0</v>
      </c>
      <c r="S699" s="25">
        <v>0</v>
      </c>
      <c r="T699" s="25">
        <v>0</v>
      </c>
      <c r="U699" s="25">
        <v>0</v>
      </c>
      <c r="V699" s="25">
        <v>0</v>
      </c>
      <c r="W699" s="25">
        <v>0</v>
      </c>
      <c r="X699" s="25">
        <v>0</v>
      </c>
      <c r="Y699" s="25">
        <f t="shared" si="236"/>
        <v>0</v>
      </c>
      <c r="Z699" s="26">
        <v>0</v>
      </c>
      <c r="AA699" s="26">
        <v>0</v>
      </c>
      <c r="AB699" s="26">
        <v>0</v>
      </c>
      <c r="AC699" s="27">
        <v>0</v>
      </c>
    </row>
    <row r="700" spans="1:29" ht="163" hidden="1" customHeight="1" outlineLevel="4" x14ac:dyDescent="0.35">
      <c r="A700" s="21" t="s">
        <v>384</v>
      </c>
      <c r="B700" s="22" t="s">
        <v>276</v>
      </c>
      <c r="C700" s="22" t="s">
        <v>31</v>
      </c>
      <c r="D700" s="22" t="s">
        <v>43</v>
      </c>
      <c r="E700" s="22"/>
      <c r="F700" s="22">
        <v>280</v>
      </c>
      <c r="G700" s="22">
        <v>1111</v>
      </c>
      <c r="H700" s="22">
        <v>709100000</v>
      </c>
      <c r="I700" s="22" t="s">
        <v>31</v>
      </c>
      <c r="J700" s="23" t="s">
        <v>44</v>
      </c>
      <c r="K700" s="24">
        <v>9522381673</v>
      </c>
      <c r="L700" s="25">
        <v>9372381673</v>
      </c>
      <c r="M700" s="25">
        <v>0</v>
      </c>
      <c r="N700" s="25">
        <v>0</v>
      </c>
      <c r="O700" s="25">
        <v>-180000000</v>
      </c>
      <c r="P700" s="25">
        <f t="shared" si="235"/>
        <v>9192381673</v>
      </c>
      <c r="Q700" s="25">
        <v>0</v>
      </c>
      <c r="R700" s="25">
        <v>0</v>
      </c>
      <c r="S700" s="25">
        <v>0</v>
      </c>
      <c r="T700" s="25">
        <v>5148662804.1300001</v>
      </c>
      <c r="U700" s="25">
        <v>5148662804.1300001</v>
      </c>
      <c r="V700" s="25">
        <v>4043718868.8699999</v>
      </c>
      <c r="W700" s="25">
        <v>4223718868.8699999</v>
      </c>
      <c r="X700" s="25">
        <v>0</v>
      </c>
      <c r="Y700" s="25">
        <f t="shared" si="236"/>
        <v>4043718868.8699999</v>
      </c>
      <c r="Z700" s="26">
        <f>T700/L700</f>
        <v>0.54934412444622172</v>
      </c>
      <c r="AA700" s="26">
        <f>T700/P700</f>
        <v>0.56010106926398939</v>
      </c>
      <c r="AB700" s="26">
        <f>(Q700+R700+S700)/P700</f>
        <v>0</v>
      </c>
      <c r="AC700" s="27">
        <f>AA700+AB700</f>
        <v>0.56010106926398939</v>
      </c>
    </row>
    <row r="701" spans="1:29" hidden="1" outlineLevel="4" x14ac:dyDescent="0.35">
      <c r="A701" s="21" t="s">
        <v>384</v>
      </c>
      <c r="B701" s="22" t="s">
        <v>276</v>
      </c>
      <c r="C701" s="22" t="s">
        <v>31</v>
      </c>
      <c r="D701" s="22" t="s">
        <v>43</v>
      </c>
      <c r="E701" s="22"/>
      <c r="F701" s="22"/>
      <c r="G701" s="22">
        <v>1111</v>
      </c>
      <c r="H701" s="22">
        <v>709100000</v>
      </c>
      <c r="I701" s="22" t="s">
        <v>31</v>
      </c>
      <c r="J701" s="23" t="s">
        <v>44</v>
      </c>
      <c r="K701" s="25">
        <v>0</v>
      </c>
      <c r="L701" s="25">
        <v>0</v>
      </c>
      <c r="M701" s="25">
        <v>72034055</v>
      </c>
      <c r="N701" s="25">
        <v>0</v>
      </c>
      <c r="O701" s="25">
        <v>0</v>
      </c>
      <c r="P701" s="25">
        <f t="shared" si="235"/>
        <v>0</v>
      </c>
      <c r="Q701" s="25">
        <v>0</v>
      </c>
      <c r="R701" s="25">
        <v>0</v>
      </c>
      <c r="S701" s="25">
        <v>0</v>
      </c>
      <c r="T701" s="25">
        <v>0</v>
      </c>
      <c r="U701" s="25">
        <v>0</v>
      </c>
      <c r="V701" s="25">
        <v>0</v>
      </c>
      <c r="W701" s="25">
        <v>0</v>
      </c>
      <c r="X701" s="25">
        <v>0</v>
      </c>
      <c r="Y701" s="25">
        <f t="shared" si="236"/>
        <v>0</v>
      </c>
      <c r="Z701" s="26">
        <v>0</v>
      </c>
      <c r="AA701" s="26">
        <v>0</v>
      </c>
      <c r="AB701" s="26">
        <v>0</v>
      </c>
      <c r="AC701" s="27">
        <v>0</v>
      </c>
    </row>
    <row r="702" spans="1:29" hidden="1" outlineLevel="4" x14ac:dyDescent="0.35">
      <c r="A702" s="21" t="s">
        <v>384</v>
      </c>
      <c r="B702" s="22" t="s">
        <v>276</v>
      </c>
      <c r="C702" s="22" t="s">
        <v>31</v>
      </c>
      <c r="D702" s="22" t="s">
        <v>45</v>
      </c>
      <c r="E702" s="22"/>
      <c r="F702" s="22">
        <v>280</v>
      </c>
      <c r="G702" s="22">
        <v>1111</v>
      </c>
      <c r="H702" s="22">
        <v>709100000</v>
      </c>
      <c r="I702" s="22" t="s">
        <v>31</v>
      </c>
      <c r="J702" s="23" t="s">
        <v>46</v>
      </c>
      <c r="K702" s="24">
        <v>26694159835</v>
      </c>
      <c r="L702" s="25">
        <v>23162475789</v>
      </c>
      <c r="M702" s="25">
        <v>0</v>
      </c>
      <c r="N702" s="25">
        <v>0</v>
      </c>
      <c r="O702" s="25">
        <v>1600000000</v>
      </c>
      <c r="P702" s="25">
        <f t="shared" si="235"/>
        <v>24762475789</v>
      </c>
      <c r="Q702" s="25">
        <v>0</v>
      </c>
      <c r="R702" s="25">
        <v>0</v>
      </c>
      <c r="S702" s="25">
        <v>0</v>
      </c>
      <c r="T702" s="25">
        <v>191900452.15000001</v>
      </c>
      <c r="U702" s="25">
        <v>191900452.15000001</v>
      </c>
      <c r="V702" s="25">
        <v>12170860069.85</v>
      </c>
      <c r="W702" s="25">
        <v>22970575336.849998</v>
      </c>
      <c r="X702" s="25">
        <v>0</v>
      </c>
      <c r="Y702" s="25">
        <f t="shared" si="236"/>
        <v>24570575336.849998</v>
      </c>
      <c r="Z702" s="26">
        <f>T702/L702</f>
        <v>8.2849715159177707E-3</v>
      </c>
      <c r="AA702" s="26">
        <f>T702/P702</f>
        <v>7.7496472398469185E-3</v>
      </c>
      <c r="AB702" s="26">
        <f>(Q702+R702+S702)/P702</f>
        <v>0</v>
      </c>
      <c r="AC702" s="27">
        <f>AA702+AB702</f>
        <v>7.7496472398469185E-3</v>
      </c>
    </row>
    <row r="703" spans="1:29" hidden="1" outlineLevel="4" x14ac:dyDescent="0.35">
      <c r="A703" s="21" t="s">
        <v>384</v>
      </c>
      <c r="B703" s="22" t="s">
        <v>276</v>
      </c>
      <c r="C703" s="22" t="s">
        <v>31</v>
      </c>
      <c r="D703" s="22" t="s">
        <v>45</v>
      </c>
      <c r="E703" s="22"/>
      <c r="F703" s="22" t="s">
        <v>33</v>
      </c>
      <c r="G703" s="22">
        <v>1111</v>
      </c>
      <c r="H703" s="22">
        <v>709100000</v>
      </c>
      <c r="I703" s="22" t="s">
        <v>31</v>
      </c>
      <c r="J703" s="23" t="s">
        <v>46</v>
      </c>
      <c r="K703" s="25">
        <v>0</v>
      </c>
      <c r="L703" s="25">
        <v>0</v>
      </c>
      <c r="M703" s="25">
        <v>0</v>
      </c>
      <c r="N703" s="25">
        <v>155000000</v>
      </c>
      <c r="O703" s="25">
        <v>0</v>
      </c>
      <c r="P703" s="25">
        <f t="shared" si="235"/>
        <v>0</v>
      </c>
      <c r="Q703" s="25">
        <v>0</v>
      </c>
      <c r="R703" s="25">
        <v>0</v>
      </c>
      <c r="S703" s="25">
        <v>0</v>
      </c>
      <c r="T703" s="25">
        <v>0</v>
      </c>
      <c r="U703" s="25">
        <v>0</v>
      </c>
      <c r="V703" s="25">
        <v>0</v>
      </c>
      <c r="W703" s="25">
        <v>0</v>
      </c>
      <c r="X703" s="25">
        <v>0</v>
      </c>
      <c r="Y703" s="25">
        <f t="shared" si="236"/>
        <v>0</v>
      </c>
      <c r="Z703" s="26">
        <v>0</v>
      </c>
      <c r="AA703" s="26">
        <v>0</v>
      </c>
      <c r="AB703" s="26">
        <v>0</v>
      </c>
      <c r="AC703" s="26">
        <v>0</v>
      </c>
    </row>
    <row r="704" spans="1:29" hidden="1" outlineLevel="4" x14ac:dyDescent="0.35">
      <c r="A704" s="21" t="s">
        <v>384</v>
      </c>
      <c r="B704" s="22" t="s">
        <v>276</v>
      </c>
      <c r="C704" s="22" t="s">
        <v>31</v>
      </c>
      <c r="D704" s="22" t="s">
        <v>45</v>
      </c>
      <c r="E704" s="22"/>
      <c r="F704" s="22"/>
      <c r="G704" s="22">
        <v>1111</v>
      </c>
      <c r="H704" s="22">
        <v>709100000</v>
      </c>
      <c r="I704" s="22" t="s">
        <v>31</v>
      </c>
      <c r="J704" s="23" t="s">
        <v>46</v>
      </c>
      <c r="K704" s="25">
        <v>0</v>
      </c>
      <c r="L704" s="25">
        <v>0</v>
      </c>
      <c r="M704" s="25">
        <v>23778323388</v>
      </c>
      <c r="N704" s="25">
        <v>0</v>
      </c>
      <c r="O704" s="25">
        <v>0</v>
      </c>
      <c r="P704" s="25">
        <f t="shared" si="235"/>
        <v>0</v>
      </c>
      <c r="Q704" s="25">
        <v>0</v>
      </c>
      <c r="R704" s="25">
        <v>0</v>
      </c>
      <c r="S704" s="25">
        <v>0</v>
      </c>
      <c r="T704" s="25">
        <v>0</v>
      </c>
      <c r="U704" s="25">
        <v>0</v>
      </c>
      <c r="V704" s="25">
        <v>0</v>
      </c>
      <c r="W704" s="25">
        <v>0</v>
      </c>
      <c r="X704" s="25">
        <v>0</v>
      </c>
      <c r="Y704" s="25">
        <f t="shared" si="236"/>
        <v>0</v>
      </c>
      <c r="Z704" s="26">
        <v>0</v>
      </c>
      <c r="AA704" s="26">
        <v>0</v>
      </c>
      <c r="AB704" s="26">
        <v>0</v>
      </c>
      <c r="AC704" s="27">
        <v>0</v>
      </c>
    </row>
    <row r="705" spans="1:29" hidden="1" outlineLevel="4" x14ac:dyDescent="0.35">
      <c r="A705" s="21" t="s">
        <v>384</v>
      </c>
      <c r="B705" s="22" t="s">
        <v>276</v>
      </c>
      <c r="C705" s="22" t="s">
        <v>31</v>
      </c>
      <c r="D705" s="22" t="s">
        <v>47</v>
      </c>
      <c r="E705" s="22"/>
      <c r="F705" s="22">
        <v>280</v>
      </c>
      <c r="G705" s="22">
        <v>1111</v>
      </c>
      <c r="H705" s="22">
        <v>709100000</v>
      </c>
      <c r="I705" s="22" t="s">
        <v>31</v>
      </c>
      <c r="J705" s="23" t="s">
        <v>48</v>
      </c>
      <c r="K705" s="24">
        <v>41474878144</v>
      </c>
      <c r="L705" s="25">
        <v>42505116578</v>
      </c>
      <c r="M705" s="25">
        <v>0</v>
      </c>
      <c r="N705" s="25">
        <v>0</v>
      </c>
      <c r="O705" s="25">
        <v>0</v>
      </c>
      <c r="P705" s="25">
        <f t="shared" si="235"/>
        <v>42505116578</v>
      </c>
      <c r="Q705" s="25">
        <v>0</v>
      </c>
      <c r="R705" s="25">
        <v>20267835.710000001</v>
      </c>
      <c r="S705" s="25">
        <v>0</v>
      </c>
      <c r="T705" s="25">
        <v>41861359090.150002</v>
      </c>
      <c r="U705" s="25">
        <v>41861359090.150002</v>
      </c>
      <c r="V705" s="25">
        <v>623489652.13999999</v>
      </c>
      <c r="W705" s="25">
        <v>623489652.13999999</v>
      </c>
      <c r="X705" s="25">
        <v>0</v>
      </c>
      <c r="Y705" s="25">
        <f t="shared" si="236"/>
        <v>623489652.13999939</v>
      </c>
      <c r="Z705" s="26">
        <f>T705/L705</f>
        <v>0.98485458834894246</v>
      </c>
      <c r="AA705" s="26">
        <f>T705/P705</f>
        <v>0.98485458834894246</v>
      </c>
      <c r="AB705" s="26">
        <f>(Q705+R705+S705)/P705</f>
        <v>4.7683284606000407E-4</v>
      </c>
      <c r="AC705" s="27">
        <f>AA705+AB705</f>
        <v>0.9853314211950025</v>
      </c>
    </row>
    <row r="706" spans="1:29" hidden="1" outlineLevel="4" x14ac:dyDescent="0.35">
      <c r="A706" s="21" t="s">
        <v>384</v>
      </c>
      <c r="B706" s="22" t="s">
        <v>276</v>
      </c>
      <c r="C706" s="22" t="s">
        <v>31</v>
      </c>
      <c r="D706" s="22" t="s">
        <v>47</v>
      </c>
      <c r="E706" s="22"/>
      <c r="F706" s="22" t="s">
        <v>33</v>
      </c>
      <c r="G706" s="22">
        <v>1111</v>
      </c>
      <c r="H706" s="22">
        <v>709100000</v>
      </c>
      <c r="I706" s="22" t="s">
        <v>31</v>
      </c>
      <c r="J706" s="23" t="s">
        <v>48</v>
      </c>
      <c r="K706" s="25">
        <v>0</v>
      </c>
      <c r="L706" s="25">
        <v>0</v>
      </c>
      <c r="M706" s="25">
        <v>0</v>
      </c>
      <c r="N706" s="25">
        <v>150000000</v>
      </c>
      <c r="O706" s="25">
        <v>0</v>
      </c>
      <c r="P706" s="25">
        <f t="shared" si="235"/>
        <v>0</v>
      </c>
      <c r="Q706" s="25">
        <v>0</v>
      </c>
      <c r="R706" s="25">
        <v>0</v>
      </c>
      <c r="S706" s="25">
        <v>0</v>
      </c>
      <c r="T706" s="25">
        <v>0</v>
      </c>
      <c r="U706" s="25">
        <v>0</v>
      </c>
      <c r="V706" s="25">
        <v>0</v>
      </c>
      <c r="W706" s="25">
        <v>0</v>
      </c>
      <c r="X706" s="25">
        <v>0</v>
      </c>
      <c r="Y706" s="25">
        <f t="shared" si="236"/>
        <v>0</v>
      </c>
      <c r="Z706" s="26">
        <v>0</v>
      </c>
      <c r="AA706" s="26">
        <v>0</v>
      </c>
      <c r="AB706" s="26">
        <v>0</v>
      </c>
      <c r="AC706" s="26">
        <v>0</v>
      </c>
    </row>
    <row r="707" spans="1:29" hidden="1" outlineLevel="4" x14ac:dyDescent="0.35">
      <c r="A707" s="21" t="s">
        <v>384</v>
      </c>
      <c r="B707" s="22" t="s">
        <v>276</v>
      </c>
      <c r="C707" s="22" t="s">
        <v>31</v>
      </c>
      <c r="D707" s="22" t="s">
        <v>47</v>
      </c>
      <c r="E707" s="22"/>
      <c r="F707" s="22"/>
      <c r="G707" s="22">
        <v>1111</v>
      </c>
      <c r="H707" s="22">
        <v>709100000</v>
      </c>
      <c r="I707" s="22" t="s">
        <v>31</v>
      </c>
      <c r="J707" s="23" t="s">
        <v>48</v>
      </c>
      <c r="K707" s="25">
        <v>0</v>
      </c>
      <c r="L707" s="25">
        <v>0</v>
      </c>
      <c r="M707" s="25">
        <v>433018681</v>
      </c>
      <c r="N707" s="25">
        <v>0</v>
      </c>
      <c r="O707" s="25">
        <v>0</v>
      </c>
      <c r="P707" s="25">
        <f t="shared" si="235"/>
        <v>0</v>
      </c>
      <c r="Q707" s="25">
        <v>0</v>
      </c>
      <c r="R707" s="25">
        <v>0</v>
      </c>
      <c r="S707" s="25">
        <v>0</v>
      </c>
      <c r="T707" s="25">
        <v>0</v>
      </c>
      <c r="U707" s="25">
        <v>0</v>
      </c>
      <c r="V707" s="25">
        <v>0</v>
      </c>
      <c r="W707" s="25">
        <v>0</v>
      </c>
      <c r="X707" s="25">
        <v>0</v>
      </c>
      <c r="Y707" s="25">
        <f t="shared" si="236"/>
        <v>0</v>
      </c>
      <c r="Z707" s="26">
        <v>0</v>
      </c>
      <c r="AA707" s="26">
        <v>0</v>
      </c>
      <c r="AB707" s="26">
        <v>0</v>
      </c>
      <c r="AC707" s="27">
        <v>0</v>
      </c>
    </row>
    <row r="708" spans="1:29" hidden="1" outlineLevel="4" x14ac:dyDescent="0.35">
      <c r="A708" s="21" t="s">
        <v>384</v>
      </c>
      <c r="B708" s="22" t="s">
        <v>276</v>
      </c>
      <c r="C708" s="22" t="s">
        <v>31</v>
      </c>
      <c r="D708" s="22" t="s">
        <v>49</v>
      </c>
      <c r="E708" s="22"/>
      <c r="F708" s="22">
        <v>280</v>
      </c>
      <c r="G708" s="22">
        <v>1111</v>
      </c>
      <c r="H708" s="22">
        <v>709100000</v>
      </c>
      <c r="I708" s="22" t="s">
        <v>31</v>
      </c>
      <c r="J708" s="23" t="s">
        <v>50</v>
      </c>
      <c r="K708" s="24">
        <v>144678833572</v>
      </c>
      <c r="L708" s="25">
        <v>144378833572</v>
      </c>
      <c r="M708" s="25">
        <v>0</v>
      </c>
      <c r="N708" s="25">
        <v>0</v>
      </c>
      <c r="O708" s="25">
        <v>-1267609879</v>
      </c>
      <c r="P708" s="25">
        <f t="shared" si="235"/>
        <v>143111223693</v>
      </c>
      <c r="Q708" s="25">
        <v>0</v>
      </c>
      <c r="R708" s="25">
        <v>0</v>
      </c>
      <c r="S708" s="25">
        <v>0</v>
      </c>
      <c r="T708" s="25">
        <v>76932555779.429993</v>
      </c>
      <c r="U708" s="25">
        <v>76932555779.429993</v>
      </c>
      <c r="V708" s="25">
        <v>66162667913.57</v>
      </c>
      <c r="W708" s="25">
        <v>67446277792.57</v>
      </c>
      <c r="X708" s="25">
        <v>0</v>
      </c>
      <c r="Y708" s="25">
        <f t="shared" si="236"/>
        <v>66178667913.570007</v>
      </c>
      <c r="Z708" s="26">
        <f>T708/L708</f>
        <v>0.53285203846078066</v>
      </c>
      <c r="AA708" s="26">
        <f>T708/P708</f>
        <v>0.53757178363916813</v>
      </c>
      <c r="AB708" s="26">
        <f>(Q708+R708+S708)/P708</f>
        <v>0</v>
      </c>
      <c r="AC708" s="27">
        <f>AA708+AB708</f>
        <v>0.53757178363916813</v>
      </c>
    </row>
    <row r="709" spans="1:29" hidden="1" outlineLevel="4" x14ac:dyDescent="0.35">
      <c r="A709" s="21" t="s">
        <v>384</v>
      </c>
      <c r="B709" s="22" t="s">
        <v>276</v>
      </c>
      <c r="C709" s="22" t="s">
        <v>31</v>
      </c>
      <c r="D709" s="22" t="s">
        <v>49</v>
      </c>
      <c r="E709" s="22"/>
      <c r="F709" s="22" t="s">
        <v>33</v>
      </c>
      <c r="G709" s="22">
        <v>1111</v>
      </c>
      <c r="H709" s="22">
        <v>709100000</v>
      </c>
      <c r="I709" s="22" t="s">
        <v>31</v>
      </c>
      <c r="J709" s="23" t="s">
        <v>50</v>
      </c>
      <c r="K709" s="25">
        <v>0</v>
      </c>
      <c r="L709" s="25">
        <v>0</v>
      </c>
      <c r="M709" s="25">
        <v>0</v>
      </c>
      <c r="N709" s="25">
        <v>880000000</v>
      </c>
      <c r="O709" s="25">
        <v>0</v>
      </c>
      <c r="P709" s="25">
        <f t="shared" si="235"/>
        <v>0</v>
      </c>
      <c r="Q709" s="25">
        <v>0</v>
      </c>
      <c r="R709" s="25">
        <v>0</v>
      </c>
      <c r="S709" s="25">
        <v>0</v>
      </c>
      <c r="T709" s="25">
        <v>0</v>
      </c>
      <c r="U709" s="25">
        <v>0</v>
      </c>
      <c r="V709" s="25">
        <v>0</v>
      </c>
      <c r="W709" s="25">
        <v>0</v>
      </c>
      <c r="X709" s="25">
        <v>0</v>
      </c>
      <c r="Y709" s="25">
        <f t="shared" si="236"/>
        <v>0</v>
      </c>
      <c r="Z709" s="26">
        <v>0</v>
      </c>
      <c r="AA709" s="26">
        <v>0</v>
      </c>
      <c r="AB709" s="26">
        <v>0</v>
      </c>
      <c r="AC709" s="26">
        <v>0</v>
      </c>
    </row>
    <row r="710" spans="1:29" ht="168.65" hidden="1" customHeight="1" outlineLevel="4" x14ac:dyDescent="0.35">
      <c r="A710" s="21" t="s">
        <v>384</v>
      </c>
      <c r="B710" s="22" t="s">
        <v>276</v>
      </c>
      <c r="C710" s="22" t="s">
        <v>31</v>
      </c>
      <c r="D710" s="22" t="s">
        <v>49</v>
      </c>
      <c r="E710" s="22"/>
      <c r="F710" s="22"/>
      <c r="G710" s="22">
        <v>1111</v>
      </c>
      <c r="H710" s="22">
        <v>709100000</v>
      </c>
      <c r="I710" s="22" t="s">
        <v>31</v>
      </c>
      <c r="J710" s="23" t="s">
        <v>50</v>
      </c>
      <c r="K710" s="25">
        <v>0</v>
      </c>
      <c r="L710" s="25">
        <v>0</v>
      </c>
      <c r="M710" s="25">
        <v>2597036443</v>
      </c>
      <c r="N710" s="25">
        <v>0</v>
      </c>
      <c r="O710" s="25">
        <v>0</v>
      </c>
      <c r="P710" s="25">
        <f t="shared" si="235"/>
        <v>0</v>
      </c>
      <c r="Q710" s="25">
        <v>0</v>
      </c>
      <c r="R710" s="25">
        <v>0</v>
      </c>
      <c r="S710" s="25">
        <v>0</v>
      </c>
      <c r="T710" s="25">
        <v>0</v>
      </c>
      <c r="U710" s="25">
        <v>0</v>
      </c>
      <c r="V710" s="25">
        <v>0</v>
      </c>
      <c r="W710" s="25">
        <v>0</v>
      </c>
      <c r="X710" s="25">
        <v>0</v>
      </c>
      <c r="Y710" s="25">
        <f t="shared" si="236"/>
        <v>0</v>
      </c>
      <c r="Z710" s="26">
        <v>0</v>
      </c>
      <c r="AA710" s="26">
        <v>0</v>
      </c>
      <c r="AB710" s="26">
        <v>0</v>
      </c>
      <c r="AC710" s="27">
        <v>0</v>
      </c>
    </row>
    <row r="711" spans="1:29" ht="164.15" hidden="1" customHeight="1" outlineLevel="4" x14ac:dyDescent="0.35">
      <c r="A711" s="21" t="s">
        <v>384</v>
      </c>
      <c r="B711" s="22" t="s">
        <v>276</v>
      </c>
      <c r="C711" s="22" t="s">
        <v>31</v>
      </c>
      <c r="D711" s="22" t="s">
        <v>51</v>
      </c>
      <c r="E711" s="22" t="s">
        <v>52</v>
      </c>
      <c r="F711" s="22" t="s">
        <v>33</v>
      </c>
      <c r="G711" s="22">
        <v>1112</v>
      </c>
      <c r="H711" s="22">
        <v>709100000</v>
      </c>
      <c r="I711" s="22" t="s">
        <v>31</v>
      </c>
      <c r="J711" s="23" t="s">
        <v>53</v>
      </c>
      <c r="K711" s="24">
        <v>48492877340</v>
      </c>
      <c r="L711" s="25">
        <v>48492877340</v>
      </c>
      <c r="M711" s="25">
        <v>0</v>
      </c>
      <c r="N711" s="25">
        <v>0</v>
      </c>
      <c r="O711" s="25">
        <v>582500000</v>
      </c>
      <c r="P711" s="25">
        <f t="shared" si="235"/>
        <v>49075377340</v>
      </c>
      <c r="Q711" s="25">
        <v>0</v>
      </c>
      <c r="R711" s="25">
        <v>16751104835</v>
      </c>
      <c r="S711" s="25">
        <v>0</v>
      </c>
      <c r="T711" s="25">
        <v>31741772505</v>
      </c>
      <c r="U711" s="25">
        <v>31741772505</v>
      </c>
      <c r="V711" s="25">
        <v>0</v>
      </c>
      <c r="W711" s="25">
        <v>0</v>
      </c>
      <c r="X711" s="25">
        <v>0</v>
      </c>
      <c r="Y711" s="25">
        <f t="shared" si="236"/>
        <v>582500000</v>
      </c>
      <c r="Z711" s="26">
        <f>T711/L711</f>
        <v>0.65456566502432256</v>
      </c>
      <c r="AA711" s="26">
        <f>T711/P711</f>
        <v>0.64679630041536429</v>
      </c>
      <c r="AB711" s="26">
        <f>(Q711+R711+S711)/P711</f>
        <v>0.34133420348347748</v>
      </c>
      <c r="AC711" s="27">
        <f>AA711+AB711</f>
        <v>0.98813050389884172</v>
      </c>
    </row>
    <row r="712" spans="1:29" ht="81" hidden="1" outlineLevel="4" x14ac:dyDescent="0.35">
      <c r="A712" s="21" t="s">
        <v>384</v>
      </c>
      <c r="B712" s="22" t="s">
        <v>276</v>
      </c>
      <c r="C712" s="22" t="s">
        <v>31</v>
      </c>
      <c r="D712" s="22" t="s">
        <v>51</v>
      </c>
      <c r="E712" s="22" t="s">
        <v>52</v>
      </c>
      <c r="F712" s="22"/>
      <c r="G712" s="22">
        <v>1112</v>
      </c>
      <c r="H712" s="22">
        <v>709100000</v>
      </c>
      <c r="I712" s="22" t="s">
        <v>31</v>
      </c>
      <c r="J712" s="23" t="s">
        <v>313</v>
      </c>
      <c r="K712" s="25">
        <v>0</v>
      </c>
      <c r="L712" s="25">
        <v>0</v>
      </c>
      <c r="M712" s="25">
        <v>4653925485</v>
      </c>
      <c r="N712" s="25">
        <v>0</v>
      </c>
      <c r="O712" s="25">
        <v>0</v>
      </c>
      <c r="P712" s="25">
        <f t="shared" si="235"/>
        <v>0</v>
      </c>
      <c r="Q712" s="25">
        <v>0</v>
      </c>
      <c r="R712" s="25">
        <v>0</v>
      </c>
      <c r="S712" s="25">
        <v>0</v>
      </c>
      <c r="T712" s="25">
        <v>0</v>
      </c>
      <c r="U712" s="25">
        <v>0</v>
      </c>
      <c r="V712" s="25">
        <v>0</v>
      </c>
      <c r="W712" s="25">
        <v>0</v>
      </c>
      <c r="X712" s="25">
        <v>0</v>
      </c>
      <c r="Y712" s="25">
        <f t="shared" si="236"/>
        <v>0</v>
      </c>
      <c r="Z712" s="26">
        <v>0</v>
      </c>
      <c r="AA712" s="26">
        <v>0</v>
      </c>
      <c r="AB712" s="26">
        <v>0</v>
      </c>
      <c r="AC712" s="27">
        <v>0</v>
      </c>
    </row>
    <row r="713" spans="1:29" ht="69" hidden="1" customHeight="1" outlineLevel="4" x14ac:dyDescent="0.35">
      <c r="A713" s="21" t="s">
        <v>384</v>
      </c>
      <c r="B713" s="22" t="s">
        <v>276</v>
      </c>
      <c r="C713" s="22" t="s">
        <v>31</v>
      </c>
      <c r="D713" s="22" t="s">
        <v>55</v>
      </c>
      <c r="E713" s="22" t="s">
        <v>52</v>
      </c>
      <c r="F713" s="22" t="s">
        <v>33</v>
      </c>
      <c r="G713" s="22">
        <v>1112</v>
      </c>
      <c r="H713" s="22">
        <v>709100000</v>
      </c>
      <c r="I713" s="22" t="s">
        <v>31</v>
      </c>
      <c r="J713" s="23" t="s">
        <v>56</v>
      </c>
      <c r="K713" s="24">
        <v>2621236614</v>
      </c>
      <c r="L713" s="25">
        <v>2621236614</v>
      </c>
      <c r="M713" s="25">
        <v>0</v>
      </c>
      <c r="N713" s="25">
        <v>0</v>
      </c>
      <c r="O713" s="25">
        <v>0</v>
      </c>
      <c r="P713" s="25">
        <f t="shared" si="235"/>
        <v>2621236614</v>
      </c>
      <c r="Q713" s="25">
        <v>0</v>
      </c>
      <c r="R713" s="25">
        <v>905485535</v>
      </c>
      <c r="S713" s="25">
        <v>0</v>
      </c>
      <c r="T713" s="25">
        <v>1715751079</v>
      </c>
      <c r="U713" s="25">
        <v>1715751079</v>
      </c>
      <c r="V713" s="25">
        <v>0</v>
      </c>
      <c r="W713" s="25">
        <v>0</v>
      </c>
      <c r="X713" s="25">
        <v>0</v>
      </c>
      <c r="Y713" s="25">
        <f t="shared" si="236"/>
        <v>0</v>
      </c>
      <c r="Z713" s="26">
        <f>T713/L713</f>
        <v>0.65455787922242104</v>
      </c>
      <c r="AA713" s="26">
        <f>T713/P713</f>
        <v>0.65455787922242104</v>
      </c>
      <c r="AB713" s="26">
        <f>(Q713+R713+S713)/P713</f>
        <v>0.34544212077757891</v>
      </c>
      <c r="AC713" s="27">
        <f>AA713+AB713</f>
        <v>1</v>
      </c>
    </row>
    <row r="714" spans="1:29" ht="54" hidden="1" outlineLevel="4" x14ac:dyDescent="0.35">
      <c r="A714" s="21" t="s">
        <v>384</v>
      </c>
      <c r="B714" s="22" t="s">
        <v>276</v>
      </c>
      <c r="C714" s="22" t="s">
        <v>31</v>
      </c>
      <c r="D714" s="22" t="s">
        <v>55</v>
      </c>
      <c r="E714" s="22" t="s">
        <v>52</v>
      </c>
      <c r="F714" s="22"/>
      <c r="G714" s="22">
        <v>1112</v>
      </c>
      <c r="H714" s="22">
        <v>709100000</v>
      </c>
      <c r="I714" s="22" t="s">
        <v>31</v>
      </c>
      <c r="J714" s="23" t="s">
        <v>57</v>
      </c>
      <c r="K714" s="25">
        <v>0</v>
      </c>
      <c r="L714" s="25">
        <v>0</v>
      </c>
      <c r="M714" s="25">
        <v>299752775</v>
      </c>
      <c r="N714" s="25">
        <v>0</v>
      </c>
      <c r="O714" s="25">
        <v>0</v>
      </c>
      <c r="P714" s="25">
        <f t="shared" si="235"/>
        <v>0</v>
      </c>
      <c r="Q714" s="25">
        <v>0</v>
      </c>
      <c r="R714" s="25">
        <v>0</v>
      </c>
      <c r="S714" s="25">
        <v>0</v>
      </c>
      <c r="T714" s="25">
        <v>0</v>
      </c>
      <c r="U714" s="25">
        <v>0</v>
      </c>
      <c r="V714" s="25">
        <v>0</v>
      </c>
      <c r="W714" s="25">
        <v>0</v>
      </c>
      <c r="X714" s="25">
        <v>0</v>
      </c>
      <c r="Y714" s="25">
        <f t="shared" si="236"/>
        <v>0</v>
      </c>
      <c r="Z714" s="26">
        <v>0</v>
      </c>
      <c r="AA714" s="26">
        <v>0</v>
      </c>
      <c r="AB714" s="26">
        <v>0</v>
      </c>
      <c r="AC714" s="27">
        <v>0</v>
      </c>
    </row>
    <row r="715" spans="1:29" ht="81" hidden="1" outlineLevel="4" x14ac:dyDescent="0.35">
      <c r="A715" s="21" t="s">
        <v>384</v>
      </c>
      <c r="B715" s="22" t="s">
        <v>276</v>
      </c>
      <c r="C715" s="22" t="s">
        <v>31</v>
      </c>
      <c r="D715" s="22" t="s">
        <v>58</v>
      </c>
      <c r="E715" s="22" t="s">
        <v>52</v>
      </c>
      <c r="F715" s="22" t="s">
        <v>33</v>
      </c>
      <c r="G715" s="22">
        <v>1112</v>
      </c>
      <c r="H715" s="22">
        <v>709100000</v>
      </c>
      <c r="I715" s="22" t="s">
        <v>31</v>
      </c>
      <c r="J715" s="23" t="s">
        <v>59</v>
      </c>
      <c r="K715" s="24">
        <v>3355329977</v>
      </c>
      <c r="L715" s="25">
        <v>3355329977</v>
      </c>
      <c r="M715" s="25">
        <v>0</v>
      </c>
      <c r="N715" s="25">
        <v>0</v>
      </c>
      <c r="O715" s="25">
        <v>-920000000</v>
      </c>
      <c r="P715" s="25">
        <f t="shared" si="235"/>
        <v>2435329977</v>
      </c>
      <c r="Q715" s="25">
        <v>0</v>
      </c>
      <c r="R715" s="25">
        <v>1088364565</v>
      </c>
      <c r="S715" s="25">
        <v>0</v>
      </c>
      <c r="T715" s="25">
        <v>1190965412</v>
      </c>
      <c r="U715" s="25">
        <v>1190965412</v>
      </c>
      <c r="V715" s="25">
        <v>0</v>
      </c>
      <c r="W715" s="25">
        <v>1076000000</v>
      </c>
      <c r="X715" s="25">
        <v>0</v>
      </c>
      <c r="Y715" s="25">
        <f t="shared" si="236"/>
        <v>156000000</v>
      </c>
      <c r="Z715" s="26">
        <f>T715/L715</f>
        <v>0.35494732862752354</v>
      </c>
      <c r="AA715" s="26">
        <f>T715/P715</f>
        <v>0.48903656721998295</v>
      </c>
      <c r="AB715" s="26">
        <f>(Q715+R715+S715)/P715</f>
        <v>0.44690640499597478</v>
      </c>
      <c r="AC715" s="27">
        <f>AA715+AB715</f>
        <v>0.93594297221595779</v>
      </c>
    </row>
    <row r="716" spans="1:29" ht="81" hidden="1" outlineLevel="4" x14ac:dyDescent="0.35">
      <c r="A716" s="21" t="s">
        <v>384</v>
      </c>
      <c r="B716" s="22" t="s">
        <v>276</v>
      </c>
      <c r="C716" s="22" t="s">
        <v>31</v>
      </c>
      <c r="D716" s="22" t="s">
        <v>58</v>
      </c>
      <c r="E716" s="22" t="s">
        <v>52</v>
      </c>
      <c r="F716" s="22"/>
      <c r="G716" s="22">
        <v>1112</v>
      </c>
      <c r="H716" s="22">
        <v>709100000</v>
      </c>
      <c r="I716" s="22" t="s">
        <v>31</v>
      </c>
      <c r="J716" s="23" t="s">
        <v>314</v>
      </c>
      <c r="K716" s="25">
        <v>0</v>
      </c>
      <c r="L716" s="25">
        <v>0</v>
      </c>
      <c r="M716" s="25">
        <v>21642672</v>
      </c>
      <c r="N716" s="25">
        <v>0</v>
      </c>
      <c r="O716" s="25">
        <v>0</v>
      </c>
      <c r="P716" s="25">
        <f t="shared" si="235"/>
        <v>0</v>
      </c>
      <c r="Q716" s="25">
        <v>0</v>
      </c>
      <c r="R716" s="25">
        <v>0</v>
      </c>
      <c r="S716" s="25">
        <v>0</v>
      </c>
      <c r="T716" s="25">
        <v>0</v>
      </c>
      <c r="U716" s="25">
        <v>0</v>
      </c>
      <c r="V716" s="25">
        <v>0</v>
      </c>
      <c r="W716" s="25">
        <v>0</v>
      </c>
      <c r="X716" s="25">
        <v>0</v>
      </c>
      <c r="Y716" s="25">
        <f t="shared" si="236"/>
        <v>0</v>
      </c>
      <c r="Z716" s="26">
        <v>0</v>
      </c>
      <c r="AA716" s="26">
        <v>0</v>
      </c>
      <c r="AB716" s="26">
        <v>0</v>
      </c>
      <c r="AC716" s="27">
        <v>0</v>
      </c>
    </row>
    <row r="717" spans="1:29" ht="58.5" hidden="1" customHeight="1" outlineLevel="4" x14ac:dyDescent="0.35">
      <c r="A717" s="21" t="s">
        <v>384</v>
      </c>
      <c r="B717" s="22" t="s">
        <v>276</v>
      </c>
      <c r="C717" s="22" t="s">
        <v>31</v>
      </c>
      <c r="D717" s="22" t="s">
        <v>61</v>
      </c>
      <c r="E717" s="22" t="s">
        <v>52</v>
      </c>
      <c r="F717" s="22" t="s">
        <v>33</v>
      </c>
      <c r="G717" s="22">
        <v>1112</v>
      </c>
      <c r="H717" s="22">
        <v>709100000</v>
      </c>
      <c r="I717" s="22" t="s">
        <v>31</v>
      </c>
      <c r="J717" s="23" t="s">
        <v>62</v>
      </c>
      <c r="K717" s="24">
        <v>15727419678</v>
      </c>
      <c r="L717" s="25">
        <v>15727419678</v>
      </c>
      <c r="M717" s="25">
        <v>0</v>
      </c>
      <c r="N717" s="25">
        <v>0</v>
      </c>
      <c r="O717" s="25">
        <v>0</v>
      </c>
      <c r="P717" s="25">
        <f t="shared" si="235"/>
        <v>15727419678</v>
      </c>
      <c r="Q717" s="25">
        <v>0</v>
      </c>
      <c r="R717" s="25">
        <v>5438631708</v>
      </c>
      <c r="S717" s="25">
        <v>0</v>
      </c>
      <c r="T717" s="25">
        <v>10288787970</v>
      </c>
      <c r="U717" s="25">
        <v>10288787970</v>
      </c>
      <c r="V717" s="25">
        <v>0</v>
      </c>
      <c r="W717" s="25">
        <v>0</v>
      </c>
      <c r="X717" s="25">
        <v>0</v>
      </c>
      <c r="Y717" s="25">
        <f t="shared" si="236"/>
        <v>0</v>
      </c>
      <c r="Z717" s="26">
        <f>T717/L717</f>
        <v>0.65419427856892975</v>
      </c>
      <c r="AA717" s="26">
        <f>T717/P717</f>
        <v>0.65419427856892975</v>
      </c>
      <c r="AB717" s="26">
        <f>(Q717+R717+S717)/P717</f>
        <v>0.34580572143107019</v>
      </c>
      <c r="AC717" s="27">
        <f>AA717+AB717</f>
        <v>1</v>
      </c>
    </row>
    <row r="718" spans="1:29" ht="67.5" hidden="1" outlineLevel="4" x14ac:dyDescent="0.35">
      <c r="A718" s="21" t="s">
        <v>384</v>
      </c>
      <c r="B718" s="22" t="s">
        <v>276</v>
      </c>
      <c r="C718" s="22" t="s">
        <v>31</v>
      </c>
      <c r="D718" s="22" t="s">
        <v>61</v>
      </c>
      <c r="E718" s="22" t="s">
        <v>52</v>
      </c>
      <c r="F718" s="22"/>
      <c r="G718" s="22">
        <v>1112</v>
      </c>
      <c r="H718" s="22">
        <v>709100000</v>
      </c>
      <c r="I718" s="22" t="s">
        <v>31</v>
      </c>
      <c r="J718" s="23" t="s">
        <v>315</v>
      </c>
      <c r="K718" s="25">
        <v>0</v>
      </c>
      <c r="L718" s="25">
        <v>0</v>
      </c>
      <c r="M718" s="25">
        <v>1723440782</v>
      </c>
      <c r="N718" s="25">
        <v>0</v>
      </c>
      <c r="O718" s="25">
        <v>0</v>
      </c>
      <c r="P718" s="25">
        <f t="shared" si="235"/>
        <v>0</v>
      </c>
      <c r="Q718" s="25">
        <v>0</v>
      </c>
      <c r="R718" s="25">
        <v>0</v>
      </c>
      <c r="S718" s="25">
        <v>0</v>
      </c>
      <c r="T718" s="25">
        <v>0</v>
      </c>
      <c r="U718" s="25">
        <v>0</v>
      </c>
      <c r="V718" s="25">
        <v>0</v>
      </c>
      <c r="W718" s="25">
        <v>0</v>
      </c>
      <c r="X718" s="25">
        <v>0</v>
      </c>
      <c r="Y718" s="25">
        <f t="shared" si="236"/>
        <v>0</v>
      </c>
      <c r="Z718" s="26">
        <v>0</v>
      </c>
      <c r="AA718" s="26">
        <v>0</v>
      </c>
      <c r="AB718" s="26">
        <v>0</v>
      </c>
      <c r="AC718" s="27">
        <v>0</v>
      </c>
    </row>
    <row r="719" spans="1:29" ht="67.5" hidden="1" outlineLevel="4" x14ac:dyDescent="0.35">
      <c r="A719" s="21" t="s">
        <v>384</v>
      </c>
      <c r="B719" s="22" t="s">
        <v>276</v>
      </c>
      <c r="C719" s="22" t="s">
        <v>31</v>
      </c>
      <c r="D719" s="22" t="s">
        <v>64</v>
      </c>
      <c r="E719" s="22" t="s">
        <v>52</v>
      </c>
      <c r="F719" s="22" t="s">
        <v>33</v>
      </c>
      <c r="G719" s="22">
        <v>1112</v>
      </c>
      <c r="H719" s="22">
        <v>709100000</v>
      </c>
      <c r="I719" s="22" t="s">
        <v>31</v>
      </c>
      <c r="J719" s="23" t="s">
        <v>65</v>
      </c>
      <c r="K719" s="24">
        <v>7863709839</v>
      </c>
      <c r="L719" s="25">
        <v>7863709839</v>
      </c>
      <c r="M719" s="25">
        <v>0</v>
      </c>
      <c r="N719" s="25">
        <v>0</v>
      </c>
      <c r="O719" s="25">
        <v>0</v>
      </c>
      <c r="P719" s="25">
        <f t="shared" si="235"/>
        <v>7863709839</v>
      </c>
      <c r="Q719" s="25">
        <v>0</v>
      </c>
      <c r="R719" s="25">
        <v>2715448353</v>
      </c>
      <c r="S719" s="25">
        <v>0</v>
      </c>
      <c r="T719" s="25">
        <v>5148261486</v>
      </c>
      <c r="U719" s="25">
        <v>5148261486</v>
      </c>
      <c r="V719" s="25">
        <v>0</v>
      </c>
      <c r="W719" s="25">
        <v>0</v>
      </c>
      <c r="X719" s="25">
        <v>0</v>
      </c>
      <c r="Y719" s="25">
        <f t="shared" si="236"/>
        <v>0</v>
      </c>
      <c r="Z719" s="26">
        <f>T719/L719</f>
        <v>0.65468609490996754</v>
      </c>
      <c r="AA719" s="26">
        <f>T719/P719</f>
        <v>0.65468609490996754</v>
      </c>
      <c r="AB719" s="26">
        <f>(Q719+R719+S719)/P719</f>
        <v>0.3453139050900324</v>
      </c>
      <c r="AC719" s="27">
        <f>AA719+AB719</f>
        <v>1</v>
      </c>
    </row>
    <row r="720" spans="1:29" ht="67.5" hidden="1" outlineLevel="4" x14ac:dyDescent="0.35">
      <c r="A720" s="21" t="s">
        <v>384</v>
      </c>
      <c r="B720" s="22" t="s">
        <v>276</v>
      </c>
      <c r="C720" s="22" t="s">
        <v>31</v>
      </c>
      <c r="D720" s="22" t="s">
        <v>64</v>
      </c>
      <c r="E720" s="22" t="s">
        <v>52</v>
      </c>
      <c r="F720" s="22"/>
      <c r="G720" s="22">
        <v>1112</v>
      </c>
      <c r="H720" s="22">
        <v>709100000</v>
      </c>
      <c r="I720" s="22" t="s">
        <v>31</v>
      </c>
      <c r="J720" s="23" t="s">
        <v>279</v>
      </c>
      <c r="K720" s="25">
        <v>0</v>
      </c>
      <c r="L720" s="25">
        <v>0</v>
      </c>
      <c r="M720" s="25">
        <v>896773256</v>
      </c>
      <c r="N720" s="25">
        <v>0</v>
      </c>
      <c r="O720" s="25">
        <v>0</v>
      </c>
      <c r="P720" s="25">
        <f t="shared" si="235"/>
        <v>0</v>
      </c>
      <c r="Q720" s="25">
        <v>0</v>
      </c>
      <c r="R720" s="25">
        <v>0</v>
      </c>
      <c r="S720" s="25">
        <v>0</v>
      </c>
      <c r="T720" s="25">
        <v>0</v>
      </c>
      <c r="U720" s="25">
        <v>0</v>
      </c>
      <c r="V720" s="25">
        <v>0</v>
      </c>
      <c r="W720" s="25">
        <v>0</v>
      </c>
      <c r="X720" s="25">
        <v>0</v>
      </c>
      <c r="Y720" s="25">
        <f t="shared" si="236"/>
        <v>0</v>
      </c>
      <c r="Z720" s="26">
        <v>0</v>
      </c>
      <c r="AA720" s="26">
        <v>0</v>
      </c>
      <c r="AB720" s="26">
        <v>0</v>
      </c>
      <c r="AC720" s="27">
        <v>0</v>
      </c>
    </row>
    <row r="721" spans="1:29" ht="54" hidden="1" outlineLevel="4" x14ac:dyDescent="0.35">
      <c r="A721" s="21" t="s">
        <v>384</v>
      </c>
      <c r="B721" s="22" t="s">
        <v>276</v>
      </c>
      <c r="C721" s="22" t="s">
        <v>31</v>
      </c>
      <c r="D721" s="22" t="s">
        <v>67</v>
      </c>
      <c r="E721" s="22" t="s">
        <v>52</v>
      </c>
      <c r="F721" s="22" t="s">
        <v>33</v>
      </c>
      <c r="G721" s="22">
        <v>1112</v>
      </c>
      <c r="H721" s="22">
        <v>709100000</v>
      </c>
      <c r="I721" s="22" t="s">
        <v>31</v>
      </c>
      <c r="J721" s="23" t="s">
        <v>68</v>
      </c>
      <c r="K721" s="24">
        <v>26561742245</v>
      </c>
      <c r="L721" s="25">
        <v>26561742245</v>
      </c>
      <c r="M721" s="25">
        <v>0</v>
      </c>
      <c r="N721" s="25">
        <v>1458534991.27</v>
      </c>
      <c r="O721" s="25">
        <v>0</v>
      </c>
      <c r="P721" s="25">
        <f t="shared" si="235"/>
        <v>26561742245</v>
      </c>
      <c r="Q721" s="25">
        <v>0</v>
      </c>
      <c r="R721" s="25">
        <v>0</v>
      </c>
      <c r="S721" s="25">
        <v>0</v>
      </c>
      <c r="T721" s="25">
        <v>26561742245</v>
      </c>
      <c r="U721" s="25">
        <v>26561742245</v>
      </c>
      <c r="V721" s="25">
        <v>0</v>
      </c>
      <c r="W721" s="25">
        <v>0</v>
      </c>
      <c r="X721" s="25">
        <v>0</v>
      </c>
      <c r="Y721" s="25">
        <f t="shared" si="236"/>
        <v>0</v>
      </c>
      <c r="Z721" s="26">
        <f>T721/L721</f>
        <v>1</v>
      </c>
      <c r="AA721" s="26">
        <f>T721/P721</f>
        <v>1</v>
      </c>
      <c r="AB721" s="26">
        <f>(Q721+R721+S721)/P721</f>
        <v>0</v>
      </c>
      <c r="AC721" s="27">
        <f>AA721+AB721</f>
        <v>1</v>
      </c>
    </row>
    <row r="722" spans="1:29" ht="54" hidden="1" outlineLevel="4" x14ac:dyDescent="0.35">
      <c r="A722" s="21" t="s">
        <v>384</v>
      </c>
      <c r="B722" s="22" t="s">
        <v>276</v>
      </c>
      <c r="C722" s="22" t="s">
        <v>31</v>
      </c>
      <c r="D722" s="22" t="s">
        <v>67</v>
      </c>
      <c r="E722" s="22" t="s">
        <v>52</v>
      </c>
      <c r="F722" s="22"/>
      <c r="G722" s="22">
        <v>1112</v>
      </c>
      <c r="H722" s="22">
        <v>709100000</v>
      </c>
      <c r="I722" s="22" t="s">
        <v>31</v>
      </c>
      <c r="J722" s="23" t="s">
        <v>69</v>
      </c>
      <c r="K722" s="25">
        <v>0</v>
      </c>
      <c r="L722" s="25">
        <v>0</v>
      </c>
      <c r="M722" s="25">
        <v>434088993.83999997</v>
      </c>
      <c r="N722" s="25">
        <v>0</v>
      </c>
      <c r="O722" s="25">
        <v>0</v>
      </c>
      <c r="P722" s="25">
        <f t="shared" si="235"/>
        <v>0</v>
      </c>
      <c r="Q722" s="25">
        <v>0</v>
      </c>
      <c r="R722" s="25">
        <v>0</v>
      </c>
      <c r="S722" s="25">
        <v>0</v>
      </c>
      <c r="T722" s="25">
        <v>0</v>
      </c>
      <c r="U722" s="25">
        <v>0</v>
      </c>
      <c r="V722" s="25">
        <v>0</v>
      </c>
      <c r="W722" s="25">
        <v>0</v>
      </c>
      <c r="X722" s="25">
        <v>0</v>
      </c>
      <c r="Y722" s="25">
        <f t="shared" si="236"/>
        <v>0</v>
      </c>
      <c r="Z722" s="26">
        <v>0</v>
      </c>
      <c r="AA722" s="26">
        <v>0</v>
      </c>
      <c r="AB722" s="26">
        <v>0</v>
      </c>
      <c r="AC722" s="27">
        <v>0</v>
      </c>
    </row>
    <row r="723" spans="1:29" hidden="1" outlineLevel="3" x14ac:dyDescent="0.35">
      <c r="A723" s="28"/>
      <c r="B723" s="29"/>
      <c r="C723" s="29" t="s">
        <v>70</v>
      </c>
      <c r="D723" s="29"/>
      <c r="E723" s="29"/>
      <c r="F723" s="29"/>
      <c r="G723" s="29"/>
      <c r="H723" s="29"/>
      <c r="I723" s="29"/>
      <c r="J723" s="30"/>
      <c r="K723" s="31">
        <f t="shared" ref="K723:Y723" si="237">SUBTOTAL(9,K690:K722)</f>
        <v>690725044704</v>
      </c>
      <c r="L723" s="32">
        <f t="shared" si="237"/>
        <v>687943599092</v>
      </c>
      <c r="M723" s="32">
        <f t="shared" si="237"/>
        <v>50261094660.839996</v>
      </c>
      <c r="N723" s="32">
        <f t="shared" si="237"/>
        <v>9801725993.2700005</v>
      </c>
      <c r="O723" s="32">
        <f t="shared" si="237"/>
        <v>-1215900000</v>
      </c>
      <c r="P723" s="32">
        <f t="shared" si="237"/>
        <v>686727699092</v>
      </c>
      <c r="Q723" s="32">
        <f t="shared" si="237"/>
        <v>0</v>
      </c>
      <c r="R723" s="32">
        <f t="shared" si="237"/>
        <v>27048192971.370003</v>
      </c>
      <c r="S723" s="32">
        <f t="shared" si="237"/>
        <v>0</v>
      </c>
      <c r="T723" s="32">
        <f t="shared" si="237"/>
        <v>418153084304.40002</v>
      </c>
      <c r="U723" s="32">
        <f t="shared" si="237"/>
        <v>418152093409.88</v>
      </c>
      <c r="V723" s="32">
        <f t="shared" si="237"/>
        <v>225859996670.23001</v>
      </c>
      <c r="W723" s="32">
        <f t="shared" si="237"/>
        <v>242742321816.23001</v>
      </c>
      <c r="X723" s="32">
        <f t="shared" si="237"/>
        <v>0</v>
      </c>
      <c r="Y723" s="32">
        <f t="shared" si="237"/>
        <v>241526421816.22998</v>
      </c>
      <c r="Z723" s="33">
        <f>T723/L723</f>
        <v>0.60783047455679518</v>
      </c>
      <c r="AA723" s="33">
        <f>T723/P723</f>
        <v>0.60890668143616067</v>
      </c>
      <c r="AB723" s="33">
        <f>(Q723+R723+S723)/P723</f>
        <v>3.9387071479908942E-2</v>
      </c>
      <c r="AC723" s="34">
        <f>AA723+AB723</f>
        <v>0.64829375291606961</v>
      </c>
    </row>
    <row r="724" spans="1:29" ht="108" hidden="1" outlineLevel="4" x14ac:dyDescent="0.35">
      <c r="A724" s="21" t="s">
        <v>384</v>
      </c>
      <c r="B724" s="22" t="s">
        <v>276</v>
      </c>
      <c r="C724" s="22" t="s">
        <v>71</v>
      </c>
      <c r="D724" s="22" t="s">
        <v>96</v>
      </c>
      <c r="E724" s="22"/>
      <c r="F724" s="22" t="s">
        <v>33</v>
      </c>
      <c r="G724" s="22">
        <v>1120</v>
      </c>
      <c r="H724" s="22">
        <v>709100000</v>
      </c>
      <c r="I724" s="22" t="s">
        <v>31</v>
      </c>
      <c r="J724" s="23" t="s">
        <v>97</v>
      </c>
      <c r="K724" s="25">
        <v>0</v>
      </c>
      <c r="L724" s="25">
        <v>0</v>
      </c>
      <c r="M724" s="25">
        <v>0</v>
      </c>
      <c r="N724" s="25">
        <v>689906967.73000002</v>
      </c>
      <c r="O724" s="25">
        <v>0</v>
      </c>
      <c r="P724" s="25">
        <f>+L724+O724</f>
        <v>0</v>
      </c>
      <c r="Q724" s="25">
        <v>0</v>
      </c>
      <c r="R724" s="25">
        <v>0</v>
      </c>
      <c r="S724" s="25">
        <v>0</v>
      </c>
      <c r="T724" s="25">
        <v>0</v>
      </c>
      <c r="U724" s="25">
        <v>0</v>
      </c>
      <c r="V724" s="25">
        <v>0</v>
      </c>
      <c r="W724" s="25">
        <v>0</v>
      </c>
      <c r="X724" s="25">
        <v>0</v>
      </c>
      <c r="Y724" s="25">
        <f>P724-(Q724+R724+S724+T724+X724)</f>
        <v>0</v>
      </c>
      <c r="Z724" s="26">
        <v>0</v>
      </c>
      <c r="AA724" s="26">
        <v>0</v>
      </c>
      <c r="AB724" s="26">
        <v>0</v>
      </c>
      <c r="AC724" s="26">
        <v>0</v>
      </c>
    </row>
    <row r="725" spans="1:29" hidden="1" outlineLevel="3" x14ac:dyDescent="0.35">
      <c r="A725" s="28"/>
      <c r="B725" s="29"/>
      <c r="C725" s="29" t="s">
        <v>98</v>
      </c>
      <c r="D725" s="29"/>
      <c r="E725" s="29"/>
      <c r="F725" s="29"/>
      <c r="G725" s="29"/>
      <c r="H725" s="29"/>
      <c r="I725" s="29"/>
      <c r="J725" s="30"/>
      <c r="K725" s="32">
        <f t="shared" ref="K725:Y725" si="238">SUBTOTAL(9,K724:K724)</f>
        <v>0</v>
      </c>
      <c r="L725" s="32">
        <f t="shared" si="238"/>
        <v>0</v>
      </c>
      <c r="M725" s="32">
        <f t="shared" si="238"/>
        <v>0</v>
      </c>
      <c r="N725" s="32">
        <f t="shared" si="238"/>
        <v>689906967.73000002</v>
      </c>
      <c r="O725" s="32">
        <f t="shared" si="238"/>
        <v>0</v>
      </c>
      <c r="P725" s="32">
        <f t="shared" si="238"/>
        <v>0</v>
      </c>
      <c r="Q725" s="32">
        <f t="shared" si="238"/>
        <v>0</v>
      </c>
      <c r="R725" s="32">
        <f t="shared" si="238"/>
        <v>0</v>
      </c>
      <c r="S725" s="32">
        <f t="shared" si="238"/>
        <v>0</v>
      </c>
      <c r="T725" s="32">
        <f t="shared" si="238"/>
        <v>0</v>
      </c>
      <c r="U725" s="32">
        <f t="shared" si="238"/>
        <v>0</v>
      </c>
      <c r="V725" s="32">
        <f t="shared" si="238"/>
        <v>0</v>
      </c>
      <c r="W725" s="32">
        <f t="shared" si="238"/>
        <v>0</v>
      </c>
      <c r="X725" s="32">
        <f t="shared" si="238"/>
        <v>0</v>
      </c>
      <c r="Y725" s="32">
        <f t="shared" si="238"/>
        <v>0</v>
      </c>
      <c r="Z725" s="33">
        <v>0</v>
      </c>
      <c r="AA725" s="33">
        <v>0</v>
      </c>
      <c r="AB725" s="33">
        <v>0</v>
      </c>
      <c r="AC725" s="33">
        <v>0</v>
      </c>
    </row>
    <row r="726" spans="1:29" ht="81" hidden="1" outlineLevel="4" x14ac:dyDescent="0.35">
      <c r="A726" s="21" t="s">
        <v>384</v>
      </c>
      <c r="B726" s="22" t="s">
        <v>276</v>
      </c>
      <c r="C726" s="22" t="s">
        <v>119</v>
      </c>
      <c r="D726" s="22" t="s">
        <v>120</v>
      </c>
      <c r="E726" s="22" t="s">
        <v>52</v>
      </c>
      <c r="F726" s="22" t="s">
        <v>33</v>
      </c>
      <c r="G726" s="22">
        <v>1310</v>
      </c>
      <c r="H726" s="22">
        <v>709100000</v>
      </c>
      <c r="I726" s="22" t="s">
        <v>31</v>
      </c>
      <c r="J726" s="23" t="s">
        <v>121</v>
      </c>
      <c r="K726" s="24">
        <v>832011347</v>
      </c>
      <c r="L726" s="25">
        <v>832011347</v>
      </c>
      <c r="M726" s="25">
        <v>0</v>
      </c>
      <c r="N726" s="25">
        <v>0</v>
      </c>
      <c r="O726" s="25">
        <v>0</v>
      </c>
      <c r="P726" s="25">
        <f t="shared" ref="P726:P736" si="239">+L726+O726</f>
        <v>832011347</v>
      </c>
      <c r="Q726" s="25">
        <v>0</v>
      </c>
      <c r="R726" s="25">
        <v>397896512.39999998</v>
      </c>
      <c r="S726" s="25">
        <v>0</v>
      </c>
      <c r="T726" s="25">
        <v>344114834.60000002</v>
      </c>
      <c r="U726" s="25">
        <v>344114834.60000002</v>
      </c>
      <c r="V726" s="25">
        <v>0</v>
      </c>
      <c r="W726" s="25">
        <v>90000000</v>
      </c>
      <c r="X726" s="25">
        <v>0</v>
      </c>
      <c r="Y726" s="25">
        <f t="shared" ref="Y726:Y736" si="240">P726-(Q726+R726+S726+T726+X726)</f>
        <v>90000000</v>
      </c>
      <c r="Z726" s="26">
        <f>T726/L726</f>
        <v>0.41359392013195706</v>
      </c>
      <c r="AA726" s="26">
        <f>T726/P726</f>
        <v>0.41359392013195706</v>
      </c>
      <c r="AB726" s="26">
        <f>(Q726+R726+S726)/P726</f>
        <v>0.47823447821319193</v>
      </c>
      <c r="AC726" s="27">
        <f>AA726+AB726</f>
        <v>0.89182839834514893</v>
      </c>
    </row>
    <row r="727" spans="1:29" ht="81" hidden="1" outlineLevel="4" x14ac:dyDescent="0.35">
      <c r="A727" s="21" t="s">
        <v>384</v>
      </c>
      <c r="B727" s="22" t="s">
        <v>276</v>
      </c>
      <c r="C727" s="22" t="s">
        <v>119</v>
      </c>
      <c r="D727" s="22" t="s">
        <v>120</v>
      </c>
      <c r="E727" s="22" t="s">
        <v>52</v>
      </c>
      <c r="F727" s="22"/>
      <c r="G727" s="22">
        <v>1310</v>
      </c>
      <c r="H727" s="22">
        <v>709100000</v>
      </c>
      <c r="I727" s="22" t="s">
        <v>31</v>
      </c>
      <c r="J727" s="23" t="s">
        <v>122</v>
      </c>
      <c r="K727" s="25">
        <v>0</v>
      </c>
      <c r="L727" s="25">
        <v>0</v>
      </c>
      <c r="M727" s="25">
        <v>6229355</v>
      </c>
      <c r="N727" s="25">
        <v>0</v>
      </c>
      <c r="O727" s="25">
        <v>0</v>
      </c>
      <c r="P727" s="25">
        <f t="shared" si="239"/>
        <v>0</v>
      </c>
      <c r="Q727" s="25">
        <v>0</v>
      </c>
      <c r="R727" s="25">
        <v>0</v>
      </c>
      <c r="S727" s="25">
        <v>0</v>
      </c>
      <c r="T727" s="25">
        <v>0</v>
      </c>
      <c r="U727" s="25">
        <v>0</v>
      </c>
      <c r="V727" s="25">
        <v>0</v>
      </c>
      <c r="W727" s="25">
        <v>0</v>
      </c>
      <c r="X727" s="25">
        <v>0</v>
      </c>
      <c r="Y727" s="25">
        <f t="shared" si="240"/>
        <v>0</v>
      </c>
      <c r="Z727" s="26">
        <v>0</v>
      </c>
      <c r="AA727" s="26">
        <v>0</v>
      </c>
      <c r="AB727" s="26">
        <v>0</v>
      </c>
      <c r="AC727" s="27">
        <v>0</v>
      </c>
    </row>
    <row r="728" spans="1:29" ht="81" hidden="1" outlineLevel="4" x14ac:dyDescent="0.35">
      <c r="A728" s="21" t="s">
        <v>384</v>
      </c>
      <c r="B728" s="22" t="s">
        <v>276</v>
      </c>
      <c r="C728" s="22" t="s">
        <v>119</v>
      </c>
      <c r="D728" s="22" t="s">
        <v>120</v>
      </c>
      <c r="E728" s="22" t="s">
        <v>123</v>
      </c>
      <c r="F728" s="22" t="s">
        <v>33</v>
      </c>
      <c r="G728" s="22">
        <v>1310</v>
      </c>
      <c r="H728" s="22">
        <v>709100000</v>
      </c>
      <c r="I728" s="22" t="s">
        <v>31</v>
      </c>
      <c r="J728" s="23" t="s">
        <v>124</v>
      </c>
      <c r="K728" s="24">
        <v>1310618307</v>
      </c>
      <c r="L728" s="25">
        <v>1310618307</v>
      </c>
      <c r="M728" s="25">
        <v>0</v>
      </c>
      <c r="N728" s="25">
        <v>0</v>
      </c>
      <c r="O728" s="25">
        <v>0</v>
      </c>
      <c r="P728" s="25">
        <f t="shared" si="239"/>
        <v>1310618307</v>
      </c>
      <c r="Q728" s="25">
        <v>0</v>
      </c>
      <c r="R728" s="25">
        <v>453139721.30000001</v>
      </c>
      <c r="S728" s="25">
        <v>0</v>
      </c>
      <c r="T728" s="25">
        <v>857478585.70000005</v>
      </c>
      <c r="U728" s="25">
        <v>857478585.70000005</v>
      </c>
      <c r="V728" s="25">
        <v>0</v>
      </c>
      <c r="W728" s="25">
        <v>0</v>
      </c>
      <c r="X728" s="25">
        <v>0</v>
      </c>
      <c r="Y728" s="25">
        <f t="shared" si="240"/>
        <v>0</v>
      </c>
      <c r="Z728" s="26">
        <f>T728/L728</f>
        <v>0.6542550040085775</v>
      </c>
      <c r="AA728" s="26">
        <f>T728/P728</f>
        <v>0.6542550040085775</v>
      </c>
      <c r="AB728" s="26">
        <f>(Q728+R728+S728)/P728</f>
        <v>0.34574499599142255</v>
      </c>
      <c r="AC728" s="27">
        <f>AA728+AB728</f>
        <v>1</v>
      </c>
    </row>
    <row r="729" spans="1:29" ht="81" hidden="1" outlineLevel="4" x14ac:dyDescent="0.35">
      <c r="A729" s="21" t="s">
        <v>384</v>
      </c>
      <c r="B729" s="22" t="s">
        <v>276</v>
      </c>
      <c r="C729" s="22" t="s">
        <v>119</v>
      </c>
      <c r="D729" s="22" t="s">
        <v>120</v>
      </c>
      <c r="E729" s="22" t="s">
        <v>123</v>
      </c>
      <c r="F729" s="22"/>
      <c r="G729" s="22">
        <v>1310</v>
      </c>
      <c r="H729" s="22">
        <v>709100000</v>
      </c>
      <c r="I729" s="22" t="s">
        <v>31</v>
      </c>
      <c r="J729" s="23" t="s">
        <v>125</v>
      </c>
      <c r="K729" s="25">
        <v>0</v>
      </c>
      <c r="L729" s="25">
        <v>0</v>
      </c>
      <c r="M729" s="25">
        <v>13823230</v>
      </c>
      <c r="N729" s="25">
        <v>0</v>
      </c>
      <c r="O729" s="25">
        <v>0</v>
      </c>
      <c r="P729" s="25">
        <f t="shared" si="239"/>
        <v>0</v>
      </c>
      <c r="Q729" s="25">
        <v>0</v>
      </c>
      <c r="R729" s="25">
        <v>0</v>
      </c>
      <c r="S729" s="25">
        <v>0</v>
      </c>
      <c r="T729" s="25">
        <v>0</v>
      </c>
      <c r="U729" s="25">
        <v>0</v>
      </c>
      <c r="V729" s="25">
        <v>0</v>
      </c>
      <c r="W729" s="25">
        <v>0</v>
      </c>
      <c r="X729" s="25">
        <v>0</v>
      </c>
      <c r="Y729" s="25">
        <f t="shared" si="240"/>
        <v>0</v>
      </c>
      <c r="Z729" s="26">
        <v>0</v>
      </c>
      <c r="AA729" s="26">
        <v>0</v>
      </c>
      <c r="AB729" s="26">
        <v>0</v>
      </c>
      <c r="AC729" s="27">
        <v>0</v>
      </c>
    </row>
    <row r="730" spans="1:29" ht="54" hidden="1" outlineLevel="4" x14ac:dyDescent="0.35">
      <c r="A730" s="21" t="s">
        <v>384</v>
      </c>
      <c r="B730" s="22" t="s">
        <v>276</v>
      </c>
      <c r="C730" s="22" t="s">
        <v>119</v>
      </c>
      <c r="D730" s="22" t="s">
        <v>120</v>
      </c>
      <c r="E730" s="22" t="s">
        <v>126</v>
      </c>
      <c r="F730" s="22" t="s">
        <v>33</v>
      </c>
      <c r="G730" s="22">
        <v>1310</v>
      </c>
      <c r="H730" s="22">
        <v>709100000</v>
      </c>
      <c r="I730" s="22" t="s">
        <v>31</v>
      </c>
      <c r="J730" s="23" t="s">
        <v>127</v>
      </c>
      <c r="K730" s="24">
        <v>6159813469</v>
      </c>
      <c r="L730" s="25">
        <v>6159813469</v>
      </c>
      <c r="M730" s="25">
        <v>0</v>
      </c>
      <c r="N730" s="25">
        <v>2059794444.3199999</v>
      </c>
      <c r="O730" s="25">
        <v>0</v>
      </c>
      <c r="P730" s="25">
        <f t="shared" si="239"/>
        <v>6159813469</v>
      </c>
      <c r="Q730" s="25">
        <v>0</v>
      </c>
      <c r="R730" s="25">
        <v>627702734.10000002</v>
      </c>
      <c r="S730" s="25">
        <v>0</v>
      </c>
      <c r="T730" s="25">
        <v>5532110734.8999996</v>
      </c>
      <c r="U730" s="25">
        <v>5532110734.8999996</v>
      </c>
      <c r="V730" s="25">
        <v>0</v>
      </c>
      <c r="W730" s="25">
        <v>0</v>
      </c>
      <c r="X730" s="25">
        <v>0</v>
      </c>
      <c r="Y730" s="25">
        <f t="shared" si="240"/>
        <v>0</v>
      </c>
      <c r="Z730" s="26">
        <f>T730/L730</f>
        <v>0.89809711978146911</v>
      </c>
      <c r="AA730" s="26">
        <f>T730/P730</f>
        <v>0.89809711978146911</v>
      </c>
      <c r="AB730" s="26">
        <f>(Q730+R730+S730)/P730</f>
        <v>0.10190288021853086</v>
      </c>
      <c r="AC730" s="27">
        <f>AA730+AB730</f>
        <v>1</v>
      </c>
    </row>
    <row r="731" spans="1:29" ht="81" hidden="1" outlineLevel="4" x14ac:dyDescent="0.35">
      <c r="A731" s="21" t="s">
        <v>384</v>
      </c>
      <c r="B731" s="22" t="s">
        <v>276</v>
      </c>
      <c r="C731" s="22" t="s">
        <v>119</v>
      </c>
      <c r="D731" s="22" t="s">
        <v>120</v>
      </c>
      <c r="E731" s="22" t="s">
        <v>126</v>
      </c>
      <c r="F731" s="22"/>
      <c r="G731" s="22">
        <v>1310</v>
      </c>
      <c r="H731" s="22">
        <v>709100000</v>
      </c>
      <c r="I731" s="22" t="s">
        <v>31</v>
      </c>
      <c r="J731" s="23" t="s">
        <v>128</v>
      </c>
      <c r="K731" s="25">
        <v>0</v>
      </c>
      <c r="L731" s="25">
        <v>0</v>
      </c>
      <c r="M731" s="25">
        <v>78861538</v>
      </c>
      <c r="N731" s="25">
        <v>0</v>
      </c>
      <c r="O731" s="25">
        <v>0</v>
      </c>
      <c r="P731" s="25">
        <f t="shared" si="239"/>
        <v>0</v>
      </c>
      <c r="Q731" s="25">
        <v>0</v>
      </c>
      <c r="R731" s="25">
        <v>0</v>
      </c>
      <c r="S731" s="25">
        <v>0</v>
      </c>
      <c r="T731" s="25">
        <v>0</v>
      </c>
      <c r="U731" s="25">
        <v>0</v>
      </c>
      <c r="V731" s="25">
        <v>0</v>
      </c>
      <c r="W731" s="25">
        <v>0</v>
      </c>
      <c r="X731" s="25">
        <v>0</v>
      </c>
      <c r="Y731" s="25">
        <f t="shared" si="240"/>
        <v>0</v>
      </c>
      <c r="Z731" s="26">
        <v>0</v>
      </c>
      <c r="AA731" s="26">
        <v>0</v>
      </c>
      <c r="AB731" s="26">
        <v>0</v>
      </c>
      <c r="AC731" s="27">
        <v>0</v>
      </c>
    </row>
    <row r="732" spans="1:29" ht="135" hidden="1" outlineLevel="4" x14ac:dyDescent="0.35">
      <c r="A732" s="21" t="s">
        <v>384</v>
      </c>
      <c r="B732" s="22" t="s">
        <v>276</v>
      </c>
      <c r="C732" s="22" t="s">
        <v>119</v>
      </c>
      <c r="D732" s="22" t="s">
        <v>120</v>
      </c>
      <c r="E732" s="22" t="s">
        <v>389</v>
      </c>
      <c r="F732" s="22" t="s">
        <v>33</v>
      </c>
      <c r="G732" s="22">
        <v>1310</v>
      </c>
      <c r="H732" s="22">
        <v>709100000</v>
      </c>
      <c r="I732" s="22" t="s">
        <v>31</v>
      </c>
      <c r="J732" s="23" t="s">
        <v>390</v>
      </c>
      <c r="K732" s="24">
        <v>262414854</v>
      </c>
      <c r="L732" s="25">
        <v>262414854</v>
      </c>
      <c r="M732" s="25">
        <v>0</v>
      </c>
      <c r="N732" s="25">
        <v>-262414854</v>
      </c>
      <c r="O732" s="25">
        <v>0</v>
      </c>
      <c r="P732" s="25">
        <f t="shared" si="239"/>
        <v>262414854</v>
      </c>
      <c r="Q732" s="25">
        <v>0</v>
      </c>
      <c r="R732" s="25">
        <v>0</v>
      </c>
      <c r="S732" s="25">
        <v>0</v>
      </c>
      <c r="T732" s="25">
        <v>0</v>
      </c>
      <c r="U732" s="25">
        <v>0</v>
      </c>
      <c r="V732" s="25">
        <v>0</v>
      </c>
      <c r="W732" s="25">
        <v>262414854</v>
      </c>
      <c r="X732" s="25">
        <v>0</v>
      </c>
      <c r="Y732" s="25">
        <f t="shared" si="240"/>
        <v>262414854</v>
      </c>
      <c r="Z732" s="26">
        <f>T732/L732</f>
        <v>0</v>
      </c>
      <c r="AA732" s="26">
        <v>0</v>
      </c>
      <c r="AB732" s="26">
        <v>0</v>
      </c>
      <c r="AC732" s="27">
        <v>0</v>
      </c>
    </row>
    <row r="733" spans="1:29" ht="27" hidden="1" outlineLevel="4" x14ac:dyDescent="0.35">
      <c r="A733" s="21" t="s">
        <v>384</v>
      </c>
      <c r="B733" s="22" t="s">
        <v>276</v>
      </c>
      <c r="C733" s="22" t="s">
        <v>119</v>
      </c>
      <c r="D733" s="22" t="s">
        <v>159</v>
      </c>
      <c r="E733" s="22"/>
      <c r="F733" s="22" t="s">
        <v>33</v>
      </c>
      <c r="G733" s="22">
        <v>1320</v>
      </c>
      <c r="H733" s="22">
        <v>709100000</v>
      </c>
      <c r="I733" s="22" t="s">
        <v>31</v>
      </c>
      <c r="J733" s="23" t="s">
        <v>160</v>
      </c>
      <c r="K733" s="24">
        <v>8864149984</v>
      </c>
      <c r="L733" s="25">
        <v>8864149984</v>
      </c>
      <c r="M733" s="25">
        <v>0</v>
      </c>
      <c r="N733" s="25">
        <v>-6559579312</v>
      </c>
      <c r="O733" s="25">
        <v>0</v>
      </c>
      <c r="P733" s="25">
        <f t="shared" si="239"/>
        <v>8864149984</v>
      </c>
      <c r="Q733" s="25">
        <v>0</v>
      </c>
      <c r="R733" s="25">
        <v>0</v>
      </c>
      <c r="S733" s="25">
        <v>0</v>
      </c>
      <c r="T733" s="25">
        <v>658160151.88999999</v>
      </c>
      <c r="U733" s="25">
        <v>658160151.88999999</v>
      </c>
      <c r="V733" s="25">
        <v>1316314715.1099999</v>
      </c>
      <c r="W733" s="25">
        <v>8205989832.1099997</v>
      </c>
      <c r="X733" s="25">
        <v>0</v>
      </c>
      <c r="Y733" s="25">
        <f t="shared" si="240"/>
        <v>8205989832.1099997</v>
      </c>
      <c r="Z733" s="26">
        <f>T733/L733</f>
        <v>7.4249663315489309E-2</v>
      </c>
      <c r="AA733" s="26">
        <f>T733/P733</f>
        <v>7.4249663315489309E-2</v>
      </c>
      <c r="AB733" s="26">
        <f>(Q733+R733+S733)/P733</f>
        <v>0</v>
      </c>
      <c r="AC733" s="27">
        <f>AA733+AB733</f>
        <v>7.4249663315489309E-2</v>
      </c>
    </row>
    <row r="734" spans="1:29" ht="27" hidden="1" outlineLevel="4" x14ac:dyDescent="0.35">
      <c r="A734" s="21" t="s">
        <v>384</v>
      </c>
      <c r="B734" s="22" t="s">
        <v>276</v>
      </c>
      <c r="C734" s="22" t="s">
        <v>119</v>
      </c>
      <c r="D734" s="22" t="s">
        <v>159</v>
      </c>
      <c r="E734" s="22"/>
      <c r="F734" s="22"/>
      <c r="G734" s="22">
        <v>1320</v>
      </c>
      <c r="H734" s="22">
        <v>709100000</v>
      </c>
      <c r="I734" s="22" t="s">
        <v>31</v>
      </c>
      <c r="J734" s="23" t="s">
        <v>161</v>
      </c>
      <c r="K734" s="25">
        <v>0</v>
      </c>
      <c r="L734" s="25">
        <v>0</v>
      </c>
      <c r="M734" s="25">
        <v>44402474</v>
      </c>
      <c r="N734" s="25">
        <v>0</v>
      </c>
      <c r="O734" s="25">
        <v>0</v>
      </c>
      <c r="P734" s="25">
        <f t="shared" si="239"/>
        <v>0</v>
      </c>
      <c r="Q734" s="25">
        <v>0</v>
      </c>
      <c r="R734" s="25">
        <v>0</v>
      </c>
      <c r="S734" s="25">
        <v>0</v>
      </c>
      <c r="T734" s="25">
        <v>0</v>
      </c>
      <c r="U734" s="25">
        <v>0</v>
      </c>
      <c r="V734" s="25">
        <v>0</v>
      </c>
      <c r="W734" s="25">
        <v>0</v>
      </c>
      <c r="X734" s="25">
        <v>0</v>
      </c>
      <c r="Y734" s="25">
        <f t="shared" si="240"/>
        <v>0</v>
      </c>
      <c r="Z734" s="26">
        <v>0</v>
      </c>
      <c r="AA734" s="26">
        <v>0</v>
      </c>
      <c r="AB734" s="26">
        <v>0</v>
      </c>
      <c r="AC734" s="27">
        <v>0</v>
      </c>
    </row>
    <row r="735" spans="1:29" ht="364.5" hidden="1" outlineLevel="4" x14ac:dyDescent="0.35">
      <c r="A735" s="21" t="s">
        <v>384</v>
      </c>
      <c r="B735" s="22" t="s">
        <v>276</v>
      </c>
      <c r="C735" s="22" t="s">
        <v>119</v>
      </c>
      <c r="D735" s="22" t="s">
        <v>162</v>
      </c>
      <c r="E735" s="22" t="s">
        <v>52</v>
      </c>
      <c r="F735" s="22" t="s">
        <v>33</v>
      </c>
      <c r="G735" s="22">
        <v>1320</v>
      </c>
      <c r="H735" s="22">
        <v>709100000</v>
      </c>
      <c r="I735" s="22" t="s">
        <v>31</v>
      </c>
      <c r="J735" s="23" t="s">
        <v>391</v>
      </c>
      <c r="K735" s="24">
        <v>202281955</v>
      </c>
      <c r="L735" s="25">
        <v>202281955</v>
      </c>
      <c r="M735" s="25">
        <v>0</v>
      </c>
      <c r="N735" s="25">
        <v>0</v>
      </c>
      <c r="O735" s="25">
        <v>0</v>
      </c>
      <c r="P735" s="25">
        <f t="shared" si="239"/>
        <v>202281955</v>
      </c>
      <c r="Q735" s="25">
        <v>0</v>
      </c>
      <c r="R735" s="25">
        <v>44101053.5</v>
      </c>
      <c r="S735" s="25">
        <v>0</v>
      </c>
      <c r="T735" s="25">
        <v>107610416.5</v>
      </c>
      <c r="U735" s="25">
        <v>107610416.5</v>
      </c>
      <c r="V735" s="25">
        <v>0</v>
      </c>
      <c r="W735" s="25">
        <v>50570485</v>
      </c>
      <c r="X735" s="25">
        <v>0</v>
      </c>
      <c r="Y735" s="25">
        <f t="shared" si="240"/>
        <v>50570485</v>
      </c>
      <c r="Z735" s="26">
        <f t="shared" ref="Z735:Z742" si="241">T735/L735</f>
        <v>0.53198228433178829</v>
      </c>
      <c r="AA735" s="26">
        <f t="shared" ref="AA735:AA742" si="242">T735/P735</f>
        <v>0.53198228433178829</v>
      </c>
      <c r="AB735" s="26">
        <f t="shared" ref="AB735:AB742" si="243">(Q735+R735+S735)/P735</f>
        <v>0.21801773420669185</v>
      </c>
      <c r="AC735" s="27">
        <f t="shared" ref="AC735:AC742" si="244">AA735+AB735</f>
        <v>0.75000001853848008</v>
      </c>
    </row>
    <row r="736" spans="1:29" ht="54" hidden="1" outlineLevel="4" x14ac:dyDescent="0.35">
      <c r="A736" s="21" t="s">
        <v>384</v>
      </c>
      <c r="B736" s="22" t="s">
        <v>276</v>
      </c>
      <c r="C736" s="22" t="s">
        <v>119</v>
      </c>
      <c r="D736" s="22" t="s">
        <v>272</v>
      </c>
      <c r="E736" s="22"/>
      <c r="F736" s="22" t="s">
        <v>33</v>
      </c>
      <c r="G736" s="22">
        <v>1320</v>
      </c>
      <c r="H736" s="22">
        <v>709100000</v>
      </c>
      <c r="I736" s="22" t="s">
        <v>31</v>
      </c>
      <c r="J736" s="23" t="s">
        <v>392</v>
      </c>
      <c r="K736" s="24">
        <v>4800000</v>
      </c>
      <c r="L736" s="25">
        <v>2380341.66</v>
      </c>
      <c r="M736" s="25">
        <v>0</v>
      </c>
      <c r="N736" s="25">
        <v>0</v>
      </c>
      <c r="O736" s="25">
        <v>0</v>
      </c>
      <c r="P736" s="25">
        <f t="shared" si="239"/>
        <v>2380341.66</v>
      </c>
      <c r="Q736" s="25">
        <v>0</v>
      </c>
      <c r="R736" s="25">
        <v>1984376.36</v>
      </c>
      <c r="S736" s="25">
        <v>0</v>
      </c>
      <c r="T736" s="25">
        <v>395965.3</v>
      </c>
      <c r="U736" s="25">
        <v>395965.3</v>
      </c>
      <c r="V736" s="25">
        <v>0</v>
      </c>
      <c r="W736" s="25">
        <v>0</v>
      </c>
      <c r="X736" s="25">
        <v>0</v>
      </c>
      <c r="Y736" s="25">
        <f t="shared" si="240"/>
        <v>0</v>
      </c>
      <c r="Z736" s="26">
        <f t="shared" si="241"/>
        <v>0.16634809475207857</v>
      </c>
      <c r="AA736" s="26">
        <f t="shared" si="242"/>
        <v>0.16634809475207857</v>
      </c>
      <c r="AB736" s="26">
        <f t="shared" si="243"/>
        <v>0.83365190524792143</v>
      </c>
      <c r="AC736" s="27">
        <f t="shared" si="244"/>
        <v>1</v>
      </c>
    </row>
    <row r="737" spans="1:29" hidden="1" outlineLevel="3" x14ac:dyDescent="0.35">
      <c r="A737" s="28"/>
      <c r="B737" s="29"/>
      <c r="C737" s="29" t="s">
        <v>181</v>
      </c>
      <c r="D737" s="29"/>
      <c r="E737" s="29"/>
      <c r="F737" s="29"/>
      <c r="G737" s="29"/>
      <c r="H737" s="29"/>
      <c r="I737" s="29"/>
      <c r="J737" s="30"/>
      <c r="K737" s="31">
        <f t="shared" ref="K737:Y737" si="245">SUBTOTAL(9,K726:K736)</f>
        <v>17636089916</v>
      </c>
      <c r="L737" s="32">
        <f t="shared" si="245"/>
        <v>17633670257.66</v>
      </c>
      <c r="M737" s="32">
        <f t="shared" si="245"/>
        <v>143316597</v>
      </c>
      <c r="N737" s="32">
        <f t="shared" si="245"/>
        <v>-4762199721.6800003</v>
      </c>
      <c r="O737" s="32">
        <f t="shared" si="245"/>
        <v>0</v>
      </c>
      <c r="P737" s="32">
        <f t="shared" si="245"/>
        <v>17633670257.66</v>
      </c>
      <c r="Q737" s="32">
        <f t="shared" si="245"/>
        <v>0</v>
      </c>
      <c r="R737" s="32">
        <f t="shared" si="245"/>
        <v>1524824397.6600001</v>
      </c>
      <c r="S737" s="32">
        <f t="shared" si="245"/>
        <v>0</v>
      </c>
      <c r="T737" s="32">
        <f t="shared" si="245"/>
        <v>7499870688.8900003</v>
      </c>
      <c r="U737" s="32">
        <f t="shared" si="245"/>
        <v>7499870688.8900003</v>
      </c>
      <c r="V737" s="32">
        <f t="shared" si="245"/>
        <v>1316314715.1099999</v>
      </c>
      <c r="W737" s="32">
        <f t="shared" si="245"/>
        <v>8608975171.1100006</v>
      </c>
      <c r="X737" s="32">
        <f t="shared" si="245"/>
        <v>0</v>
      </c>
      <c r="Y737" s="32">
        <f t="shared" si="245"/>
        <v>8608975171.1100006</v>
      </c>
      <c r="Z737" s="33">
        <f t="shared" si="241"/>
        <v>0.42531535291877676</v>
      </c>
      <c r="AA737" s="33">
        <f t="shared" si="242"/>
        <v>0.42531535291877676</v>
      </c>
      <c r="AB737" s="33">
        <f t="shared" si="243"/>
        <v>8.647232115490093E-2</v>
      </c>
      <c r="AC737" s="34">
        <f t="shared" si="244"/>
        <v>0.51178767407367765</v>
      </c>
    </row>
    <row r="738" spans="1:29" ht="67.5" hidden="1" outlineLevel="4" x14ac:dyDescent="0.35">
      <c r="A738" s="21" t="s">
        <v>384</v>
      </c>
      <c r="B738" s="22" t="s">
        <v>276</v>
      </c>
      <c r="C738" s="22" t="s">
        <v>182</v>
      </c>
      <c r="D738" s="22" t="s">
        <v>183</v>
      </c>
      <c r="E738" s="22" t="s">
        <v>52</v>
      </c>
      <c r="F738" s="22">
        <v>280</v>
      </c>
      <c r="G738" s="22">
        <v>2310</v>
      </c>
      <c r="H738" s="22">
        <v>709100000</v>
      </c>
      <c r="I738" s="22" t="s">
        <v>31</v>
      </c>
      <c r="J738" s="23" t="s">
        <v>393</v>
      </c>
      <c r="K738" s="24">
        <v>50843499</v>
      </c>
      <c r="L738" s="25">
        <v>50843499</v>
      </c>
      <c r="M738" s="25">
        <v>0</v>
      </c>
      <c r="N738" s="25">
        <v>0</v>
      </c>
      <c r="O738" s="25">
        <v>0</v>
      </c>
      <c r="P738" s="25">
        <f t="shared" ref="P738:P739" si="246">+L738+O738</f>
        <v>50843499</v>
      </c>
      <c r="Q738" s="25">
        <v>0</v>
      </c>
      <c r="R738" s="25">
        <v>0</v>
      </c>
      <c r="S738" s="25">
        <v>0</v>
      </c>
      <c r="T738" s="25">
        <v>25021748</v>
      </c>
      <c r="U738" s="25">
        <v>25021748</v>
      </c>
      <c r="V738" s="25">
        <v>0</v>
      </c>
      <c r="W738" s="25">
        <v>25821751</v>
      </c>
      <c r="X738" s="25">
        <v>0</v>
      </c>
      <c r="Y738" s="25">
        <f t="shared" ref="Y738:Y739" si="247">P738-(Q738+R738+S738+T738+X738)</f>
        <v>25821751</v>
      </c>
      <c r="Z738" s="26">
        <f t="shared" si="241"/>
        <v>0.49213269133975218</v>
      </c>
      <c r="AA738" s="26">
        <f t="shared" si="242"/>
        <v>0.49213269133975218</v>
      </c>
      <c r="AB738" s="26">
        <f t="shared" si="243"/>
        <v>0</v>
      </c>
      <c r="AC738" s="27">
        <f t="shared" si="244"/>
        <v>0.49213269133975218</v>
      </c>
    </row>
    <row r="739" spans="1:29" ht="67.5" hidden="1" outlineLevel="4" x14ac:dyDescent="0.35">
      <c r="A739" s="21" t="s">
        <v>384</v>
      </c>
      <c r="B739" s="22" t="s">
        <v>276</v>
      </c>
      <c r="C739" s="22" t="s">
        <v>182</v>
      </c>
      <c r="D739" s="22" t="s">
        <v>183</v>
      </c>
      <c r="E739" s="22" t="s">
        <v>123</v>
      </c>
      <c r="F739" s="22">
        <v>280</v>
      </c>
      <c r="G739" s="22">
        <v>2310</v>
      </c>
      <c r="H739" s="22">
        <v>709100000</v>
      </c>
      <c r="I739" s="22" t="s">
        <v>31</v>
      </c>
      <c r="J739" s="23" t="s">
        <v>394</v>
      </c>
      <c r="K739" s="24">
        <v>1116673</v>
      </c>
      <c r="L739" s="25">
        <v>1116673</v>
      </c>
      <c r="M739" s="25">
        <v>0</v>
      </c>
      <c r="N739" s="25">
        <v>0</v>
      </c>
      <c r="O739" s="25">
        <v>0</v>
      </c>
      <c r="P739" s="25">
        <f t="shared" si="246"/>
        <v>1116673</v>
      </c>
      <c r="Q739" s="25">
        <v>0</v>
      </c>
      <c r="R739" s="25">
        <v>1</v>
      </c>
      <c r="S739" s="25">
        <v>0</v>
      </c>
      <c r="T739" s="25">
        <v>558334</v>
      </c>
      <c r="U739" s="25">
        <v>558334</v>
      </c>
      <c r="V739" s="25">
        <v>0</v>
      </c>
      <c r="W739" s="25">
        <v>558338</v>
      </c>
      <c r="X739" s="25">
        <v>0</v>
      </c>
      <c r="Y739" s="25">
        <f t="shared" si="247"/>
        <v>558338</v>
      </c>
      <c r="Z739" s="26">
        <f t="shared" si="241"/>
        <v>0.49999776120672751</v>
      </c>
      <c r="AA739" s="26">
        <f t="shared" si="242"/>
        <v>0.49999776120672751</v>
      </c>
      <c r="AB739" s="26">
        <f t="shared" si="243"/>
        <v>8.9551730900630716E-7</v>
      </c>
      <c r="AC739" s="27">
        <f t="shared" si="244"/>
        <v>0.49999865672403654</v>
      </c>
    </row>
    <row r="740" spans="1:29" hidden="1" outlineLevel="3" x14ac:dyDescent="0.35">
      <c r="A740" s="28"/>
      <c r="B740" s="29"/>
      <c r="C740" s="29" t="s">
        <v>185</v>
      </c>
      <c r="D740" s="29"/>
      <c r="E740" s="29"/>
      <c r="F740" s="29"/>
      <c r="G740" s="29"/>
      <c r="H740" s="29"/>
      <c r="I740" s="29"/>
      <c r="J740" s="30"/>
      <c r="K740" s="31">
        <f t="shared" ref="K740:Y740" si="248">SUBTOTAL(9,K738:K739)</f>
        <v>51960172</v>
      </c>
      <c r="L740" s="32">
        <f t="shared" si="248"/>
        <v>51960172</v>
      </c>
      <c r="M740" s="32">
        <f t="shared" si="248"/>
        <v>0</v>
      </c>
      <c r="N740" s="32">
        <f t="shared" si="248"/>
        <v>0</v>
      </c>
      <c r="O740" s="32">
        <f t="shared" si="248"/>
        <v>0</v>
      </c>
      <c r="P740" s="32">
        <f t="shared" si="248"/>
        <v>51960172</v>
      </c>
      <c r="Q740" s="32">
        <f t="shared" si="248"/>
        <v>0</v>
      </c>
      <c r="R740" s="32">
        <f t="shared" si="248"/>
        <v>1</v>
      </c>
      <c r="S740" s="32">
        <f t="shared" si="248"/>
        <v>0</v>
      </c>
      <c r="T740" s="32">
        <f t="shared" si="248"/>
        <v>25580082</v>
      </c>
      <c r="U740" s="32">
        <f t="shared" si="248"/>
        <v>25580082</v>
      </c>
      <c r="V740" s="32">
        <f t="shared" si="248"/>
        <v>0</v>
      </c>
      <c r="W740" s="32">
        <f t="shared" si="248"/>
        <v>26380089</v>
      </c>
      <c r="X740" s="32">
        <f t="shared" si="248"/>
        <v>0</v>
      </c>
      <c r="Y740" s="32">
        <f t="shared" si="248"/>
        <v>26380089</v>
      </c>
      <c r="Z740" s="33">
        <f t="shared" si="241"/>
        <v>0.49230171909361653</v>
      </c>
      <c r="AA740" s="33">
        <f t="shared" si="242"/>
        <v>0.49230171909361653</v>
      </c>
      <c r="AB740" s="33">
        <f t="shared" si="243"/>
        <v>1.9245509810860519E-8</v>
      </c>
      <c r="AC740" s="34">
        <f t="shared" si="244"/>
        <v>0.49230173833912633</v>
      </c>
    </row>
    <row r="741" spans="1:29" outlineLevel="2" collapsed="1" x14ac:dyDescent="0.35">
      <c r="A741" s="28"/>
      <c r="B741" s="29" t="s">
        <v>277</v>
      </c>
      <c r="C741" s="29"/>
      <c r="D741" s="29"/>
      <c r="E741" s="29"/>
      <c r="F741" s="29"/>
      <c r="G741" s="29"/>
      <c r="H741" s="29"/>
      <c r="I741" s="29"/>
      <c r="J741" s="30"/>
      <c r="K741" s="31">
        <f t="shared" ref="K741:Y741" si="249">SUBTOTAL(9,K690:K739)</f>
        <v>708413094792</v>
      </c>
      <c r="L741" s="32">
        <f t="shared" si="249"/>
        <v>705629229521.66003</v>
      </c>
      <c r="M741" s="32">
        <f t="shared" si="249"/>
        <v>50404411257.839996</v>
      </c>
      <c r="N741" s="32">
        <f t="shared" si="249"/>
        <v>5729433239.3199997</v>
      </c>
      <c r="O741" s="32">
        <f t="shared" si="249"/>
        <v>-1215900000</v>
      </c>
      <c r="P741" s="32">
        <f t="shared" si="249"/>
        <v>704413329521.66003</v>
      </c>
      <c r="Q741" s="32">
        <f t="shared" si="249"/>
        <v>0</v>
      </c>
      <c r="R741" s="32">
        <f t="shared" si="249"/>
        <v>28573017370.030003</v>
      </c>
      <c r="S741" s="32">
        <f t="shared" si="249"/>
        <v>0</v>
      </c>
      <c r="T741" s="32">
        <f t="shared" si="249"/>
        <v>425678535075.29004</v>
      </c>
      <c r="U741" s="32">
        <f t="shared" si="249"/>
        <v>425677544180.77002</v>
      </c>
      <c r="V741" s="32">
        <f t="shared" si="249"/>
        <v>227176311385.34</v>
      </c>
      <c r="W741" s="32">
        <f t="shared" si="249"/>
        <v>251377677076.34</v>
      </c>
      <c r="X741" s="32">
        <f t="shared" si="249"/>
        <v>0</v>
      </c>
      <c r="Y741" s="32">
        <f t="shared" si="249"/>
        <v>250161777076.33997</v>
      </c>
      <c r="Z741" s="33">
        <f t="shared" si="241"/>
        <v>0.60326091559990203</v>
      </c>
      <c r="AA741" s="33">
        <f t="shared" si="242"/>
        <v>0.60430221467324008</v>
      </c>
      <c r="AB741" s="33">
        <f t="shared" si="243"/>
        <v>4.0562857306281862E-2</v>
      </c>
      <c r="AC741" s="34">
        <f t="shared" si="244"/>
        <v>0.64486507197952192</v>
      </c>
    </row>
    <row r="742" spans="1:29" hidden="1" outlineLevel="4" x14ac:dyDescent="0.35">
      <c r="A742" s="21" t="s">
        <v>384</v>
      </c>
      <c r="B742" s="22" t="s">
        <v>278</v>
      </c>
      <c r="C742" s="22" t="s">
        <v>31</v>
      </c>
      <c r="D742" s="22" t="s">
        <v>32</v>
      </c>
      <c r="E742" s="22"/>
      <c r="F742" s="22">
        <v>280</v>
      </c>
      <c r="G742" s="22">
        <v>1111</v>
      </c>
      <c r="H742" s="22">
        <v>709200000</v>
      </c>
      <c r="I742" s="22" t="s">
        <v>31</v>
      </c>
      <c r="J742" s="23" t="s">
        <v>34</v>
      </c>
      <c r="K742" s="24">
        <v>140409710506</v>
      </c>
      <c r="L742" s="25">
        <v>140409710506</v>
      </c>
      <c r="M742" s="25">
        <v>0</v>
      </c>
      <c r="N742" s="25">
        <v>-7498452</v>
      </c>
      <c r="O742" s="25">
        <v>0</v>
      </c>
      <c r="P742" s="25">
        <f t="shared" ref="P742:P775" si="250">+L742+O742</f>
        <v>140409710506</v>
      </c>
      <c r="Q742" s="25">
        <v>0</v>
      </c>
      <c r="R742" s="25">
        <v>0</v>
      </c>
      <c r="S742" s="25">
        <v>0</v>
      </c>
      <c r="T742" s="25">
        <v>86059074922.429993</v>
      </c>
      <c r="U742" s="25">
        <v>86059074922.429993</v>
      </c>
      <c r="V742" s="25">
        <v>54343137131.57</v>
      </c>
      <c r="W742" s="25">
        <v>54350635583.57</v>
      </c>
      <c r="X742" s="25">
        <v>0</v>
      </c>
      <c r="Y742" s="25">
        <f t="shared" ref="Y742:Y775" si="251">P742-(Q742+R742+S742+T742+X742)</f>
        <v>54350635583.570007</v>
      </c>
      <c r="Z742" s="26">
        <f t="shared" si="241"/>
        <v>0.61291398303077127</v>
      </c>
      <c r="AA742" s="26">
        <f t="shared" si="242"/>
        <v>0.61291398303077127</v>
      </c>
      <c r="AB742" s="26">
        <f t="shared" si="243"/>
        <v>0</v>
      </c>
      <c r="AC742" s="27">
        <f t="shared" si="244"/>
        <v>0.61291398303077127</v>
      </c>
    </row>
    <row r="743" spans="1:29" hidden="1" outlineLevel="4" x14ac:dyDescent="0.35">
      <c r="A743" s="21" t="s">
        <v>384</v>
      </c>
      <c r="B743" s="22" t="s">
        <v>278</v>
      </c>
      <c r="C743" s="22" t="s">
        <v>31</v>
      </c>
      <c r="D743" s="22" t="s">
        <v>32</v>
      </c>
      <c r="E743" s="22"/>
      <c r="F743" s="22" t="s">
        <v>33</v>
      </c>
      <c r="G743" s="22">
        <v>1111</v>
      </c>
      <c r="H743" s="22">
        <v>709200000</v>
      </c>
      <c r="I743" s="22" t="s">
        <v>31</v>
      </c>
      <c r="J743" s="23" t="s">
        <v>34</v>
      </c>
      <c r="K743" s="25">
        <v>0</v>
      </c>
      <c r="L743" s="25">
        <v>0</v>
      </c>
      <c r="M743" s="25">
        <v>0</v>
      </c>
      <c r="N743" s="25">
        <v>2800000000</v>
      </c>
      <c r="O743" s="25">
        <v>0</v>
      </c>
      <c r="P743" s="25">
        <f t="shared" si="250"/>
        <v>0</v>
      </c>
      <c r="Q743" s="25">
        <v>0</v>
      </c>
      <c r="R743" s="25">
        <v>0</v>
      </c>
      <c r="S743" s="25">
        <v>0</v>
      </c>
      <c r="T743" s="25">
        <v>0</v>
      </c>
      <c r="U743" s="25">
        <v>0</v>
      </c>
      <c r="V743" s="25">
        <v>0</v>
      </c>
      <c r="W743" s="25">
        <v>0</v>
      </c>
      <c r="X743" s="25">
        <v>0</v>
      </c>
      <c r="Y743" s="25">
        <f t="shared" si="251"/>
        <v>0</v>
      </c>
      <c r="Z743" s="26">
        <v>0</v>
      </c>
      <c r="AA743" s="26">
        <v>0</v>
      </c>
      <c r="AB743" s="26">
        <v>0</v>
      </c>
      <c r="AC743" s="26">
        <v>0</v>
      </c>
    </row>
    <row r="744" spans="1:29" hidden="1" outlineLevel="4" x14ac:dyDescent="0.35">
      <c r="A744" s="21" t="s">
        <v>384</v>
      </c>
      <c r="B744" s="22" t="s">
        <v>278</v>
      </c>
      <c r="C744" s="22" t="s">
        <v>31</v>
      </c>
      <c r="D744" s="22" t="s">
        <v>32</v>
      </c>
      <c r="E744" s="22"/>
      <c r="F744" s="22"/>
      <c r="G744" s="22">
        <v>1111</v>
      </c>
      <c r="H744" s="22">
        <v>709200000</v>
      </c>
      <c r="I744" s="22" t="s">
        <v>31</v>
      </c>
      <c r="J744" s="23" t="s">
        <v>34</v>
      </c>
      <c r="K744" s="25">
        <v>0</v>
      </c>
      <c r="L744" s="25">
        <v>0</v>
      </c>
      <c r="M744" s="25">
        <v>7133179241</v>
      </c>
      <c r="N744" s="25">
        <v>0</v>
      </c>
      <c r="O744" s="25">
        <v>0</v>
      </c>
      <c r="P744" s="25">
        <f t="shared" si="250"/>
        <v>0</v>
      </c>
      <c r="Q744" s="25">
        <v>0</v>
      </c>
      <c r="R744" s="25">
        <v>0</v>
      </c>
      <c r="S744" s="25">
        <v>0</v>
      </c>
      <c r="T744" s="25">
        <v>0</v>
      </c>
      <c r="U744" s="25">
        <v>0</v>
      </c>
      <c r="V744" s="25">
        <v>0</v>
      </c>
      <c r="W744" s="25">
        <v>0</v>
      </c>
      <c r="X744" s="25">
        <v>0</v>
      </c>
      <c r="Y744" s="25">
        <f t="shared" si="251"/>
        <v>0</v>
      </c>
      <c r="Z744" s="26">
        <v>0</v>
      </c>
      <c r="AA744" s="26">
        <v>0</v>
      </c>
      <c r="AB744" s="26">
        <v>0</v>
      </c>
      <c r="AC744" s="27">
        <v>0</v>
      </c>
    </row>
    <row r="745" spans="1:29" hidden="1" outlineLevel="4" x14ac:dyDescent="0.35">
      <c r="A745" s="21" t="s">
        <v>384</v>
      </c>
      <c r="B745" s="22" t="s">
        <v>278</v>
      </c>
      <c r="C745" s="22" t="s">
        <v>31</v>
      </c>
      <c r="D745" s="22" t="s">
        <v>35</v>
      </c>
      <c r="E745" s="22"/>
      <c r="F745" s="22">
        <v>280</v>
      </c>
      <c r="G745" s="22">
        <v>1111</v>
      </c>
      <c r="H745" s="22">
        <v>709200000</v>
      </c>
      <c r="I745" s="22" t="s">
        <v>31</v>
      </c>
      <c r="J745" s="23" t="s">
        <v>36</v>
      </c>
      <c r="K745" s="24">
        <v>9256144195</v>
      </c>
      <c r="L745" s="25">
        <v>9256144195</v>
      </c>
      <c r="M745" s="25">
        <v>0</v>
      </c>
      <c r="N745" s="25">
        <v>0</v>
      </c>
      <c r="O745" s="25">
        <v>0</v>
      </c>
      <c r="P745" s="25">
        <f t="shared" si="250"/>
        <v>9256144195</v>
      </c>
      <c r="Q745" s="25">
        <v>0</v>
      </c>
      <c r="R745" s="25">
        <v>0</v>
      </c>
      <c r="S745" s="25">
        <v>0</v>
      </c>
      <c r="T745" s="25">
        <v>6789072845.7600002</v>
      </c>
      <c r="U745" s="25">
        <v>6789072845.7600002</v>
      </c>
      <c r="V745" s="25">
        <v>2467071349.2399998</v>
      </c>
      <c r="W745" s="25">
        <v>2467071349.2399998</v>
      </c>
      <c r="X745" s="25">
        <v>0</v>
      </c>
      <c r="Y745" s="25">
        <f t="shared" si="251"/>
        <v>2467071349.2399998</v>
      </c>
      <c r="Z745" s="26">
        <f>T745/L745</f>
        <v>0.7334666252744132</v>
      </c>
      <c r="AA745" s="26">
        <f>T745/P745</f>
        <v>0.7334666252744132</v>
      </c>
      <c r="AB745" s="26">
        <f>(Q745+R745+S745)/P745</f>
        <v>0</v>
      </c>
      <c r="AC745" s="27">
        <f>AA745+AB745</f>
        <v>0.7334666252744132</v>
      </c>
    </row>
    <row r="746" spans="1:29" hidden="1" outlineLevel="4" x14ac:dyDescent="0.35">
      <c r="A746" s="21" t="s">
        <v>384</v>
      </c>
      <c r="B746" s="22" t="s">
        <v>278</v>
      </c>
      <c r="C746" s="22" t="s">
        <v>31</v>
      </c>
      <c r="D746" s="22" t="s">
        <v>35</v>
      </c>
      <c r="E746" s="22"/>
      <c r="F746" s="22"/>
      <c r="G746" s="22">
        <v>1111</v>
      </c>
      <c r="H746" s="22">
        <v>709200000</v>
      </c>
      <c r="I746" s="22" t="s">
        <v>31</v>
      </c>
      <c r="J746" s="23" t="s">
        <v>36</v>
      </c>
      <c r="K746" s="25">
        <v>0</v>
      </c>
      <c r="L746" s="25">
        <v>0</v>
      </c>
      <c r="M746" s="25">
        <v>4666476735</v>
      </c>
      <c r="N746" s="25">
        <v>0</v>
      </c>
      <c r="O746" s="25">
        <v>0</v>
      </c>
      <c r="P746" s="25">
        <f t="shared" si="250"/>
        <v>0</v>
      </c>
      <c r="Q746" s="25">
        <v>0</v>
      </c>
      <c r="R746" s="25">
        <v>0</v>
      </c>
      <c r="S746" s="25">
        <v>0</v>
      </c>
      <c r="T746" s="25">
        <v>0</v>
      </c>
      <c r="U746" s="25">
        <v>0</v>
      </c>
      <c r="V746" s="25">
        <v>0</v>
      </c>
      <c r="W746" s="25">
        <v>0</v>
      </c>
      <c r="X746" s="25">
        <v>0</v>
      </c>
      <c r="Y746" s="25">
        <f t="shared" si="251"/>
        <v>0</v>
      </c>
      <c r="Z746" s="26">
        <v>0</v>
      </c>
      <c r="AA746" s="26">
        <v>0</v>
      </c>
      <c r="AB746" s="26">
        <v>0</v>
      </c>
      <c r="AC746" s="27">
        <v>0</v>
      </c>
    </row>
    <row r="747" spans="1:29" hidden="1" outlineLevel="4" x14ac:dyDescent="0.35">
      <c r="A747" s="21" t="s">
        <v>384</v>
      </c>
      <c r="B747" s="22" t="s">
        <v>278</v>
      </c>
      <c r="C747" s="22" t="s">
        <v>31</v>
      </c>
      <c r="D747" s="22" t="s">
        <v>385</v>
      </c>
      <c r="E747" s="22"/>
      <c r="F747" s="22">
        <v>280</v>
      </c>
      <c r="G747" s="22">
        <v>1111</v>
      </c>
      <c r="H747" s="22">
        <v>709200000</v>
      </c>
      <c r="I747" s="22" t="s">
        <v>31</v>
      </c>
      <c r="J747" s="23" t="s">
        <v>386</v>
      </c>
      <c r="K747" s="24">
        <v>126669420</v>
      </c>
      <c r="L747" s="25">
        <v>126669420</v>
      </c>
      <c r="M747" s="25">
        <v>0</v>
      </c>
      <c r="N747" s="25">
        <v>0</v>
      </c>
      <c r="O747" s="25">
        <v>-10500000</v>
      </c>
      <c r="P747" s="25">
        <f t="shared" si="250"/>
        <v>116169420</v>
      </c>
      <c r="Q747" s="25">
        <v>0</v>
      </c>
      <c r="R747" s="25">
        <v>0</v>
      </c>
      <c r="S747" s="25">
        <v>0</v>
      </c>
      <c r="T747" s="25">
        <v>62475708.93</v>
      </c>
      <c r="U747" s="25">
        <v>62475708.93</v>
      </c>
      <c r="V747" s="25">
        <v>53693711.07</v>
      </c>
      <c r="W747" s="25">
        <v>64193711.07</v>
      </c>
      <c r="X747" s="25">
        <v>0</v>
      </c>
      <c r="Y747" s="25">
        <f t="shared" si="251"/>
        <v>53693711.07</v>
      </c>
      <c r="Z747" s="26">
        <f>T747/L747</f>
        <v>0.49321856001235342</v>
      </c>
      <c r="AA747" s="26">
        <f>T747/P747</f>
        <v>0.53779823407915783</v>
      </c>
      <c r="AB747" s="26">
        <f>(Q747+R747+S747)/P747</f>
        <v>0</v>
      </c>
      <c r="AC747" s="27">
        <f>AA747+AB747</f>
        <v>0.53779823407915783</v>
      </c>
    </row>
    <row r="748" spans="1:29" hidden="1" outlineLevel="4" x14ac:dyDescent="0.35">
      <c r="A748" s="21" t="s">
        <v>384</v>
      </c>
      <c r="B748" s="22" t="s">
        <v>278</v>
      </c>
      <c r="C748" s="22" t="s">
        <v>31</v>
      </c>
      <c r="D748" s="22" t="s">
        <v>387</v>
      </c>
      <c r="E748" s="22"/>
      <c r="F748" s="22">
        <v>280</v>
      </c>
      <c r="G748" s="22">
        <v>1111</v>
      </c>
      <c r="H748" s="22">
        <v>709200000</v>
      </c>
      <c r="I748" s="22" t="s">
        <v>31</v>
      </c>
      <c r="J748" s="23" t="s">
        <v>388</v>
      </c>
      <c r="K748" s="24">
        <v>103145405</v>
      </c>
      <c r="L748" s="25">
        <v>103145405</v>
      </c>
      <c r="M748" s="25">
        <v>0</v>
      </c>
      <c r="N748" s="25">
        <v>0</v>
      </c>
      <c r="O748" s="25">
        <v>0</v>
      </c>
      <c r="P748" s="25">
        <f t="shared" si="250"/>
        <v>103145405</v>
      </c>
      <c r="Q748" s="25">
        <v>0</v>
      </c>
      <c r="R748" s="25">
        <v>64056095.159999996</v>
      </c>
      <c r="S748" s="25">
        <v>0</v>
      </c>
      <c r="T748" s="25">
        <v>39089309.840000004</v>
      </c>
      <c r="U748" s="25">
        <v>39089309.840000004</v>
      </c>
      <c r="V748" s="25">
        <v>0</v>
      </c>
      <c r="W748" s="25">
        <v>0</v>
      </c>
      <c r="X748" s="25">
        <v>0</v>
      </c>
      <c r="Y748" s="25">
        <f t="shared" si="251"/>
        <v>0</v>
      </c>
      <c r="Z748" s="26">
        <f>T748/L748</f>
        <v>0.37897286689600962</v>
      </c>
      <c r="AA748" s="26">
        <f>T748/P748</f>
        <v>0.37897286689600962</v>
      </c>
      <c r="AB748" s="26">
        <f>(Q748+R748+S748)/P748</f>
        <v>0.62102713310399038</v>
      </c>
      <c r="AC748" s="27">
        <f>AA748+AB748</f>
        <v>1</v>
      </c>
    </row>
    <row r="749" spans="1:29" hidden="1" outlineLevel="4" x14ac:dyDescent="0.35">
      <c r="A749" s="21" t="s">
        <v>384</v>
      </c>
      <c r="B749" s="22" t="s">
        <v>278</v>
      </c>
      <c r="C749" s="22" t="s">
        <v>31</v>
      </c>
      <c r="D749" s="22" t="s">
        <v>387</v>
      </c>
      <c r="E749" s="22"/>
      <c r="F749" s="22"/>
      <c r="G749" s="22">
        <v>1111</v>
      </c>
      <c r="H749" s="22">
        <v>709200000</v>
      </c>
      <c r="I749" s="22" t="s">
        <v>31</v>
      </c>
      <c r="J749" s="23" t="s">
        <v>388</v>
      </c>
      <c r="K749" s="25">
        <v>0</v>
      </c>
      <c r="L749" s="25">
        <v>0</v>
      </c>
      <c r="M749" s="25">
        <v>10321915</v>
      </c>
      <c r="N749" s="25">
        <v>0</v>
      </c>
      <c r="O749" s="25">
        <v>0</v>
      </c>
      <c r="P749" s="25">
        <f t="shared" si="250"/>
        <v>0</v>
      </c>
      <c r="Q749" s="25">
        <v>0</v>
      </c>
      <c r="R749" s="25">
        <v>0</v>
      </c>
      <c r="S749" s="25">
        <v>0</v>
      </c>
      <c r="T749" s="25">
        <v>0</v>
      </c>
      <c r="U749" s="25">
        <v>0</v>
      </c>
      <c r="V749" s="25">
        <v>0</v>
      </c>
      <c r="W749" s="25">
        <v>0</v>
      </c>
      <c r="X749" s="25">
        <v>0</v>
      </c>
      <c r="Y749" s="25">
        <f t="shared" si="251"/>
        <v>0</v>
      </c>
      <c r="Z749" s="26">
        <v>0</v>
      </c>
      <c r="AA749" s="26">
        <v>0</v>
      </c>
      <c r="AB749" s="26">
        <v>0</v>
      </c>
      <c r="AC749" s="27">
        <v>0</v>
      </c>
    </row>
    <row r="750" spans="1:29" hidden="1" outlineLevel="4" x14ac:dyDescent="0.35">
      <c r="A750" s="21" t="s">
        <v>384</v>
      </c>
      <c r="B750" s="22" t="s">
        <v>278</v>
      </c>
      <c r="C750" s="22" t="s">
        <v>31</v>
      </c>
      <c r="D750" s="22" t="s">
        <v>41</v>
      </c>
      <c r="E750" s="22"/>
      <c r="F750" s="22">
        <v>280</v>
      </c>
      <c r="G750" s="22">
        <v>1111</v>
      </c>
      <c r="H750" s="22">
        <v>709200000</v>
      </c>
      <c r="I750" s="22" t="s">
        <v>31</v>
      </c>
      <c r="J750" s="23" t="s">
        <v>42</v>
      </c>
      <c r="K750" s="24">
        <v>41571674734</v>
      </c>
      <c r="L750" s="25">
        <v>41571674734</v>
      </c>
      <c r="M750" s="25">
        <v>0</v>
      </c>
      <c r="N750" s="25">
        <v>0</v>
      </c>
      <c r="O750" s="25">
        <v>0</v>
      </c>
      <c r="P750" s="25">
        <f t="shared" si="250"/>
        <v>41571674734</v>
      </c>
      <c r="Q750" s="25">
        <v>0</v>
      </c>
      <c r="R750" s="25">
        <v>0</v>
      </c>
      <c r="S750" s="25">
        <v>0</v>
      </c>
      <c r="T750" s="25">
        <v>23896578329.82</v>
      </c>
      <c r="U750" s="25">
        <v>23896578329.82</v>
      </c>
      <c r="V750" s="25">
        <v>17675096404.18</v>
      </c>
      <c r="W750" s="25">
        <v>17675096404.18</v>
      </c>
      <c r="X750" s="25">
        <v>0</v>
      </c>
      <c r="Y750" s="25">
        <f t="shared" si="251"/>
        <v>17675096404.18</v>
      </c>
      <c r="Z750" s="26">
        <f>T750/L750</f>
        <v>0.57482837731999847</v>
      </c>
      <c r="AA750" s="26">
        <f>T750/P750</f>
        <v>0.57482837731999847</v>
      </c>
      <c r="AB750" s="26">
        <f>(Q750+R750+S750)/P750</f>
        <v>0</v>
      </c>
      <c r="AC750" s="27">
        <f>AA750+AB750</f>
        <v>0.57482837731999847</v>
      </c>
    </row>
    <row r="751" spans="1:29" hidden="1" outlineLevel="4" x14ac:dyDescent="0.35">
      <c r="A751" s="21" t="s">
        <v>384</v>
      </c>
      <c r="B751" s="22" t="s">
        <v>278</v>
      </c>
      <c r="C751" s="22" t="s">
        <v>31</v>
      </c>
      <c r="D751" s="22" t="s">
        <v>41</v>
      </c>
      <c r="E751" s="22"/>
      <c r="F751" s="22" t="s">
        <v>33</v>
      </c>
      <c r="G751" s="22">
        <v>1111</v>
      </c>
      <c r="H751" s="22">
        <v>709200000</v>
      </c>
      <c r="I751" s="22" t="s">
        <v>31</v>
      </c>
      <c r="J751" s="23" t="s">
        <v>42</v>
      </c>
      <c r="K751" s="25">
        <v>0</v>
      </c>
      <c r="L751" s="25">
        <v>0</v>
      </c>
      <c r="M751" s="25">
        <v>0</v>
      </c>
      <c r="N751" s="25">
        <v>80000000</v>
      </c>
      <c r="O751" s="25">
        <v>0</v>
      </c>
      <c r="P751" s="25">
        <f t="shared" si="250"/>
        <v>0</v>
      </c>
      <c r="Q751" s="25">
        <v>0</v>
      </c>
      <c r="R751" s="25">
        <v>0</v>
      </c>
      <c r="S751" s="25">
        <v>0</v>
      </c>
      <c r="T751" s="25">
        <v>0</v>
      </c>
      <c r="U751" s="25">
        <v>0</v>
      </c>
      <c r="V751" s="25">
        <v>0</v>
      </c>
      <c r="W751" s="25">
        <v>0</v>
      </c>
      <c r="X751" s="25">
        <v>0</v>
      </c>
      <c r="Y751" s="25">
        <f t="shared" si="251"/>
        <v>0</v>
      </c>
      <c r="Z751" s="26">
        <v>0</v>
      </c>
      <c r="AA751" s="26">
        <v>0</v>
      </c>
      <c r="AB751" s="26">
        <v>0</v>
      </c>
      <c r="AC751" s="26">
        <v>0</v>
      </c>
    </row>
    <row r="752" spans="1:29" hidden="1" outlineLevel="4" x14ac:dyDescent="0.35">
      <c r="A752" s="21" t="s">
        <v>384</v>
      </c>
      <c r="B752" s="22" t="s">
        <v>278</v>
      </c>
      <c r="C752" s="22" t="s">
        <v>31</v>
      </c>
      <c r="D752" s="22" t="s">
        <v>41</v>
      </c>
      <c r="E752" s="22"/>
      <c r="F752" s="22"/>
      <c r="G752" s="22">
        <v>1111</v>
      </c>
      <c r="H752" s="22">
        <v>709200000</v>
      </c>
      <c r="I752" s="22" t="s">
        <v>31</v>
      </c>
      <c r="J752" s="23" t="s">
        <v>42</v>
      </c>
      <c r="K752" s="25">
        <v>0</v>
      </c>
      <c r="L752" s="25">
        <v>0</v>
      </c>
      <c r="M752" s="25">
        <v>795000000</v>
      </c>
      <c r="N752" s="25">
        <v>0</v>
      </c>
      <c r="O752" s="25">
        <v>0</v>
      </c>
      <c r="P752" s="25">
        <f t="shared" si="250"/>
        <v>0</v>
      </c>
      <c r="Q752" s="25">
        <v>0</v>
      </c>
      <c r="R752" s="25">
        <v>0</v>
      </c>
      <c r="S752" s="25">
        <v>0</v>
      </c>
      <c r="T752" s="25">
        <v>0</v>
      </c>
      <c r="U752" s="25">
        <v>0</v>
      </c>
      <c r="V752" s="25">
        <v>0</v>
      </c>
      <c r="W752" s="25">
        <v>0</v>
      </c>
      <c r="X752" s="25">
        <v>0</v>
      </c>
      <c r="Y752" s="25">
        <f t="shared" si="251"/>
        <v>0</v>
      </c>
      <c r="Z752" s="26">
        <v>0</v>
      </c>
      <c r="AA752" s="26">
        <v>0</v>
      </c>
      <c r="AB752" s="26">
        <v>0</v>
      </c>
      <c r="AC752" s="27">
        <v>0</v>
      </c>
    </row>
    <row r="753" spans="1:29" hidden="1" outlineLevel="4" x14ac:dyDescent="0.35">
      <c r="A753" s="21" t="s">
        <v>384</v>
      </c>
      <c r="B753" s="22" t="s">
        <v>278</v>
      </c>
      <c r="C753" s="22" t="s">
        <v>31</v>
      </c>
      <c r="D753" s="22" t="s">
        <v>43</v>
      </c>
      <c r="E753" s="22"/>
      <c r="F753" s="22">
        <v>280</v>
      </c>
      <c r="G753" s="22">
        <v>1111</v>
      </c>
      <c r="H753" s="22">
        <v>709200000</v>
      </c>
      <c r="I753" s="22" t="s">
        <v>31</v>
      </c>
      <c r="J753" s="23" t="s">
        <v>44</v>
      </c>
      <c r="K753" s="24">
        <v>7361175621</v>
      </c>
      <c r="L753" s="25">
        <v>7361175621</v>
      </c>
      <c r="M753" s="25">
        <v>0</v>
      </c>
      <c r="N753" s="25">
        <v>0</v>
      </c>
      <c r="O753" s="25">
        <v>-80000000</v>
      </c>
      <c r="P753" s="25">
        <f t="shared" si="250"/>
        <v>7281175621</v>
      </c>
      <c r="Q753" s="25">
        <v>0</v>
      </c>
      <c r="R753" s="25">
        <v>0</v>
      </c>
      <c r="S753" s="25">
        <v>0</v>
      </c>
      <c r="T753" s="25">
        <v>4097912817.2199998</v>
      </c>
      <c r="U753" s="25">
        <v>4097912817.2199998</v>
      </c>
      <c r="V753" s="25">
        <v>3183262803.7800002</v>
      </c>
      <c r="W753" s="25">
        <v>3263262803.7800002</v>
      </c>
      <c r="X753" s="25">
        <v>0</v>
      </c>
      <c r="Y753" s="25">
        <f t="shared" si="251"/>
        <v>3183262803.7800002</v>
      </c>
      <c r="Z753" s="26">
        <f>T753/L753</f>
        <v>0.55669271162739997</v>
      </c>
      <c r="AA753" s="26">
        <f>T753/P753</f>
        <v>0.56280922621904705</v>
      </c>
      <c r="AB753" s="26">
        <f>(Q753+R753+S753)/P753</f>
        <v>0</v>
      </c>
      <c r="AC753" s="27">
        <f>AA753+AB753</f>
        <v>0.56280922621904705</v>
      </c>
    </row>
    <row r="754" spans="1:29" hidden="1" outlineLevel="4" x14ac:dyDescent="0.35">
      <c r="A754" s="21" t="s">
        <v>384</v>
      </c>
      <c r="B754" s="22" t="s">
        <v>278</v>
      </c>
      <c r="C754" s="22" t="s">
        <v>31</v>
      </c>
      <c r="D754" s="22" t="s">
        <v>43</v>
      </c>
      <c r="E754" s="22"/>
      <c r="F754" s="22"/>
      <c r="G754" s="22">
        <v>1111</v>
      </c>
      <c r="H754" s="22">
        <v>709200000</v>
      </c>
      <c r="I754" s="22" t="s">
        <v>31</v>
      </c>
      <c r="J754" s="23" t="s">
        <v>44</v>
      </c>
      <c r="K754" s="25">
        <v>0</v>
      </c>
      <c r="L754" s="25">
        <v>0</v>
      </c>
      <c r="M754" s="25">
        <v>37792651</v>
      </c>
      <c r="N754" s="25">
        <v>0</v>
      </c>
      <c r="O754" s="25">
        <v>0</v>
      </c>
      <c r="P754" s="25">
        <f t="shared" si="250"/>
        <v>0</v>
      </c>
      <c r="Q754" s="25">
        <v>0</v>
      </c>
      <c r="R754" s="25">
        <v>0</v>
      </c>
      <c r="S754" s="25">
        <v>0</v>
      </c>
      <c r="T754" s="25">
        <v>0</v>
      </c>
      <c r="U754" s="25">
        <v>0</v>
      </c>
      <c r="V754" s="25">
        <v>0</v>
      </c>
      <c r="W754" s="25">
        <v>0</v>
      </c>
      <c r="X754" s="25">
        <v>0</v>
      </c>
      <c r="Y754" s="25">
        <f t="shared" si="251"/>
        <v>0</v>
      </c>
      <c r="Z754" s="26">
        <v>0</v>
      </c>
      <c r="AA754" s="26">
        <v>0</v>
      </c>
      <c r="AB754" s="26">
        <v>0</v>
      </c>
      <c r="AC754" s="27">
        <v>0</v>
      </c>
    </row>
    <row r="755" spans="1:29" hidden="1" outlineLevel="4" x14ac:dyDescent="0.35">
      <c r="A755" s="21" t="s">
        <v>384</v>
      </c>
      <c r="B755" s="22" t="s">
        <v>278</v>
      </c>
      <c r="C755" s="22" t="s">
        <v>31</v>
      </c>
      <c r="D755" s="22" t="s">
        <v>45</v>
      </c>
      <c r="E755" s="22"/>
      <c r="F755" s="22">
        <v>280</v>
      </c>
      <c r="G755" s="22">
        <v>1111</v>
      </c>
      <c r="H755" s="22">
        <v>709200000</v>
      </c>
      <c r="I755" s="22" t="s">
        <v>31</v>
      </c>
      <c r="J755" s="23" t="s">
        <v>46</v>
      </c>
      <c r="K755" s="24">
        <v>22332131440</v>
      </c>
      <c r="L755" s="25">
        <v>22332131440</v>
      </c>
      <c r="M755" s="25">
        <v>0</v>
      </c>
      <c r="N755" s="25">
        <v>-624621.05000000005</v>
      </c>
      <c r="O755" s="25">
        <v>0</v>
      </c>
      <c r="P755" s="25">
        <f t="shared" si="250"/>
        <v>22332131440</v>
      </c>
      <c r="Q755" s="25">
        <v>0</v>
      </c>
      <c r="R755" s="25">
        <v>0</v>
      </c>
      <c r="S755" s="25">
        <v>0</v>
      </c>
      <c r="T755" s="25">
        <v>141367227.16</v>
      </c>
      <c r="U755" s="25">
        <v>141367227.16</v>
      </c>
      <c r="V755" s="25">
        <v>12419103498.790001</v>
      </c>
      <c r="W755" s="25">
        <v>22190764212.84</v>
      </c>
      <c r="X755" s="25">
        <v>0</v>
      </c>
      <c r="Y755" s="25">
        <f t="shared" si="251"/>
        <v>22190764212.84</v>
      </c>
      <c r="Z755" s="26">
        <f>T755/L755</f>
        <v>6.3302165106726592E-3</v>
      </c>
      <c r="AA755" s="26">
        <f>T755/P755</f>
        <v>6.3302165106726592E-3</v>
      </c>
      <c r="AB755" s="26">
        <f>(Q755+R755+S755)/P755</f>
        <v>0</v>
      </c>
      <c r="AC755" s="27">
        <f>AA755+AB755</f>
        <v>6.3302165106726592E-3</v>
      </c>
    </row>
    <row r="756" spans="1:29" hidden="1" outlineLevel="4" x14ac:dyDescent="0.35">
      <c r="A756" s="21" t="s">
        <v>384</v>
      </c>
      <c r="B756" s="22" t="s">
        <v>278</v>
      </c>
      <c r="C756" s="22" t="s">
        <v>31</v>
      </c>
      <c r="D756" s="22" t="s">
        <v>45</v>
      </c>
      <c r="E756" s="22"/>
      <c r="F756" s="22" t="s">
        <v>33</v>
      </c>
      <c r="G756" s="22">
        <v>1111</v>
      </c>
      <c r="H756" s="22">
        <v>709200000</v>
      </c>
      <c r="I756" s="22" t="s">
        <v>31</v>
      </c>
      <c r="J756" s="23" t="s">
        <v>46</v>
      </c>
      <c r="K756" s="25">
        <v>0</v>
      </c>
      <c r="L756" s="25">
        <v>0</v>
      </c>
      <c r="M756" s="25">
        <v>0</v>
      </c>
      <c r="N756" s="25">
        <v>20000000</v>
      </c>
      <c r="O756" s="25">
        <v>0</v>
      </c>
      <c r="P756" s="25">
        <f t="shared" si="250"/>
        <v>0</v>
      </c>
      <c r="Q756" s="25">
        <v>0</v>
      </c>
      <c r="R756" s="25">
        <v>0</v>
      </c>
      <c r="S756" s="25">
        <v>0</v>
      </c>
      <c r="T756" s="25">
        <v>0</v>
      </c>
      <c r="U756" s="25">
        <v>0</v>
      </c>
      <c r="V756" s="25">
        <v>0</v>
      </c>
      <c r="W756" s="25">
        <v>0</v>
      </c>
      <c r="X756" s="25">
        <v>0</v>
      </c>
      <c r="Y756" s="25">
        <f t="shared" si="251"/>
        <v>0</v>
      </c>
      <c r="Z756" s="26">
        <v>0</v>
      </c>
      <c r="AA756" s="26">
        <v>0</v>
      </c>
      <c r="AB756" s="26">
        <v>0</v>
      </c>
      <c r="AC756" s="26">
        <v>0</v>
      </c>
    </row>
    <row r="757" spans="1:29" hidden="1" outlineLevel="4" x14ac:dyDescent="0.35">
      <c r="A757" s="21" t="s">
        <v>384</v>
      </c>
      <c r="B757" s="22" t="s">
        <v>278</v>
      </c>
      <c r="C757" s="22" t="s">
        <v>31</v>
      </c>
      <c r="D757" s="22" t="s">
        <v>45</v>
      </c>
      <c r="E757" s="22"/>
      <c r="F757" s="22"/>
      <c r="G757" s="22">
        <v>1111</v>
      </c>
      <c r="H757" s="22">
        <v>709200000</v>
      </c>
      <c r="I757" s="22" t="s">
        <v>31</v>
      </c>
      <c r="J757" s="23" t="s">
        <v>46</v>
      </c>
      <c r="K757" s="25">
        <v>0</v>
      </c>
      <c r="L757" s="25">
        <v>0</v>
      </c>
      <c r="M757" s="25">
        <v>1964069953</v>
      </c>
      <c r="N757" s="25">
        <v>0</v>
      </c>
      <c r="O757" s="25">
        <v>0</v>
      </c>
      <c r="P757" s="25">
        <f t="shared" si="250"/>
        <v>0</v>
      </c>
      <c r="Q757" s="25">
        <v>0</v>
      </c>
      <c r="R757" s="25">
        <v>0</v>
      </c>
      <c r="S757" s="25">
        <v>0</v>
      </c>
      <c r="T757" s="25">
        <v>0</v>
      </c>
      <c r="U757" s="25">
        <v>0</v>
      </c>
      <c r="V757" s="25">
        <v>0</v>
      </c>
      <c r="W757" s="25">
        <v>0</v>
      </c>
      <c r="X757" s="25">
        <v>0</v>
      </c>
      <c r="Y757" s="25">
        <f t="shared" si="251"/>
        <v>0</v>
      </c>
      <c r="Z757" s="26">
        <v>0</v>
      </c>
      <c r="AA757" s="26">
        <v>0</v>
      </c>
      <c r="AB757" s="26">
        <v>0</v>
      </c>
      <c r="AC757" s="27">
        <v>0</v>
      </c>
    </row>
    <row r="758" spans="1:29" hidden="1" outlineLevel="4" x14ac:dyDescent="0.35">
      <c r="A758" s="21" t="s">
        <v>384</v>
      </c>
      <c r="B758" s="22" t="s">
        <v>278</v>
      </c>
      <c r="C758" s="22" t="s">
        <v>31</v>
      </c>
      <c r="D758" s="22" t="s">
        <v>47</v>
      </c>
      <c r="E758" s="22"/>
      <c r="F758" s="22">
        <v>280</v>
      </c>
      <c r="G758" s="22">
        <v>1111</v>
      </c>
      <c r="H758" s="22">
        <v>709200000</v>
      </c>
      <c r="I758" s="22" t="s">
        <v>31</v>
      </c>
      <c r="J758" s="23" t="s">
        <v>48</v>
      </c>
      <c r="K758" s="24">
        <v>19863067069</v>
      </c>
      <c r="L758" s="25">
        <v>20912374727</v>
      </c>
      <c r="M758" s="25">
        <v>0</v>
      </c>
      <c r="N758" s="25">
        <v>0</v>
      </c>
      <c r="O758" s="25">
        <v>0</v>
      </c>
      <c r="P758" s="25">
        <f t="shared" si="250"/>
        <v>20912374727</v>
      </c>
      <c r="Q758" s="25">
        <v>0</v>
      </c>
      <c r="R758" s="25">
        <v>9531260.5099999998</v>
      </c>
      <c r="S758" s="25">
        <v>0</v>
      </c>
      <c r="T758" s="25">
        <v>20548481107.830002</v>
      </c>
      <c r="U758" s="25">
        <v>20548481107.830002</v>
      </c>
      <c r="V758" s="25">
        <v>354362358.66000003</v>
      </c>
      <c r="W758" s="25">
        <v>354362358.66000003</v>
      </c>
      <c r="X758" s="25">
        <v>0</v>
      </c>
      <c r="Y758" s="25">
        <f t="shared" si="251"/>
        <v>354362358.65999985</v>
      </c>
      <c r="Z758" s="26">
        <f>T758/L758</f>
        <v>0.98259912497167645</v>
      </c>
      <c r="AA758" s="26">
        <f>T758/P758</f>
        <v>0.98259912497167645</v>
      </c>
      <c r="AB758" s="26">
        <f>(Q758+R758+S758)/P758</f>
        <v>4.5577131408678203E-4</v>
      </c>
      <c r="AC758" s="27">
        <f>AA758+AB758</f>
        <v>0.98305489628576326</v>
      </c>
    </row>
    <row r="759" spans="1:29" hidden="1" outlineLevel="4" x14ac:dyDescent="0.35">
      <c r="A759" s="21" t="s">
        <v>384</v>
      </c>
      <c r="B759" s="22" t="s">
        <v>278</v>
      </c>
      <c r="C759" s="22" t="s">
        <v>31</v>
      </c>
      <c r="D759" s="22" t="s">
        <v>47</v>
      </c>
      <c r="E759" s="22"/>
      <c r="F759" s="22" t="s">
        <v>33</v>
      </c>
      <c r="G759" s="22">
        <v>1111</v>
      </c>
      <c r="H759" s="22">
        <v>709200000</v>
      </c>
      <c r="I759" s="22" t="s">
        <v>31</v>
      </c>
      <c r="J759" s="23" t="s">
        <v>48</v>
      </c>
      <c r="K759" s="25">
        <v>0</v>
      </c>
      <c r="L759" s="25">
        <v>0</v>
      </c>
      <c r="M759" s="25">
        <v>0</v>
      </c>
      <c r="N759" s="25">
        <v>20000000</v>
      </c>
      <c r="O759" s="25">
        <v>0</v>
      </c>
      <c r="P759" s="25">
        <f t="shared" si="250"/>
        <v>0</v>
      </c>
      <c r="Q759" s="25">
        <v>0</v>
      </c>
      <c r="R759" s="25">
        <v>0</v>
      </c>
      <c r="S759" s="25">
        <v>0</v>
      </c>
      <c r="T759" s="25">
        <v>0</v>
      </c>
      <c r="U759" s="25">
        <v>0</v>
      </c>
      <c r="V759" s="25">
        <v>0</v>
      </c>
      <c r="W759" s="25">
        <v>0</v>
      </c>
      <c r="X759" s="25">
        <v>0</v>
      </c>
      <c r="Y759" s="25">
        <f t="shared" si="251"/>
        <v>0</v>
      </c>
      <c r="Z759" s="26">
        <v>0</v>
      </c>
      <c r="AA759" s="26">
        <v>0</v>
      </c>
      <c r="AB759" s="26">
        <v>0</v>
      </c>
      <c r="AC759" s="26">
        <v>0</v>
      </c>
    </row>
    <row r="760" spans="1:29" hidden="1" outlineLevel="4" x14ac:dyDescent="0.35">
      <c r="A760" s="21" t="s">
        <v>384</v>
      </c>
      <c r="B760" s="22" t="s">
        <v>278</v>
      </c>
      <c r="C760" s="22" t="s">
        <v>31</v>
      </c>
      <c r="D760" s="22" t="s">
        <v>47</v>
      </c>
      <c r="E760" s="22"/>
      <c r="F760" s="22"/>
      <c r="G760" s="22">
        <v>1111</v>
      </c>
      <c r="H760" s="22">
        <v>709200000</v>
      </c>
      <c r="I760" s="22" t="s">
        <v>31</v>
      </c>
      <c r="J760" s="23" t="s">
        <v>48</v>
      </c>
      <c r="K760" s="25">
        <v>0</v>
      </c>
      <c r="L760" s="25">
        <v>0</v>
      </c>
      <c r="M760" s="25">
        <v>370121258</v>
      </c>
      <c r="N760" s="25">
        <v>0</v>
      </c>
      <c r="O760" s="25">
        <v>0</v>
      </c>
      <c r="P760" s="25">
        <f t="shared" si="250"/>
        <v>0</v>
      </c>
      <c r="Q760" s="25">
        <v>0</v>
      </c>
      <c r="R760" s="25">
        <v>0</v>
      </c>
      <c r="S760" s="25">
        <v>0</v>
      </c>
      <c r="T760" s="25">
        <v>0</v>
      </c>
      <c r="U760" s="25">
        <v>0</v>
      </c>
      <c r="V760" s="25">
        <v>0</v>
      </c>
      <c r="W760" s="25">
        <v>0</v>
      </c>
      <c r="X760" s="25">
        <v>0</v>
      </c>
      <c r="Y760" s="25">
        <f t="shared" si="251"/>
        <v>0</v>
      </c>
      <c r="Z760" s="26">
        <v>0</v>
      </c>
      <c r="AA760" s="26">
        <v>0</v>
      </c>
      <c r="AB760" s="26">
        <v>0</v>
      </c>
      <c r="AC760" s="27">
        <v>0</v>
      </c>
    </row>
    <row r="761" spans="1:29" hidden="1" outlineLevel="4" x14ac:dyDescent="0.35">
      <c r="A761" s="21" t="s">
        <v>384</v>
      </c>
      <c r="B761" s="22" t="s">
        <v>278</v>
      </c>
      <c r="C761" s="22" t="s">
        <v>31</v>
      </c>
      <c r="D761" s="22" t="s">
        <v>49</v>
      </c>
      <c r="E761" s="22"/>
      <c r="F761" s="22">
        <v>280</v>
      </c>
      <c r="G761" s="22">
        <v>1111</v>
      </c>
      <c r="H761" s="22">
        <v>709200000</v>
      </c>
      <c r="I761" s="22" t="s">
        <v>31</v>
      </c>
      <c r="J761" s="23" t="s">
        <v>50</v>
      </c>
      <c r="K761" s="24">
        <v>49002407378</v>
      </c>
      <c r="L761" s="25">
        <v>49002407378</v>
      </c>
      <c r="M761" s="25">
        <v>0</v>
      </c>
      <c r="N761" s="25">
        <v>0</v>
      </c>
      <c r="O761" s="25">
        <v>137000000</v>
      </c>
      <c r="P761" s="25">
        <f t="shared" si="250"/>
        <v>49139407378</v>
      </c>
      <c r="Q761" s="25">
        <v>0</v>
      </c>
      <c r="R761" s="25">
        <v>0</v>
      </c>
      <c r="S761" s="25">
        <v>0</v>
      </c>
      <c r="T761" s="25">
        <v>27998644802.650002</v>
      </c>
      <c r="U761" s="25">
        <v>27998644802.650002</v>
      </c>
      <c r="V761" s="25">
        <v>21003762575.349998</v>
      </c>
      <c r="W761" s="25">
        <v>21003762575.349998</v>
      </c>
      <c r="X761" s="25">
        <v>0</v>
      </c>
      <c r="Y761" s="25">
        <f t="shared" si="251"/>
        <v>21140762575.349998</v>
      </c>
      <c r="Z761" s="26">
        <f>T761/L761</f>
        <v>0.57137284269874877</v>
      </c>
      <c r="AA761" s="26">
        <f>T761/P761</f>
        <v>0.56977986297785832</v>
      </c>
      <c r="AB761" s="26">
        <f>(Q761+R761+S761)/P761</f>
        <v>0</v>
      </c>
      <c r="AC761" s="27">
        <f>AA761+AB761</f>
        <v>0.56977986297785832</v>
      </c>
    </row>
    <row r="762" spans="1:29" hidden="1" outlineLevel="4" x14ac:dyDescent="0.35">
      <c r="A762" s="21" t="s">
        <v>384</v>
      </c>
      <c r="B762" s="22" t="s">
        <v>278</v>
      </c>
      <c r="C762" s="22" t="s">
        <v>31</v>
      </c>
      <c r="D762" s="22" t="s">
        <v>49</v>
      </c>
      <c r="E762" s="22"/>
      <c r="F762" s="22" t="s">
        <v>33</v>
      </c>
      <c r="G762" s="22">
        <v>1111</v>
      </c>
      <c r="H762" s="22">
        <v>709200000</v>
      </c>
      <c r="I762" s="22" t="s">
        <v>31</v>
      </c>
      <c r="J762" s="23" t="s">
        <v>50</v>
      </c>
      <c r="K762" s="25">
        <v>0</v>
      </c>
      <c r="L762" s="25">
        <v>0</v>
      </c>
      <c r="M762" s="25">
        <v>0</v>
      </c>
      <c r="N762" s="25">
        <v>336000000</v>
      </c>
      <c r="O762" s="25">
        <v>0</v>
      </c>
      <c r="P762" s="25">
        <f t="shared" si="250"/>
        <v>0</v>
      </c>
      <c r="Q762" s="25">
        <v>0</v>
      </c>
      <c r="R762" s="25">
        <v>0</v>
      </c>
      <c r="S762" s="25">
        <v>0</v>
      </c>
      <c r="T762" s="25">
        <v>0</v>
      </c>
      <c r="U762" s="25">
        <v>0</v>
      </c>
      <c r="V762" s="25">
        <v>0</v>
      </c>
      <c r="W762" s="25">
        <v>0</v>
      </c>
      <c r="X762" s="25">
        <v>0</v>
      </c>
      <c r="Y762" s="25">
        <f t="shared" si="251"/>
        <v>0</v>
      </c>
      <c r="Z762" s="26">
        <v>0</v>
      </c>
      <c r="AA762" s="26">
        <v>0</v>
      </c>
      <c r="AB762" s="26">
        <v>0</v>
      </c>
      <c r="AC762" s="26">
        <v>0</v>
      </c>
    </row>
    <row r="763" spans="1:29" hidden="1" outlineLevel="4" x14ac:dyDescent="0.35">
      <c r="A763" s="21" t="s">
        <v>384</v>
      </c>
      <c r="B763" s="22" t="s">
        <v>278</v>
      </c>
      <c r="C763" s="22" t="s">
        <v>31</v>
      </c>
      <c r="D763" s="22" t="s">
        <v>49</v>
      </c>
      <c r="E763" s="22"/>
      <c r="F763" s="22"/>
      <c r="G763" s="22">
        <v>1111</v>
      </c>
      <c r="H763" s="22">
        <v>709200000</v>
      </c>
      <c r="I763" s="22" t="s">
        <v>31</v>
      </c>
      <c r="J763" s="23" t="s">
        <v>50</v>
      </c>
      <c r="K763" s="25">
        <v>0</v>
      </c>
      <c r="L763" s="25">
        <v>0</v>
      </c>
      <c r="M763" s="25">
        <v>5467682050</v>
      </c>
      <c r="N763" s="25">
        <v>0</v>
      </c>
      <c r="O763" s="25">
        <v>0</v>
      </c>
      <c r="P763" s="25">
        <f t="shared" si="250"/>
        <v>0</v>
      </c>
      <c r="Q763" s="25">
        <v>0</v>
      </c>
      <c r="R763" s="25">
        <v>0</v>
      </c>
      <c r="S763" s="25">
        <v>0</v>
      </c>
      <c r="T763" s="25">
        <v>0</v>
      </c>
      <c r="U763" s="25">
        <v>0</v>
      </c>
      <c r="V763" s="25">
        <v>0</v>
      </c>
      <c r="W763" s="25">
        <v>0</v>
      </c>
      <c r="X763" s="25">
        <v>0</v>
      </c>
      <c r="Y763" s="25">
        <f t="shared" si="251"/>
        <v>0</v>
      </c>
      <c r="Z763" s="26">
        <v>0</v>
      </c>
      <c r="AA763" s="26">
        <v>0</v>
      </c>
      <c r="AB763" s="26">
        <v>0</v>
      </c>
      <c r="AC763" s="27">
        <v>0</v>
      </c>
    </row>
    <row r="764" spans="1:29" ht="81" hidden="1" outlineLevel="4" x14ac:dyDescent="0.35">
      <c r="A764" s="21" t="s">
        <v>384</v>
      </c>
      <c r="B764" s="22" t="s">
        <v>278</v>
      </c>
      <c r="C764" s="22" t="s">
        <v>31</v>
      </c>
      <c r="D764" s="22" t="s">
        <v>51</v>
      </c>
      <c r="E764" s="22" t="s">
        <v>52</v>
      </c>
      <c r="F764" s="22" t="s">
        <v>33</v>
      </c>
      <c r="G764" s="22">
        <v>1112</v>
      </c>
      <c r="H764" s="22">
        <v>709200000</v>
      </c>
      <c r="I764" s="22" t="s">
        <v>31</v>
      </c>
      <c r="J764" s="23" t="s">
        <v>53</v>
      </c>
      <c r="K764" s="24">
        <v>23241783037</v>
      </c>
      <c r="L764" s="25">
        <v>23241783037</v>
      </c>
      <c r="M764" s="25">
        <v>0</v>
      </c>
      <c r="N764" s="25">
        <v>-694060.55</v>
      </c>
      <c r="O764" s="25">
        <v>582500000</v>
      </c>
      <c r="P764" s="25">
        <f t="shared" si="250"/>
        <v>23824283037</v>
      </c>
      <c r="Q764" s="25">
        <v>0</v>
      </c>
      <c r="R764" s="25">
        <v>7470300830.4499998</v>
      </c>
      <c r="S764" s="25">
        <v>0</v>
      </c>
      <c r="T764" s="25">
        <v>15770788146</v>
      </c>
      <c r="U764" s="25">
        <v>15770788146</v>
      </c>
      <c r="V764" s="25">
        <v>0</v>
      </c>
      <c r="W764" s="25">
        <v>694060.55</v>
      </c>
      <c r="X764" s="25">
        <v>0</v>
      </c>
      <c r="Y764" s="25">
        <f t="shared" si="251"/>
        <v>583194060.54999924</v>
      </c>
      <c r="Z764" s="26">
        <f>T764/L764</f>
        <v>0.6785532814282591</v>
      </c>
      <c r="AA764" s="26">
        <f>T764/P764</f>
        <v>0.66196275965607776</v>
      </c>
      <c r="AB764" s="26">
        <f>(Q764+R764+S764)/P764</f>
        <v>0.31355826401358411</v>
      </c>
      <c r="AC764" s="27">
        <f>AA764+AB764</f>
        <v>0.97552102366966187</v>
      </c>
    </row>
    <row r="765" spans="1:29" ht="81" hidden="1" outlineLevel="4" x14ac:dyDescent="0.35">
      <c r="A765" s="21" t="s">
        <v>384</v>
      </c>
      <c r="B765" s="22" t="s">
        <v>278</v>
      </c>
      <c r="C765" s="22" t="s">
        <v>31</v>
      </c>
      <c r="D765" s="22" t="s">
        <v>51</v>
      </c>
      <c r="E765" s="22" t="s">
        <v>52</v>
      </c>
      <c r="F765" s="22"/>
      <c r="G765" s="22">
        <v>1112</v>
      </c>
      <c r="H765" s="22">
        <v>709200000</v>
      </c>
      <c r="I765" s="22" t="s">
        <v>31</v>
      </c>
      <c r="J765" s="23" t="s">
        <v>313</v>
      </c>
      <c r="K765" s="25">
        <v>0</v>
      </c>
      <c r="L765" s="25">
        <v>0</v>
      </c>
      <c r="M765" s="25">
        <v>3109444882</v>
      </c>
      <c r="N765" s="25">
        <v>0</v>
      </c>
      <c r="O765" s="25">
        <v>0</v>
      </c>
      <c r="P765" s="25">
        <f t="shared" si="250"/>
        <v>0</v>
      </c>
      <c r="Q765" s="25">
        <v>0</v>
      </c>
      <c r="R765" s="25">
        <v>0</v>
      </c>
      <c r="S765" s="25">
        <v>0</v>
      </c>
      <c r="T765" s="25">
        <v>0</v>
      </c>
      <c r="U765" s="25">
        <v>0</v>
      </c>
      <c r="V765" s="25">
        <v>0</v>
      </c>
      <c r="W765" s="25">
        <v>0</v>
      </c>
      <c r="X765" s="25">
        <v>0</v>
      </c>
      <c r="Y765" s="25">
        <f t="shared" si="251"/>
        <v>0</v>
      </c>
      <c r="Z765" s="26">
        <v>0</v>
      </c>
      <c r="AA765" s="26">
        <v>0</v>
      </c>
      <c r="AB765" s="26">
        <v>0</v>
      </c>
      <c r="AC765" s="27">
        <v>0</v>
      </c>
    </row>
    <row r="766" spans="1:29" ht="54" hidden="1" outlineLevel="4" x14ac:dyDescent="0.35">
      <c r="A766" s="21" t="s">
        <v>384</v>
      </c>
      <c r="B766" s="22" t="s">
        <v>278</v>
      </c>
      <c r="C766" s="22" t="s">
        <v>31</v>
      </c>
      <c r="D766" s="22" t="s">
        <v>55</v>
      </c>
      <c r="E766" s="22" t="s">
        <v>52</v>
      </c>
      <c r="F766" s="22" t="s">
        <v>33</v>
      </c>
      <c r="G766" s="22">
        <v>1112</v>
      </c>
      <c r="H766" s="22">
        <v>709200000</v>
      </c>
      <c r="I766" s="22" t="s">
        <v>31</v>
      </c>
      <c r="J766" s="23" t="s">
        <v>56</v>
      </c>
      <c r="K766" s="24">
        <v>1256312597</v>
      </c>
      <c r="L766" s="25">
        <v>1256312597</v>
      </c>
      <c r="M766" s="25">
        <v>0</v>
      </c>
      <c r="N766" s="25">
        <v>-37520.81</v>
      </c>
      <c r="O766" s="25">
        <v>0</v>
      </c>
      <c r="P766" s="25">
        <f t="shared" si="250"/>
        <v>1256312597</v>
      </c>
      <c r="Q766" s="25">
        <v>0</v>
      </c>
      <c r="R766" s="25">
        <v>403678938.19</v>
      </c>
      <c r="S766" s="25">
        <v>0</v>
      </c>
      <c r="T766" s="25">
        <v>852596138</v>
      </c>
      <c r="U766" s="25">
        <v>852596138</v>
      </c>
      <c r="V766" s="25">
        <v>0</v>
      </c>
      <c r="W766" s="25">
        <v>37520.81</v>
      </c>
      <c r="X766" s="25">
        <v>0</v>
      </c>
      <c r="Y766" s="25">
        <f t="shared" si="251"/>
        <v>37520.80999994278</v>
      </c>
      <c r="Z766" s="26">
        <f>T766/L766</f>
        <v>0.67864967686859867</v>
      </c>
      <c r="AA766" s="26">
        <f>T766/P766</f>
        <v>0.67864967686859867</v>
      </c>
      <c r="AB766" s="26">
        <f>(Q766+R766+S766)/P766</f>
        <v>0.32132045730812647</v>
      </c>
      <c r="AC766" s="27">
        <f>AA766+AB766</f>
        <v>0.99997013417672509</v>
      </c>
    </row>
    <row r="767" spans="1:29" ht="54" hidden="1" outlineLevel="4" x14ac:dyDescent="0.35">
      <c r="A767" s="21" t="s">
        <v>384</v>
      </c>
      <c r="B767" s="22" t="s">
        <v>278</v>
      </c>
      <c r="C767" s="22" t="s">
        <v>31</v>
      </c>
      <c r="D767" s="22" t="s">
        <v>55</v>
      </c>
      <c r="E767" s="22" t="s">
        <v>52</v>
      </c>
      <c r="F767" s="22"/>
      <c r="G767" s="22">
        <v>1112</v>
      </c>
      <c r="H767" s="22">
        <v>709200000</v>
      </c>
      <c r="I767" s="22" t="s">
        <v>31</v>
      </c>
      <c r="J767" s="23" t="s">
        <v>57</v>
      </c>
      <c r="K767" s="25">
        <v>0</v>
      </c>
      <c r="L767" s="25">
        <v>0</v>
      </c>
      <c r="M767" s="25">
        <v>194900704</v>
      </c>
      <c r="N767" s="25">
        <v>0</v>
      </c>
      <c r="O767" s="25">
        <v>0</v>
      </c>
      <c r="P767" s="25">
        <f t="shared" si="250"/>
        <v>0</v>
      </c>
      <c r="Q767" s="25">
        <v>0</v>
      </c>
      <c r="R767" s="25">
        <v>0</v>
      </c>
      <c r="S767" s="25">
        <v>0</v>
      </c>
      <c r="T767" s="25">
        <v>0</v>
      </c>
      <c r="U767" s="25">
        <v>0</v>
      </c>
      <c r="V767" s="25">
        <v>0</v>
      </c>
      <c r="W767" s="25">
        <v>0</v>
      </c>
      <c r="X767" s="25">
        <v>0</v>
      </c>
      <c r="Y767" s="25">
        <f t="shared" si="251"/>
        <v>0</v>
      </c>
      <c r="Z767" s="26">
        <v>0</v>
      </c>
      <c r="AA767" s="26">
        <v>0</v>
      </c>
      <c r="AB767" s="26">
        <v>0</v>
      </c>
      <c r="AC767" s="27">
        <v>0</v>
      </c>
    </row>
    <row r="768" spans="1:29" ht="81" hidden="1" outlineLevel="4" x14ac:dyDescent="0.35">
      <c r="A768" s="21" t="s">
        <v>384</v>
      </c>
      <c r="B768" s="22" t="s">
        <v>278</v>
      </c>
      <c r="C768" s="22" t="s">
        <v>31</v>
      </c>
      <c r="D768" s="22" t="s">
        <v>58</v>
      </c>
      <c r="E768" s="22" t="s">
        <v>52</v>
      </c>
      <c r="F768" s="22" t="s">
        <v>33</v>
      </c>
      <c r="G768" s="22">
        <v>1112</v>
      </c>
      <c r="H768" s="22">
        <v>709200000</v>
      </c>
      <c r="I768" s="22" t="s">
        <v>31</v>
      </c>
      <c r="J768" s="23" t="s">
        <v>59</v>
      </c>
      <c r="K768" s="24">
        <v>1362003630</v>
      </c>
      <c r="L768" s="25">
        <v>1362003630</v>
      </c>
      <c r="M768" s="25">
        <v>0</v>
      </c>
      <c r="N768" s="25">
        <v>-26659.23</v>
      </c>
      <c r="O768" s="25">
        <v>-170000000</v>
      </c>
      <c r="P768" s="25">
        <f t="shared" si="250"/>
        <v>1192003630</v>
      </c>
      <c r="Q768" s="25">
        <v>0</v>
      </c>
      <c r="R768" s="25">
        <v>661105967.76999998</v>
      </c>
      <c r="S768" s="25">
        <v>0</v>
      </c>
      <c r="T768" s="25">
        <v>530871003</v>
      </c>
      <c r="U768" s="25">
        <v>530871003</v>
      </c>
      <c r="V768" s="25">
        <v>0</v>
      </c>
      <c r="W768" s="25">
        <v>170026659.22999999</v>
      </c>
      <c r="X768" s="25">
        <v>0</v>
      </c>
      <c r="Y768" s="25">
        <f t="shared" si="251"/>
        <v>26659.230000019073</v>
      </c>
      <c r="Z768" s="26">
        <f>T768/L768</f>
        <v>0.38977209113605665</v>
      </c>
      <c r="AA768" s="26">
        <f>T768/P768</f>
        <v>0.44536022344160142</v>
      </c>
      <c r="AB768" s="26">
        <f>(Q768+R768+S768)/P768</f>
        <v>0.55461741150066801</v>
      </c>
      <c r="AC768" s="27">
        <f>AA768+AB768</f>
        <v>0.99997763494226943</v>
      </c>
    </row>
    <row r="769" spans="1:29" ht="81" hidden="1" outlineLevel="4" x14ac:dyDescent="0.35">
      <c r="A769" s="21" t="s">
        <v>384</v>
      </c>
      <c r="B769" s="22" t="s">
        <v>278</v>
      </c>
      <c r="C769" s="22" t="s">
        <v>31</v>
      </c>
      <c r="D769" s="22" t="s">
        <v>58</v>
      </c>
      <c r="E769" s="22" t="s">
        <v>52</v>
      </c>
      <c r="F769" s="22"/>
      <c r="G769" s="22">
        <v>1112</v>
      </c>
      <c r="H769" s="22">
        <v>709200000</v>
      </c>
      <c r="I769" s="22" t="s">
        <v>31</v>
      </c>
      <c r="J769" s="23" t="s">
        <v>314</v>
      </c>
      <c r="K769" s="25">
        <v>0</v>
      </c>
      <c r="L769" s="25">
        <v>0</v>
      </c>
      <c r="M769" s="25">
        <v>14415931</v>
      </c>
      <c r="N769" s="25">
        <v>0</v>
      </c>
      <c r="O769" s="25">
        <v>0</v>
      </c>
      <c r="P769" s="25">
        <f t="shared" si="250"/>
        <v>0</v>
      </c>
      <c r="Q769" s="25">
        <v>0</v>
      </c>
      <c r="R769" s="25">
        <v>0</v>
      </c>
      <c r="S769" s="25">
        <v>0</v>
      </c>
      <c r="T769" s="25">
        <v>0</v>
      </c>
      <c r="U769" s="25">
        <v>0</v>
      </c>
      <c r="V769" s="25">
        <v>0</v>
      </c>
      <c r="W769" s="25">
        <v>0</v>
      </c>
      <c r="X769" s="25">
        <v>0</v>
      </c>
      <c r="Y769" s="25">
        <f t="shared" si="251"/>
        <v>0</v>
      </c>
      <c r="Z769" s="26">
        <v>0</v>
      </c>
      <c r="AA769" s="26">
        <v>0</v>
      </c>
      <c r="AB769" s="26">
        <v>0</v>
      </c>
      <c r="AC769" s="27">
        <v>0</v>
      </c>
    </row>
    <row r="770" spans="1:29" ht="67.5" hidden="1" outlineLevel="4" x14ac:dyDescent="0.35">
      <c r="A770" s="21" t="s">
        <v>384</v>
      </c>
      <c r="B770" s="22" t="s">
        <v>278</v>
      </c>
      <c r="C770" s="22" t="s">
        <v>31</v>
      </c>
      <c r="D770" s="22" t="s">
        <v>61</v>
      </c>
      <c r="E770" s="22" t="s">
        <v>52</v>
      </c>
      <c r="F770" s="22" t="s">
        <v>33</v>
      </c>
      <c r="G770" s="22">
        <v>1112</v>
      </c>
      <c r="H770" s="22">
        <v>709200000</v>
      </c>
      <c r="I770" s="22" t="s">
        <v>31</v>
      </c>
      <c r="J770" s="23" t="s">
        <v>62</v>
      </c>
      <c r="K770" s="24">
        <v>7537875580</v>
      </c>
      <c r="L770" s="25">
        <v>7537875580</v>
      </c>
      <c r="M770" s="25">
        <v>0</v>
      </c>
      <c r="N770" s="25">
        <v>-224953.56</v>
      </c>
      <c r="O770" s="25">
        <v>0</v>
      </c>
      <c r="P770" s="25">
        <f t="shared" si="250"/>
        <v>7537875580</v>
      </c>
      <c r="Q770" s="25">
        <v>0</v>
      </c>
      <c r="R770" s="25">
        <v>2427233721.4400001</v>
      </c>
      <c r="S770" s="25">
        <v>0</v>
      </c>
      <c r="T770" s="25">
        <v>5110416905</v>
      </c>
      <c r="U770" s="25">
        <v>5110416905</v>
      </c>
      <c r="V770" s="25">
        <v>0</v>
      </c>
      <c r="W770" s="25">
        <v>224953.56</v>
      </c>
      <c r="X770" s="25">
        <v>0</v>
      </c>
      <c r="Y770" s="25">
        <f t="shared" si="251"/>
        <v>224953.55999946594</v>
      </c>
      <c r="Z770" s="26">
        <f>T770/L770</f>
        <v>0.67796514425885501</v>
      </c>
      <c r="AA770" s="26">
        <f>T770/P770</f>
        <v>0.67796514425885501</v>
      </c>
      <c r="AB770" s="26">
        <f>(Q770+R770+S770)/P770</f>
        <v>0.32200501264309805</v>
      </c>
      <c r="AC770" s="27">
        <f>AA770+AB770</f>
        <v>0.99997015690195301</v>
      </c>
    </row>
    <row r="771" spans="1:29" ht="67.5" hidden="1" outlineLevel="4" x14ac:dyDescent="0.35">
      <c r="A771" s="21" t="s">
        <v>384</v>
      </c>
      <c r="B771" s="22" t="s">
        <v>278</v>
      </c>
      <c r="C771" s="22" t="s">
        <v>31</v>
      </c>
      <c r="D771" s="22" t="s">
        <v>61</v>
      </c>
      <c r="E771" s="22" t="s">
        <v>52</v>
      </c>
      <c r="F771" s="22"/>
      <c r="G771" s="22">
        <v>1112</v>
      </c>
      <c r="H771" s="22">
        <v>709200000</v>
      </c>
      <c r="I771" s="22" t="s">
        <v>31</v>
      </c>
      <c r="J771" s="23" t="s">
        <v>315</v>
      </c>
      <c r="K771" s="25">
        <v>0</v>
      </c>
      <c r="L771" s="25">
        <v>0</v>
      </c>
      <c r="M771" s="25">
        <v>1157151611</v>
      </c>
      <c r="N771" s="25">
        <v>0</v>
      </c>
      <c r="O771" s="25">
        <v>0</v>
      </c>
      <c r="P771" s="25">
        <f t="shared" si="250"/>
        <v>0</v>
      </c>
      <c r="Q771" s="25">
        <v>0</v>
      </c>
      <c r="R771" s="25">
        <v>0</v>
      </c>
      <c r="S771" s="25">
        <v>0</v>
      </c>
      <c r="T771" s="25">
        <v>0</v>
      </c>
      <c r="U771" s="25">
        <v>0</v>
      </c>
      <c r="V771" s="25">
        <v>0</v>
      </c>
      <c r="W771" s="25">
        <v>0</v>
      </c>
      <c r="X771" s="25">
        <v>0</v>
      </c>
      <c r="Y771" s="25">
        <f t="shared" si="251"/>
        <v>0</v>
      </c>
      <c r="Z771" s="26">
        <v>0</v>
      </c>
      <c r="AA771" s="26">
        <v>0</v>
      </c>
      <c r="AB771" s="26">
        <v>0</v>
      </c>
      <c r="AC771" s="27">
        <v>0</v>
      </c>
    </row>
    <row r="772" spans="1:29" ht="67.5" hidden="1" outlineLevel="4" x14ac:dyDescent="0.35">
      <c r="A772" s="21" t="s">
        <v>384</v>
      </c>
      <c r="B772" s="22" t="s">
        <v>278</v>
      </c>
      <c r="C772" s="22" t="s">
        <v>31</v>
      </c>
      <c r="D772" s="22" t="s">
        <v>64</v>
      </c>
      <c r="E772" s="22" t="s">
        <v>52</v>
      </c>
      <c r="F772" s="22" t="s">
        <v>33</v>
      </c>
      <c r="G772" s="22">
        <v>1112</v>
      </c>
      <c r="H772" s="22">
        <v>709200000</v>
      </c>
      <c r="I772" s="22" t="s">
        <v>31</v>
      </c>
      <c r="J772" s="23" t="s">
        <v>65</v>
      </c>
      <c r="K772" s="24">
        <v>3768937790</v>
      </c>
      <c r="L772" s="25">
        <v>3768937790</v>
      </c>
      <c r="M772" s="25">
        <v>0</v>
      </c>
      <c r="N772" s="25">
        <v>-112586.16</v>
      </c>
      <c r="O772" s="25">
        <v>0</v>
      </c>
      <c r="P772" s="25">
        <f t="shared" si="250"/>
        <v>3768937790</v>
      </c>
      <c r="Q772" s="25">
        <v>0</v>
      </c>
      <c r="R772" s="25">
        <v>1210392937.8399999</v>
      </c>
      <c r="S772" s="25">
        <v>0</v>
      </c>
      <c r="T772" s="25">
        <v>2558432266</v>
      </c>
      <c r="U772" s="25">
        <v>2558432266</v>
      </c>
      <c r="V772" s="25">
        <v>0</v>
      </c>
      <c r="W772" s="25">
        <v>112586.16</v>
      </c>
      <c r="X772" s="25">
        <v>0</v>
      </c>
      <c r="Y772" s="25">
        <f t="shared" si="251"/>
        <v>112586.15999984741</v>
      </c>
      <c r="Z772" s="26">
        <f>T772/L772</f>
        <v>0.6788205082047799</v>
      </c>
      <c r="AA772" s="26">
        <f>T772/P772</f>
        <v>0.6788205082047799</v>
      </c>
      <c r="AB772" s="26">
        <f>(Q772+R772+S772)/P772</f>
        <v>0.32114961967573358</v>
      </c>
      <c r="AC772" s="27">
        <f>AA772+AB772</f>
        <v>0.99997012788051354</v>
      </c>
    </row>
    <row r="773" spans="1:29" ht="67.5" hidden="1" outlineLevel="4" x14ac:dyDescent="0.35">
      <c r="A773" s="21" t="s">
        <v>384</v>
      </c>
      <c r="B773" s="22" t="s">
        <v>278</v>
      </c>
      <c r="C773" s="22" t="s">
        <v>31</v>
      </c>
      <c r="D773" s="22" t="s">
        <v>64</v>
      </c>
      <c r="E773" s="22" t="s">
        <v>52</v>
      </c>
      <c r="F773" s="22"/>
      <c r="G773" s="22">
        <v>1112</v>
      </c>
      <c r="H773" s="22">
        <v>709200000</v>
      </c>
      <c r="I773" s="22" t="s">
        <v>31</v>
      </c>
      <c r="J773" s="23" t="s">
        <v>279</v>
      </c>
      <c r="K773" s="25">
        <v>0</v>
      </c>
      <c r="L773" s="25">
        <v>0</v>
      </c>
      <c r="M773" s="25">
        <v>585453961</v>
      </c>
      <c r="N773" s="25">
        <v>0</v>
      </c>
      <c r="O773" s="25">
        <v>0</v>
      </c>
      <c r="P773" s="25">
        <f t="shared" si="250"/>
        <v>0</v>
      </c>
      <c r="Q773" s="25">
        <v>0</v>
      </c>
      <c r="R773" s="25">
        <v>0</v>
      </c>
      <c r="S773" s="25">
        <v>0</v>
      </c>
      <c r="T773" s="25">
        <v>0</v>
      </c>
      <c r="U773" s="25">
        <v>0</v>
      </c>
      <c r="V773" s="25">
        <v>0</v>
      </c>
      <c r="W773" s="25">
        <v>0</v>
      </c>
      <c r="X773" s="25">
        <v>0</v>
      </c>
      <c r="Y773" s="25">
        <f t="shared" si="251"/>
        <v>0</v>
      </c>
      <c r="Z773" s="26">
        <v>0</v>
      </c>
      <c r="AA773" s="26">
        <v>0</v>
      </c>
      <c r="AB773" s="26">
        <v>0</v>
      </c>
      <c r="AC773" s="27">
        <v>0</v>
      </c>
    </row>
    <row r="774" spans="1:29" ht="54" hidden="1" outlineLevel="4" x14ac:dyDescent="0.35">
      <c r="A774" s="21" t="s">
        <v>384</v>
      </c>
      <c r="B774" s="22" t="s">
        <v>278</v>
      </c>
      <c r="C774" s="22" t="s">
        <v>31</v>
      </c>
      <c r="D774" s="22" t="s">
        <v>67</v>
      </c>
      <c r="E774" s="22" t="s">
        <v>52</v>
      </c>
      <c r="F774" s="22" t="s">
        <v>33</v>
      </c>
      <c r="G774" s="22">
        <v>1112</v>
      </c>
      <c r="H774" s="22">
        <v>709200000</v>
      </c>
      <c r="I774" s="22" t="s">
        <v>31</v>
      </c>
      <c r="J774" s="23" t="s">
        <v>68</v>
      </c>
      <c r="K774" s="24">
        <v>12745583412</v>
      </c>
      <c r="L774" s="25">
        <v>12745583412</v>
      </c>
      <c r="M774" s="25">
        <v>0</v>
      </c>
      <c r="N774" s="25">
        <v>750499103.02999997</v>
      </c>
      <c r="O774" s="25">
        <v>0</v>
      </c>
      <c r="P774" s="25">
        <f t="shared" si="250"/>
        <v>12745583412</v>
      </c>
      <c r="Q774" s="25">
        <v>0</v>
      </c>
      <c r="R774" s="25">
        <v>0</v>
      </c>
      <c r="S774" s="25">
        <v>0</v>
      </c>
      <c r="T774" s="25">
        <v>12745110180.09</v>
      </c>
      <c r="U774" s="25">
        <v>12745110180.09</v>
      </c>
      <c r="V774" s="25">
        <v>0</v>
      </c>
      <c r="W774" s="25">
        <v>473231.91</v>
      </c>
      <c r="X774" s="25">
        <v>0</v>
      </c>
      <c r="Y774" s="25">
        <f t="shared" si="251"/>
        <v>473231.90999984741</v>
      </c>
      <c r="Z774" s="26">
        <f>T774/L774</f>
        <v>0.99996287091028302</v>
      </c>
      <c r="AA774" s="26">
        <f>T774/P774</f>
        <v>0.99996287091028302</v>
      </c>
      <c r="AB774" s="26">
        <f>(Q774+R774+S774)/P774</f>
        <v>0</v>
      </c>
      <c r="AC774" s="27">
        <f>AA774+AB774</f>
        <v>0.99996287091028302</v>
      </c>
    </row>
    <row r="775" spans="1:29" ht="54" hidden="1" outlineLevel="4" x14ac:dyDescent="0.35">
      <c r="A775" s="21" t="s">
        <v>384</v>
      </c>
      <c r="B775" s="22" t="s">
        <v>278</v>
      </c>
      <c r="C775" s="22" t="s">
        <v>31</v>
      </c>
      <c r="D775" s="22" t="s">
        <v>67</v>
      </c>
      <c r="E775" s="22" t="s">
        <v>52</v>
      </c>
      <c r="F775" s="22"/>
      <c r="G775" s="22">
        <v>1112</v>
      </c>
      <c r="H775" s="22">
        <v>709200000</v>
      </c>
      <c r="I775" s="22" t="s">
        <v>31</v>
      </c>
      <c r="J775" s="23" t="s">
        <v>69</v>
      </c>
      <c r="K775" s="25">
        <v>0</v>
      </c>
      <c r="L775" s="25">
        <v>0</v>
      </c>
      <c r="M775" s="25">
        <v>304748422.18000001</v>
      </c>
      <c r="N775" s="25">
        <v>0</v>
      </c>
      <c r="O775" s="25">
        <v>0</v>
      </c>
      <c r="P775" s="25">
        <f t="shared" si="250"/>
        <v>0</v>
      </c>
      <c r="Q775" s="25">
        <v>0</v>
      </c>
      <c r="R775" s="25">
        <v>0</v>
      </c>
      <c r="S775" s="25">
        <v>0</v>
      </c>
      <c r="T775" s="25">
        <v>0</v>
      </c>
      <c r="U775" s="25">
        <v>0</v>
      </c>
      <c r="V775" s="25">
        <v>0</v>
      </c>
      <c r="W775" s="25">
        <v>0</v>
      </c>
      <c r="X775" s="25">
        <v>0</v>
      </c>
      <c r="Y775" s="25">
        <f t="shared" si="251"/>
        <v>0</v>
      </c>
      <c r="Z775" s="26">
        <v>0</v>
      </c>
      <c r="AA775" s="26">
        <v>0</v>
      </c>
      <c r="AB775" s="26">
        <v>0</v>
      </c>
      <c r="AC775" s="27">
        <v>0</v>
      </c>
    </row>
    <row r="776" spans="1:29" hidden="1" outlineLevel="3" x14ac:dyDescent="0.35">
      <c r="A776" s="28"/>
      <c r="B776" s="29"/>
      <c r="C776" s="29" t="s">
        <v>70</v>
      </c>
      <c r="D776" s="29"/>
      <c r="E776" s="29"/>
      <c r="F776" s="29"/>
      <c r="G776" s="29"/>
      <c r="H776" s="29"/>
      <c r="I776" s="29"/>
      <c r="J776" s="30"/>
      <c r="K776" s="31">
        <f t="shared" ref="K776:Y776" si="252">SUBTOTAL(9,K742:K775)</f>
        <v>339938621814</v>
      </c>
      <c r="L776" s="32">
        <f t="shared" si="252"/>
        <v>340987929472</v>
      </c>
      <c r="M776" s="32">
        <f t="shared" si="252"/>
        <v>25810759314.18</v>
      </c>
      <c r="N776" s="32">
        <f t="shared" si="252"/>
        <v>3997280249.6700001</v>
      </c>
      <c r="O776" s="32">
        <f t="shared" si="252"/>
        <v>459000000</v>
      </c>
      <c r="P776" s="32">
        <f t="shared" si="252"/>
        <v>341446929472</v>
      </c>
      <c r="Q776" s="32">
        <f t="shared" si="252"/>
        <v>0</v>
      </c>
      <c r="R776" s="32">
        <f t="shared" si="252"/>
        <v>12246299751.360001</v>
      </c>
      <c r="S776" s="32">
        <f t="shared" si="252"/>
        <v>0</v>
      </c>
      <c r="T776" s="32">
        <f t="shared" si="252"/>
        <v>207200911709.72998</v>
      </c>
      <c r="U776" s="32">
        <f t="shared" si="252"/>
        <v>207200911709.72998</v>
      </c>
      <c r="V776" s="32">
        <f t="shared" si="252"/>
        <v>111499489832.64001</v>
      </c>
      <c r="W776" s="32">
        <f t="shared" si="252"/>
        <v>121540718010.91</v>
      </c>
      <c r="X776" s="32">
        <f t="shared" si="252"/>
        <v>0</v>
      </c>
      <c r="Y776" s="32">
        <f t="shared" si="252"/>
        <v>121999718010.91</v>
      </c>
      <c r="Z776" s="33">
        <f>T776/L776</f>
        <v>0.60764881628088285</v>
      </c>
      <c r="AA776" s="33">
        <f>T776/P776</f>
        <v>0.60683196662549366</v>
      </c>
      <c r="AB776" s="33">
        <f>(Q776+R776+S776)/P776</f>
        <v>3.5865895090335685E-2</v>
      </c>
      <c r="AC776" s="34">
        <f>AA776+AB776</f>
        <v>0.64269786171582932</v>
      </c>
    </row>
    <row r="777" spans="1:29" ht="108" hidden="1" outlineLevel="4" x14ac:dyDescent="0.35">
      <c r="A777" s="21" t="s">
        <v>384</v>
      </c>
      <c r="B777" s="22" t="s">
        <v>278</v>
      </c>
      <c r="C777" s="22" t="s">
        <v>71</v>
      </c>
      <c r="D777" s="22" t="s">
        <v>96</v>
      </c>
      <c r="E777" s="22"/>
      <c r="F777" s="22" t="s">
        <v>33</v>
      </c>
      <c r="G777" s="22">
        <v>1120</v>
      </c>
      <c r="H777" s="22">
        <v>709200000</v>
      </c>
      <c r="I777" s="22" t="s">
        <v>31</v>
      </c>
      <c r="J777" s="23" t="s">
        <v>97</v>
      </c>
      <c r="K777" s="25">
        <v>0</v>
      </c>
      <c r="L777" s="25">
        <v>0</v>
      </c>
      <c r="M777" s="25">
        <v>0</v>
      </c>
      <c r="N777" s="25">
        <v>350289532.80000001</v>
      </c>
      <c r="O777" s="25">
        <v>0</v>
      </c>
      <c r="P777" s="25">
        <f>+L777+O777</f>
        <v>0</v>
      </c>
      <c r="Q777" s="25">
        <v>0</v>
      </c>
      <c r="R777" s="25">
        <v>0</v>
      </c>
      <c r="S777" s="25">
        <v>0</v>
      </c>
      <c r="T777" s="25">
        <v>0</v>
      </c>
      <c r="U777" s="25">
        <v>0</v>
      </c>
      <c r="V777" s="25">
        <v>0</v>
      </c>
      <c r="W777" s="25">
        <v>0</v>
      </c>
      <c r="X777" s="25">
        <v>0</v>
      </c>
      <c r="Y777" s="25">
        <f>P777-(Q777+R777+S777+T777+X777)</f>
        <v>0</v>
      </c>
      <c r="Z777" s="26">
        <v>0</v>
      </c>
      <c r="AA777" s="26">
        <v>0</v>
      </c>
      <c r="AB777" s="26">
        <v>0</v>
      </c>
      <c r="AC777" s="26">
        <v>0</v>
      </c>
    </row>
    <row r="778" spans="1:29" hidden="1" outlineLevel="3" x14ac:dyDescent="0.35">
      <c r="A778" s="28"/>
      <c r="B778" s="29"/>
      <c r="C778" s="29" t="s">
        <v>98</v>
      </c>
      <c r="D778" s="29"/>
      <c r="E778" s="29"/>
      <c r="F778" s="29"/>
      <c r="G778" s="29"/>
      <c r="H778" s="29"/>
      <c r="I778" s="29"/>
      <c r="J778" s="30"/>
      <c r="K778" s="32">
        <f t="shared" ref="K778" si="253">SUBTOTAL(9,K777:K777)</f>
        <v>0</v>
      </c>
      <c r="L778" s="32">
        <f t="shared" ref="L778:Y778" si="254">SUBTOTAL(9,L777:L777)</f>
        <v>0</v>
      </c>
      <c r="M778" s="32">
        <f t="shared" si="254"/>
        <v>0</v>
      </c>
      <c r="N778" s="32">
        <f t="shared" si="254"/>
        <v>350289532.80000001</v>
      </c>
      <c r="O778" s="32">
        <f t="shared" si="254"/>
        <v>0</v>
      </c>
      <c r="P778" s="32">
        <f t="shared" si="254"/>
        <v>0</v>
      </c>
      <c r="Q778" s="32">
        <f t="shared" si="254"/>
        <v>0</v>
      </c>
      <c r="R778" s="32">
        <f t="shared" si="254"/>
        <v>0</v>
      </c>
      <c r="S778" s="32">
        <f t="shared" si="254"/>
        <v>0</v>
      </c>
      <c r="T778" s="32">
        <f t="shared" si="254"/>
        <v>0</v>
      </c>
      <c r="U778" s="32">
        <f t="shared" si="254"/>
        <v>0</v>
      </c>
      <c r="V778" s="32">
        <f t="shared" si="254"/>
        <v>0</v>
      </c>
      <c r="W778" s="32">
        <f t="shared" si="254"/>
        <v>0</v>
      </c>
      <c r="X778" s="32">
        <f t="shared" si="254"/>
        <v>0</v>
      </c>
      <c r="Y778" s="32">
        <f t="shared" si="254"/>
        <v>0</v>
      </c>
      <c r="Z778" s="33">
        <v>0</v>
      </c>
      <c r="AA778" s="33">
        <v>0</v>
      </c>
      <c r="AB778" s="33">
        <v>0</v>
      </c>
      <c r="AC778" s="34">
        <f>AA778+AB778</f>
        <v>0</v>
      </c>
    </row>
    <row r="779" spans="1:29" ht="81" hidden="1" outlineLevel="4" x14ac:dyDescent="0.35">
      <c r="A779" s="21" t="s">
        <v>384</v>
      </c>
      <c r="B779" s="22" t="s">
        <v>278</v>
      </c>
      <c r="C779" s="22" t="s">
        <v>119</v>
      </c>
      <c r="D779" s="22" t="s">
        <v>120</v>
      </c>
      <c r="E779" s="22" t="s">
        <v>52</v>
      </c>
      <c r="F779" s="22" t="s">
        <v>33</v>
      </c>
      <c r="G779" s="22">
        <v>1310</v>
      </c>
      <c r="H779" s="22">
        <v>709200000</v>
      </c>
      <c r="I779" s="22" t="s">
        <v>31</v>
      </c>
      <c r="J779" s="23" t="s">
        <v>121</v>
      </c>
      <c r="K779" s="24">
        <v>394528727</v>
      </c>
      <c r="L779" s="25">
        <v>394528727</v>
      </c>
      <c r="M779" s="25">
        <v>0</v>
      </c>
      <c r="N779" s="25">
        <v>-7645.51</v>
      </c>
      <c r="O779" s="25">
        <v>0</v>
      </c>
      <c r="P779" s="25">
        <f t="shared" ref="P779:P814" si="255">+L779+O779</f>
        <v>394528727</v>
      </c>
      <c r="Q779" s="25">
        <v>0</v>
      </c>
      <c r="R779" s="25">
        <v>241578175.09999999</v>
      </c>
      <c r="S779" s="25">
        <v>0</v>
      </c>
      <c r="T779" s="25">
        <v>152942906.38999999</v>
      </c>
      <c r="U779" s="25">
        <v>152942906.38999999</v>
      </c>
      <c r="V779" s="25">
        <v>0</v>
      </c>
      <c r="W779" s="25">
        <v>7645.51</v>
      </c>
      <c r="X779" s="25">
        <v>0</v>
      </c>
      <c r="Y779" s="25">
        <f t="shared" ref="Y779:Y814" si="256">P779-(Q779+R779+S779+T779+X779)</f>
        <v>7645.5099999904633</v>
      </c>
      <c r="Z779" s="26">
        <f>T779/L779</f>
        <v>0.387659746738797</v>
      </c>
      <c r="AA779" s="26">
        <f>T779/P779</f>
        <v>0.387659746738797</v>
      </c>
      <c r="AB779" s="26">
        <f>(Q779+R779+S779)/P779</f>
        <v>0.61232087441886074</v>
      </c>
      <c r="AC779" s="27">
        <f>AA779+AB779</f>
        <v>0.99998062115765773</v>
      </c>
    </row>
    <row r="780" spans="1:29" ht="81" hidden="1" outlineLevel="4" x14ac:dyDescent="0.35">
      <c r="A780" s="21" t="s">
        <v>384</v>
      </c>
      <c r="B780" s="22" t="s">
        <v>278</v>
      </c>
      <c r="C780" s="22" t="s">
        <v>119</v>
      </c>
      <c r="D780" s="22" t="s">
        <v>120</v>
      </c>
      <c r="E780" s="22" t="s">
        <v>52</v>
      </c>
      <c r="F780" s="22"/>
      <c r="G780" s="22">
        <v>1310</v>
      </c>
      <c r="H780" s="22">
        <v>709200000</v>
      </c>
      <c r="I780" s="22" t="s">
        <v>31</v>
      </c>
      <c r="J780" s="23" t="s">
        <v>122</v>
      </c>
      <c r="K780" s="25">
        <v>0</v>
      </c>
      <c r="L780" s="25">
        <v>0</v>
      </c>
      <c r="M780" s="25">
        <v>4134297</v>
      </c>
      <c r="N780" s="25">
        <v>0</v>
      </c>
      <c r="O780" s="25">
        <v>0</v>
      </c>
      <c r="P780" s="25">
        <f t="shared" si="255"/>
        <v>0</v>
      </c>
      <c r="Q780" s="25">
        <v>0</v>
      </c>
      <c r="R780" s="25">
        <v>0</v>
      </c>
      <c r="S780" s="25">
        <v>0</v>
      </c>
      <c r="T780" s="25">
        <v>0</v>
      </c>
      <c r="U780" s="25">
        <v>0</v>
      </c>
      <c r="V780" s="25">
        <v>0</v>
      </c>
      <c r="W780" s="25">
        <v>0</v>
      </c>
      <c r="X780" s="25">
        <v>0</v>
      </c>
      <c r="Y780" s="25">
        <f t="shared" si="256"/>
        <v>0</v>
      </c>
      <c r="Z780" s="26">
        <v>0</v>
      </c>
      <c r="AA780" s="26">
        <v>0</v>
      </c>
      <c r="AB780" s="26">
        <v>0</v>
      </c>
      <c r="AC780" s="27">
        <v>0</v>
      </c>
    </row>
    <row r="781" spans="1:29" ht="81" hidden="1" outlineLevel="4" x14ac:dyDescent="0.35">
      <c r="A781" s="21" t="s">
        <v>384</v>
      </c>
      <c r="B781" s="22" t="s">
        <v>278</v>
      </c>
      <c r="C781" s="22" t="s">
        <v>119</v>
      </c>
      <c r="D781" s="22" t="s">
        <v>120</v>
      </c>
      <c r="E781" s="22" t="s">
        <v>123</v>
      </c>
      <c r="F781" s="22" t="s">
        <v>33</v>
      </c>
      <c r="G781" s="22">
        <v>1310</v>
      </c>
      <c r="H781" s="22">
        <v>709200000</v>
      </c>
      <c r="I781" s="22" t="s">
        <v>31</v>
      </c>
      <c r="J781" s="23" t="s">
        <v>124</v>
      </c>
      <c r="K781" s="24">
        <v>628156298</v>
      </c>
      <c r="L781" s="25">
        <v>628156298</v>
      </c>
      <c r="M781" s="25">
        <v>0</v>
      </c>
      <c r="N781" s="25">
        <v>-18748.22</v>
      </c>
      <c r="O781" s="25">
        <v>0</v>
      </c>
      <c r="P781" s="25">
        <f t="shared" si="255"/>
        <v>628156298</v>
      </c>
      <c r="Q781" s="25">
        <v>0</v>
      </c>
      <c r="R781" s="25">
        <v>202229163.53</v>
      </c>
      <c r="S781" s="25">
        <v>0</v>
      </c>
      <c r="T781" s="25">
        <v>425908386.25</v>
      </c>
      <c r="U781" s="25">
        <v>425908386.25</v>
      </c>
      <c r="V781" s="25">
        <v>0</v>
      </c>
      <c r="W781" s="25">
        <v>18748.22</v>
      </c>
      <c r="X781" s="25">
        <v>0</v>
      </c>
      <c r="Y781" s="25">
        <f t="shared" si="256"/>
        <v>18748.22000002861</v>
      </c>
      <c r="Z781" s="26">
        <f>T781/L781</f>
        <v>0.67802931787209431</v>
      </c>
      <c r="AA781" s="26">
        <f>T781/P781</f>
        <v>0.67802931787209431</v>
      </c>
      <c r="AB781" s="26">
        <f>(Q781+R781+S781)/P781</f>
        <v>0.32194083570264548</v>
      </c>
      <c r="AC781" s="27">
        <f>AA781+AB781</f>
        <v>0.99997015357473984</v>
      </c>
    </row>
    <row r="782" spans="1:29" ht="81" hidden="1" outlineLevel="4" x14ac:dyDescent="0.35">
      <c r="A782" s="21" t="s">
        <v>384</v>
      </c>
      <c r="B782" s="22" t="s">
        <v>278</v>
      </c>
      <c r="C782" s="22" t="s">
        <v>119</v>
      </c>
      <c r="D782" s="22" t="s">
        <v>120</v>
      </c>
      <c r="E782" s="22" t="s">
        <v>123</v>
      </c>
      <c r="F782" s="22"/>
      <c r="G782" s="22">
        <v>1310</v>
      </c>
      <c r="H782" s="22">
        <v>709200000</v>
      </c>
      <c r="I782" s="22" t="s">
        <v>31</v>
      </c>
      <c r="J782" s="23" t="s">
        <v>125</v>
      </c>
      <c r="K782" s="25">
        <v>0</v>
      </c>
      <c r="L782" s="25">
        <v>0</v>
      </c>
      <c r="M782" s="25">
        <v>10136939</v>
      </c>
      <c r="N782" s="25">
        <v>0</v>
      </c>
      <c r="O782" s="25">
        <v>0</v>
      </c>
      <c r="P782" s="25">
        <f t="shared" si="255"/>
        <v>0</v>
      </c>
      <c r="Q782" s="25">
        <v>0</v>
      </c>
      <c r="R782" s="25">
        <v>0</v>
      </c>
      <c r="S782" s="25">
        <v>0</v>
      </c>
      <c r="T782" s="25">
        <v>0</v>
      </c>
      <c r="U782" s="25">
        <v>0</v>
      </c>
      <c r="V782" s="25">
        <v>0</v>
      </c>
      <c r="W782" s="25">
        <v>0</v>
      </c>
      <c r="X782" s="25">
        <v>0</v>
      </c>
      <c r="Y782" s="25">
        <f t="shared" si="256"/>
        <v>0</v>
      </c>
      <c r="Z782" s="26">
        <v>0</v>
      </c>
      <c r="AA782" s="26">
        <v>0</v>
      </c>
      <c r="AB782" s="26">
        <v>0</v>
      </c>
      <c r="AC782" s="27">
        <v>0</v>
      </c>
    </row>
    <row r="783" spans="1:29" ht="54" hidden="1" outlineLevel="4" x14ac:dyDescent="0.35">
      <c r="A783" s="21" t="s">
        <v>384</v>
      </c>
      <c r="B783" s="22" t="s">
        <v>278</v>
      </c>
      <c r="C783" s="22" t="s">
        <v>119</v>
      </c>
      <c r="D783" s="22" t="s">
        <v>120</v>
      </c>
      <c r="E783" s="22" t="s">
        <v>126</v>
      </c>
      <c r="F783" s="22" t="s">
        <v>33</v>
      </c>
      <c r="G783" s="22">
        <v>1310</v>
      </c>
      <c r="H783" s="22">
        <v>709200000</v>
      </c>
      <c r="I783" s="22" t="s">
        <v>31</v>
      </c>
      <c r="J783" s="23" t="s">
        <v>127</v>
      </c>
      <c r="K783" s="24">
        <v>2955770451</v>
      </c>
      <c r="L783" s="25">
        <v>2955770451</v>
      </c>
      <c r="M783" s="25">
        <v>0</v>
      </c>
      <c r="N783" s="25">
        <v>1009347806</v>
      </c>
      <c r="O783" s="25">
        <v>0</v>
      </c>
      <c r="P783" s="25">
        <f t="shared" si="255"/>
        <v>2955770451</v>
      </c>
      <c r="Q783" s="25">
        <v>0</v>
      </c>
      <c r="R783" s="25">
        <v>584546130.72000003</v>
      </c>
      <c r="S783" s="25">
        <v>0</v>
      </c>
      <c r="T783" s="25">
        <v>2371115843.8600001</v>
      </c>
      <c r="U783" s="25">
        <v>2371115843.8600001</v>
      </c>
      <c r="V783" s="25">
        <v>0</v>
      </c>
      <c r="W783" s="25">
        <v>108476.42</v>
      </c>
      <c r="X783" s="25">
        <v>0</v>
      </c>
      <c r="Y783" s="25">
        <f t="shared" si="256"/>
        <v>108476.42000007629</v>
      </c>
      <c r="Z783" s="26">
        <f>T783/L783</f>
        <v>0.8021989133350329</v>
      </c>
      <c r="AA783" s="26">
        <f>T783/P783</f>
        <v>0.8021989133350329</v>
      </c>
      <c r="AB783" s="26">
        <f>(Q783+R783+S783)/P783</f>
        <v>0.19776438678525785</v>
      </c>
      <c r="AC783" s="27">
        <f>AA783+AB783</f>
        <v>0.99996330012029078</v>
      </c>
    </row>
    <row r="784" spans="1:29" ht="81" hidden="1" outlineLevel="4" x14ac:dyDescent="0.35">
      <c r="A784" s="21" t="s">
        <v>384</v>
      </c>
      <c r="B784" s="22" t="s">
        <v>278</v>
      </c>
      <c r="C784" s="22" t="s">
        <v>119</v>
      </c>
      <c r="D784" s="22" t="s">
        <v>120</v>
      </c>
      <c r="E784" s="22" t="s">
        <v>126</v>
      </c>
      <c r="F784" s="22"/>
      <c r="G784" s="22">
        <v>1310</v>
      </c>
      <c r="H784" s="22">
        <v>709200000</v>
      </c>
      <c r="I784" s="22" t="s">
        <v>31</v>
      </c>
      <c r="J784" s="23" t="s">
        <v>128</v>
      </c>
      <c r="K784" s="25">
        <v>0</v>
      </c>
      <c r="L784" s="25">
        <v>0</v>
      </c>
      <c r="M784" s="25">
        <v>58658437</v>
      </c>
      <c r="N784" s="25">
        <v>0</v>
      </c>
      <c r="O784" s="25">
        <v>0</v>
      </c>
      <c r="P784" s="25">
        <f t="shared" si="255"/>
        <v>0</v>
      </c>
      <c r="Q784" s="25">
        <v>0</v>
      </c>
      <c r="R784" s="25">
        <v>0</v>
      </c>
      <c r="S784" s="25">
        <v>0</v>
      </c>
      <c r="T784" s="25">
        <v>0</v>
      </c>
      <c r="U784" s="25">
        <v>0</v>
      </c>
      <c r="V784" s="25">
        <v>0</v>
      </c>
      <c r="W784" s="25">
        <v>0</v>
      </c>
      <c r="X784" s="25">
        <v>0</v>
      </c>
      <c r="Y784" s="25">
        <f t="shared" si="256"/>
        <v>0</v>
      </c>
      <c r="Z784" s="26">
        <v>0</v>
      </c>
      <c r="AA784" s="26">
        <v>0</v>
      </c>
      <c r="AB784" s="26">
        <v>0</v>
      </c>
      <c r="AC784" s="27">
        <v>0</v>
      </c>
    </row>
    <row r="785" spans="1:29" ht="54" hidden="1" outlineLevel="4" x14ac:dyDescent="0.35">
      <c r="A785" s="21" t="s">
        <v>384</v>
      </c>
      <c r="B785" s="22" t="s">
        <v>278</v>
      </c>
      <c r="C785" s="22" t="s">
        <v>119</v>
      </c>
      <c r="D785" s="22" t="s">
        <v>120</v>
      </c>
      <c r="E785" s="22" t="s">
        <v>389</v>
      </c>
      <c r="F785" s="22" t="s">
        <v>33</v>
      </c>
      <c r="G785" s="22">
        <v>1310</v>
      </c>
      <c r="H785" s="22">
        <v>709200000</v>
      </c>
      <c r="I785" s="22" t="s">
        <v>31</v>
      </c>
      <c r="J785" s="23" t="s">
        <v>395</v>
      </c>
      <c r="K785" s="24">
        <v>273990651</v>
      </c>
      <c r="L785" s="25">
        <v>273990651</v>
      </c>
      <c r="M785" s="25">
        <v>0</v>
      </c>
      <c r="N785" s="25">
        <v>0</v>
      </c>
      <c r="O785" s="25">
        <v>0</v>
      </c>
      <c r="P785" s="25">
        <f t="shared" si="255"/>
        <v>273990651</v>
      </c>
      <c r="Q785" s="25">
        <v>0</v>
      </c>
      <c r="R785" s="25">
        <v>33919020</v>
      </c>
      <c r="S785" s="25">
        <v>0</v>
      </c>
      <c r="T785" s="25">
        <v>135676080</v>
      </c>
      <c r="U785" s="25">
        <v>135676080</v>
      </c>
      <c r="V785" s="25">
        <v>36557506</v>
      </c>
      <c r="W785" s="25">
        <v>104395551</v>
      </c>
      <c r="X785" s="25">
        <v>36557506</v>
      </c>
      <c r="Y785" s="25">
        <f t="shared" si="256"/>
        <v>67838045</v>
      </c>
      <c r="Z785" s="26">
        <f t="shared" ref="Z785:Z808" si="257">T785/L785</f>
        <v>0.49518507111397753</v>
      </c>
      <c r="AA785" s="26">
        <f t="shared" ref="AA785:AA808" si="258">T785/P785</f>
        <v>0.49518507111397753</v>
      </c>
      <c r="AB785" s="26">
        <f t="shared" ref="AB785:AB808" si="259">(Q785+R785+S785)/P785</f>
        <v>0.12379626777849438</v>
      </c>
      <c r="AC785" s="27">
        <f t="shared" ref="AC785:AC808" si="260">AA785+AB785</f>
        <v>0.61898133889247187</v>
      </c>
    </row>
    <row r="786" spans="1:29" ht="67.5" hidden="1" outlineLevel="4" x14ac:dyDescent="0.35">
      <c r="A786" s="21" t="s">
        <v>384</v>
      </c>
      <c r="B786" s="22" t="s">
        <v>278</v>
      </c>
      <c r="C786" s="22" t="s">
        <v>119</v>
      </c>
      <c r="D786" s="22" t="s">
        <v>120</v>
      </c>
      <c r="E786" s="22" t="s">
        <v>396</v>
      </c>
      <c r="F786" s="22" t="s">
        <v>33</v>
      </c>
      <c r="G786" s="22">
        <v>1310</v>
      </c>
      <c r="H786" s="22">
        <v>709200000</v>
      </c>
      <c r="I786" s="22" t="s">
        <v>31</v>
      </c>
      <c r="J786" s="23" t="s">
        <v>397</v>
      </c>
      <c r="K786" s="24">
        <v>263181592</v>
      </c>
      <c r="L786" s="25">
        <v>263181592</v>
      </c>
      <c r="M786" s="25">
        <v>0</v>
      </c>
      <c r="N786" s="25">
        <v>0</v>
      </c>
      <c r="O786" s="25">
        <v>0</v>
      </c>
      <c r="P786" s="25">
        <f t="shared" si="255"/>
        <v>263181592</v>
      </c>
      <c r="Q786" s="25">
        <v>0</v>
      </c>
      <c r="R786" s="25">
        <v>30543266</v>
      </c>
      <c r="S786" s="25">
        <v>0</v>
      </c>
      <c r="T786" s="25">
        <v>122173060</v>
      </c>
      <c r="U786" s="25">
        <v>122173060</v>
      </c>
      <c r="V786" s="25">
        <v>49378737</v>
      </c>
      <c r="W786" s="25">
        <v>110465266</v>
      </c>
      <c r="X786" s="25">
        <v>49378737</v>
      </c>
      <c r="Y786" s="25">
        <f t="shared" si="256"/>
        <v>61086529</v>
      </c>
      <c r="Z786" s="26">
        <f t="shared" si="257"/>
        <v>0.46421582555059548</v>
      </c>
      <c r="AA786" s="26">
        <f t="shared" si="258"/>
        <v>0.46421582555059548</v>
      </c>
      <c r="AB786" s="26">
        <f t="shared" si="259"/>
        <v>0.11605396018730672</v>
      </c>
      <c r="AC786" s="27">
        <f t="shared" si="260"/>
        <v>0.58026978573790222</v>
      </c>
    </row>
    <row r="787" spans="1:29" ht="54" hidden="1" outlineLevel="4" x14ac:dyDescent="0.35">
      <c r="A787" s="21" t="s">
        <v>384</v>
      </c>
      <c r="B787" s="22" t="s">
        <v>278</v>
      </c>
      <c r="C787" s="22" t="s">
        <v>119</v>
      </c>
      <c r="D787" s="22" t="s">
        <v>120</v>
      </c>
      <c r="E787" s="22" t="s">
        <v>133</v>
      </c>
      <c r="F787" s="22" t="s">
        <v>33</v>
      </c>
      <c r="G787" s="22">
        <v>1310</v>
      </c>
      <c r="H787" s="22">
        <v>709200000</v>
      </c>
      <c r="I787" s="22" t="s">
        <v>31</v>
      </c>
      <c r="J787" s="23" t="s">
        <v>398</v>
      </c>
      <c r="K787" s="24">
        <v>221482815</v>
      </c>
      <c r="L787" s="25">
        <v>221482815</v>
      </c>
      <c r="M787" s="25">
        <v>0</v>
      </c>
      <c r="N787" s="25">
        <v>0</v>
      </c>
      <c r="O787" s="25">
        <v>0</v>
      </c>
      <c r="P787" s="25">
        <f t="shared" si="255"/>
        <v>221482815</v>
      </c>
      <c r="Q787" s="25">
        <v>0</v>
      </c>
      <c r="R787" s="25">
        <v>30994284</v>
      </c>
      <c r="S787" s="25">
        <v>0</v>
      </c>
      <c r="T787" s="25">
        <v>123977136</v>
      </c>
      <c r="U787" s="25">
        <v>123977136</v>
      </c>
      <c r="V787" s="25">
        <v>4522828</v>
      </c>
      <c r="W787" s="25">
        <v>66511395</v>
      </c>
      <c r="X787" s="25">
        <v>4522828</v>
      </c>
      <c r="Y787" s="25">
        <f t="shared" si="256"/>
        <v>61988567</v>
      </c>
      <c r="Z787" s="26">
        <f t="shared" si="257"/>
        <v>0.55975961837039145</v>
      </c>
      <c r="AA787" s="26">
        <f t="shared" si="258"/>
        <v>0.55975961837039145</v>
      </c>
      <c r="AB787" s="26">
        <f t="shared" si="259"/>
        <v>0.13993990459259786</v>
      </c>
      <c r="AC787" s="27">
        <f t="shared" si="260"/>
        <v>0.69969952296298932</v>
      </c>
    </row>
    <row r="788" spans="1:29" ht="67.5" hidden="1" outlineLevel="4" x14ac:dyDescent="0.35">
      <c r="A788" s="21" t="s">
        <v>384</v>
      </c>
      <c r="B788" s="22" t="s">
        <v>278</v>
      </c>
      <c r="C788" s="22" t="s">
        <v>119</v>
      </c>
      <c r="D788" s="22" t="s">
        <v>120</v>
      </c>
      <c r="E788" s="22" t="s">
        <v>399</v>
      </c>
      <c r="F788" s="22" t="s">
        <v>33</v>
      </c>
      <c r="G788" s="22">
        <v>1310</v>
      </c>
      <c r="H788" s="22">
        <v>709200000</v>
      </c>
      <c r="I788" s="22" t="s">
        <v>31</v>
      </c>
      <c r="J788" s="23" t="s">
        <v>400</v>
      </c>
      <c r="K788" s="24">
        <v>229705246</v>
      </c>
      <c r="L788" s="25">
        <v>229705246</v>
      </c>
      <c r="M788" s="25">
        <v>0</v>
      </c>
      <c r="N788" s="25">
        <v>0</v>
      </c>
      <c r="O788" s="25">
        <v>0</v>
      </c>
      <c r="P788" s="25">
        <f t="shared" si="255"/>
        <v>229705246</v>
      </c>
      <c r="Q788" s="25">
        <v>0</v>
      </c>
      <c r="R788" s="25">
        <v>28436652</v>
      </c>
      <c r="S788" s="25">
        <v>0</v>
      </c>
      <c r="T788" s="25">
        <v>113746610</v>
      </c>
      <c r="U788" s="25">
        <v>113746610</v>
      </c>
      <c r="V788" s="25">
        <v>30648677</v>
      </c>
      <c r="W788" s="25">
        <v>87521984</v>
      </c>
      <c r="X788" s="25">
        <v>30648677</v>
      </c>
      <c r="Y788" s="25">
        <f t="shared" si="256"/>
        <v>56873307</v>
      </c>
      <c r="Z788" s="26">
        <f t="shared" si="257"/>
        <v>0.49518507731425515</v>
      </c>
      <c r="AA788" s="26">
        <f t="shared" si="258"/>
        <v>0.49518507731425515</v>
      </c>
      <c r="AB788" s="26">
        <f t="shared" si="259"/>
        <v>0.12379626715186122</v>
      </c>
      <c r="AC788" s="27">
        <f t="shared" si="260"/>
        <v>0.61898134446611641</v>
      </c>
    </row>
    <row r="789" spans="1:29" ht="67.5" hidden="1" outlineLevel="4" x14ac:dyDescent="0.35">
      <c r="A789" s="21" t="s">
        <v>384</v>
      </c>
      <c r="B789" s="22" t="s">
        <v>278</v>
      </c>
      <c r="C789" s="22" t="s">
        <v>119</v>
      </c>
      <c r="D789" s="22" t="s">
        <v>120</v>
      </c>
      <c r="E789" s="22" t="s">
        <v>135</v>
      </c>
      <c r="F789" s="22" t="s">
        <v>33</v>
      </c>
      <c r="G789" s="22">
        <v>1310</v>
      </c>
      <c r="H789" s="22">
        <v>709200000</v>
      </c>
      <c r="I789" s="22" t="s">
        <v>31</v>
      </c>
      <c r="J789" s="23" t="s">
        <v>401</v>
      </c>
      <c r="K789" s="24">
        <v>196776853</v>
      </c>
      <c r="L789" s="25">
        <v>196776853</v>
      </c>
      <c r="M789" s="25">
        <v>0</v>
      </c>
      <c r="N789" s="25">
        <v>0</v>
      </c>
      <c r="O789" s="25">
        <v>0</v>
      </c>
      <c r="P789" s="25">
        <f t="shared" si="255"/>
        <v>196776853</v>
      </c>
      <c r="Q789" s="25">
        <v>0</v>
      </c>
      <c r="R789" s="25">
        <v>27006890.809999999</v>
      </c>
      <c r="S789" s="25">
        <v>0</v>
      </c>
      <c r="T789" s="25">
        <v>97153469.189999998</v>
      </c>
      <c r="U789" s="25">
        <v>97153469.189999998</v>
      </c>
      <c r="V789" s="25">
        <v>22952349</v>
      </c>
      <c r="W789" s="25">
        <v>72616493</v>
      </c>
      <c r="X789" s="25">
        <v>22952349</v>
      </c>
      <c r="Y789" s="25">
        <f t="shared" si="256"/>
        <v>49664144</v>
      </c>
      <c r="Z789" s="26">
        <f t="shared" si="257"/>
        <v>0.49372407226169024</v>
      </c>
      <c r="AA789" s="26">
        <f t="shared" si="258"/>
        <v>0.49372407226169024</v>
      </c>
      <c r="AB789" s="26">
        <f t="shared" si="259"/>
        <v>0.13724627870738434</v>
      </c>
      <c r="AC789" s="27">
        <f t="shared" si="260"/>
        <v>0.63097035096907461</v>
      </c>
    </row>
    <row r="790" spans="1:29" ht="81" hidden="1" outlineLevel="4" x14ac:dyDescent="0.35">
      <c r="A790" s="21" t="s">
        <v>384</v>
      </c>
      <c r="B790" s="22" t="s">
        <v>278</v>
      </c>
      <c r="C790" s="22" t="s">
        <v>119</v>
      </c>
      <c r="D790" s="22" t="s">
        <v>120</v>
      </c>
      <c r="E790" s="22" t="s">
        <v>402</v>
      </c>
      <c r="F790" s="22" t="s">
        <v>33</v>
      </c>
      <c r="G790" s="22">
        <v>1310</v>
      </c>
      <c r="H790" s="22">
        <v>709200000</v>
      </c>
      <c r="I790" s="22" t="s">
        <v>31</v>
      </c>
      <c r="J790" s="23" t="s">
        <v>403</v>
      </c>
      <c r="K790" s="24">
        <v>296262537</v>
      </c>
      <c r="L790" s="25">
        <v>296262537</v>
      </c>
      <c r="M790" s="25">
        <v>0</v>
      </c>
      <c r="N790" s="25">
        <v>0</v>
      </c>
      <c r="O790" s="25">
        <v>0</v>
      </c>
      <c r="P790" s="25">
        <f t="shared" si="255"/>
        <v>296262537</v>
      </c>
      <c r="Q790" s="25">
        <v>0</v>
      </c>
      <c r="R790" s="25">
        <v>36676198</v>
      </c>
      <c r="S790" s="25">
        <v>0</v>
      </c>
      <c r="T790" s="25">
        <v>146704792</v>
      </c>
      <c r="U790" s="25">
        <v>146704792</v>
      </c>
      <c r="V790" s="25">
        <v>39529157</v>
      </c>
      <c r="W790" s="25">
        <v>112881547</v>
      </c>
      <c r="X790" s="25">
        <v>39529157</v>
      </c>
      <c r="Y790" s="25">
        <f t="shared" si="256"/>
        <v>73352390</v>
      </c>
      <c r="Z790" s="26">
        <f t="shared" si="257"/>
        <v>0.49518509321345616</v>
      </c>
      <c r="AA790" s="26">
        <f t="shared" si="258"/>
        <v>0.49518509321345616</v>
      </c>
      <c r="AB790" s="26">
        <f t="shared" si="259"/>
        <v>0.12379627330336404</v>
      </c>
      <c r="AC790" s="27">
        <f t="shared" si="260"/>
        <v>0.61898136651682023</v>
      </c>
    </row>
    <row r="791" spans="1:29" ht="67.5" hidden="1" outlineLevel="4" x14ac:dyDescent="0.35">
      <c r="A791" s="21" t="s">
        <v>384</v>
      </c>
      <c r="B791" s="22" t="s">
        <v>278</v>
      </c>
      <c r="C791" s="22" t="s">
        <v>119</v>
      </c>
      <c r="D791" s="22" t="s">
        <v>120</v>
      </c>
      <c r="E791" s="22" t="s">
        <v>137</v>
      </c>
      <c r="F791" s="22" t="s">
        <v>33</v>
      </c>
      <c r="G791" s="22">
        <v>1310</v>
      </c>
      <c r="H791" s="22">
        <v>709200000</v>
      </c>
      <c r="I791" s="22" t="s">
        <v>31</v>
      </c>
      <c r="J791" s="23" t="s">
        <v>404</v>
      </c>
      <c r="K791" s="24">
        <v>246740537</v>
      </c>
      <c r="L791" s="25">
        <v>246740537</v>
      </c>
      <c r="M791" s="25">
        <v>0</v>
      </c>
      <c r="N791" s="25">
        <v>0</v>
      </c>
      <c r="O791" s="25">
        <v>0</v>
      </c>
      <c r="P791" s="25">
        <f t="shared" si="255"/>
        <v>246740537</v>
      </c>
      <c r="Q791" s="25">
        <v>0</v>
      </c>
      <c r="R791" s="25">
        <v>30545558</v>
      </c>
      <c r="S791" s="25">
        <v>0</v>
      </c>
      <c r="T791" s="25">
        <v>122182232</v>
      </c>
      <c r="U791" s="25">
        <v>122182232</v>
      </c>
      <c r="V791" s="25">
        <v>32921630</v>
      </c>
      <c r="W791" s="25">
        <v>94012747</v>
      </c>
      <c r="X791" s="25">
        <v>32921630</v>
      </c>
      <c r="Y791" s="25">
        <f t="shared" si="256"/>
        <v>61091117</v>
      </c>
      <c r="Z791" s="26">
        <f t="shared" si="257"/>
        <v>0.49518507775639636</v>
      </c>
      <c r="AA791" s="26">
        <f t="shared" si="258"/>
        <v>0.49518507775639636</v>
      </c>
      <c r="AB791" s="26">
        <f t="shared" si="259"/>
        <v>0.12379626943909909</v>
      </c>
      <c r="AC791" s="27">
        <f t="shared" si="260"/>
        <v>0.61898134719549547</v>
      </c>
    </row>
    <row r="792" spans="1:29" ht="81" hidden="1" outlineLevel="4" x14ac:dyDescent="0.35">
      <c r="A792" s="21" t="s">
        <v>384</v>
      </c>
      <c r="B792" s="22" t="s">
        <v>278</v>
      </c>
      <c r="C792" s="22" t="s">
        <v>119</v>
      </c>
      <c r="D792" s="22" t="s">
        <v>120</v>
      </c>
      <c r="E792" s="22" t="s">
        <v>405</v>
      </c>
      <c r="F792" s="22" t="s">
        <v>33</v>
      </c>
      <c r="G792" s="22">
        <v>1310</v>
      </c>
      <c r="H792" s="22">
        <v>709200000</v>
      </c>
      <c r="I792" s="22" t="s">
        <v>31</v>
      </c>
      <c r="J792" s="23" t="s">
        <v>406</v>
      </c>
      <c r="K792" s="24">
        <v>365209450</v>
      </c>
      <c r="L792" s="25">
        <v>365209450</v>
      </c>
      <c r="M792" s="25">
        <v>0</v>
      </c>
      <c r="N792" s="25">
        <v>0</v>
      </c>
      <c r="O792" s="25">
        <v>0</v>
      </c>
      <c r="P792" s="25">
        <f t="shared" si="255"/>
        <v>365209450</v>
      </c>
      <c r="Q792" s="25">
        <v>0</v>
      </c>
      <c r="R792" s="25">
        <v>52172778</v>
      </c>
      <c r="S792" s="25">
        <v>0</v>
      </c>
      <c r="T792" s="25">
        <v>208691112</v>
      </c>
      <c r="U792" s="25">
        <v>208691112</v>
      </c>
      <c r="V792" s="25">
        <v>0</v>
      </c>
      <c r="W792" s="25">
        <v>104345560</v>
      </c>
      <c r="X792" s="25">
        <v>0</v>
      </c>
      <c r="Y792" s="25">
        <f t="shared" si="256"/>
        <v>104345560</v>
      </c>
      <c r="Z792" s="26">
        <f t="shared" si="257"/>
        <v>0.5714285651699319</v>
      </c>
      <c r="AA792" s="26">
        <f t="shared" si="258"/>
        <v>0.5714285651699319</v>
      </c>
      <c r="AB792" s="26">
        <f t="shared" si="259"/>
        <v>0.14285714129248298</v>
      </c>
      <c r="AC792" s="27">
        <f t="shared" si="260"/>
        <v>0.71428570646241485</v>
      </c>
    </row>
    <row r="793" spans="1:29" ht="108" hidden="1" outlineLevel="4" x14ac:dyDescent="0.35">
      <c r="A793" s="21" t="s">
        <v>384</v>
      </c>
      <c r="B793" s="22" t="s">
        <v>278</v>
      </c>
      <c r="C793" s="22" t="s">
        <v>119</v>
      </c>
      <c r="D793" s="22" t="s">
        <v>120</v>
      </c>
      <c r="E793" s="22" t="s">
        <v>139</v>
      </c>
      <c r="F793" s="22" t="s">
        <v>33</v>
      </c>
      <c r="G793" s="22">
        <v>1310</v>
      </c>
      <c r="H793" s="22">
        <v>709200000</v>
      </c>
      <c r="I793" s="22" t="s">
        <v>31</v>
      </c>
      <c r="J793" s="23" t="s">
        <v>407</v>
      </c>
      <c r="K793" s="24">
        <v>178255583</v>
      </c>
      <c r="L793" s="25">
        <v>178255583</v>
      </c>
      <c r="M793" s="25">
        <v>0</v>
      </c>
      <c r="N793" s="25">
        <v>0</v>
      </c>
      <c r="O793" s="25">
        <v>0</v>
      </c>
      <c r="P793" s="25">
        <f t="shared" si="255"/>
        <v>178255583</v>
      </c>
      <c r="Q793" s="25">
        <v>0</v>
      </c>
      <c r="R793" s="25">
        <v>25465082</v>
      </c>
      <c r="S793" s="25">
        <v>0</v>
      </c>
      <c r="T793" s="25">
        <v>101860328</v>
      </c>
      <c r="U793" s="25">
        <v>101860328</v>
      </c>
      <c r="V793" s="25">
        <v>0</v>
      </c>
      <c r="W793" s="25">
        <v>50930173</v>
      </c>
      <c r="X793" s="25">
        <v>0</v>
      </c>
      <c r="Y793" s="25">
        <f t="shared" si="256"/>
        <v>50930173</v>
      </c>
      <c r="Z793" s="26">
        <f t="shared" si="257"/>
        <v>0.57142854257754161</v>
      </c>
      <c r="AA793" s="26">
        <f t="shared" si="258"/>
        <v>0.57142854257754161</v>
      </c>
      <c r="AB793" s="26">
        <f t="shared" si="259"/>
        <v>0.1428571356443854</v>
      </c>
      <c r="AC793" s="27">
        <f t="shared" si="260"/>
        <v>0.71428567822192701</v>
      </c>
    </row>
    <row r="794" spans="1:29" ht="67.5" hidden="1" outlineLevel="4" x14ac:dyDescent="0.35">
      <c r="A794" s="21" t="s">
        <v>384</v>
      </c>
      <c r="B794" s="22" t="s">
        <v>278</v>
      </c>
      <c r="C794" s="22" t="s">
        <v>119</v>
      </c>
      <c r="D794" s="22" t="s">
        <v>120</v>
      </c>
      <c r="E794" s="22" t="s">
        <v>408</v>
      </c>
      <c r="F794" s="22" t="s">
        <v>33</v>
      </c>
      <c r="G794" s="22">
        <v>1310</v>
      </c>
      <c r="H794" s="22">
        <v>709200000</v>
      </c>
      <c r="I794" s="22" t="s">
        <v>31</v>
      </c>
      <c r="J794" s="23" t="s">
        <v>409</v>
      </c>
      <c r="K794" s="24">
        <v>196264334</v>
      </c>
      <c r="L794" s="25">
        <v>196264334</v>
      </c>
      <c r="M794" s="25">
        <v>0</v>
      </c>
      <c r="N794" s="25">
        <v>0</v>
      </c>
      <c r="O794" s="25">
        <v>0</v>
      </c>
      <c r="P794" s="25">
        <f t="shared" si="255"/>
        <v>196264334</v>
      </c>
      <c r="Q794" s="25">
        <v>0</v>
      </c>
      <c r="R794" s="25">
        <v>29346845.640000001</v>
      </c>
      <c r="S794" s="25">
        <v>0</v>
      </c>
      <c r="T794" s="25">
        <v>94490134.359999999</v>
      </c>
      <c r="U794" s="25">
        <v>94490134.359999999</v>
      </c>
      <c r="V794" s="25">
        <v>22892568</v>
      </c>
      <c r="W794" s="25">
        <v>72427354</v>
      </c>
      <c r="X794" s="25">
        <v>22892568</v>
      </c>
      <c r="Y794" s="25">
        <f t="shared" si="256"/>
        <v>49534786</v>
      </c>
      <c r="Z794" s="26">
        <f t="shared" si="257"/>
        <v>0.4814432272753133</v>
      </c>
      <c r="AA794" s="26">
        <f t="shared" si="258"/>
        <v>0.4814432272753133</v>
      </c>
      <c r="AB794" s="26">
        <f t="shared" si="259"/>
        <v>0.14952714556889385</v>
      </c>
      <c r="AC794" s="27">
        <f t="shared" si="260"/>
        <v>0.63097037284420709</v>
      </c>
    </row>
    <row r="795" spans="1:29" ht="67.5" hidden="1" outlineLevel="4" x14ac:dyDescent="0.35">
      <c r="A795" s="21" t="s">
        <v>384</v>
      </c>
      <c r="B795" s="22" t="s">
        <v>278</v>
      </c>
      <c r="C795" s="22" t="s">
        <v>119</v>
      </c>
      <c r="D795" s="22" t="s">
        <v>120</v>
      </c>
      <c r="E795" s="22" t="s">
        <v>141</v>
      </c>
      <c r="F795" s="22" t="s">
        <v>33</v>
      </c>
      <c r="G795" s="22">
        <v>1310</v>
      </c>
      <c r="H795" s="22">
        <v>709200000</v>
      </c>
      <c r="I795" s="22" t="s">
        <v>31</v>
      </c>
      <c r="J795" s="23" t="s">
        <v>410</v>
      </c>
      <c r="K795" s="24">
        <v>173290162</v>
      </c>
      <c r="L795" s="25">
        <v>173290162</v>
      </c>
      <c r="M795" s="25">
        <v>0</v>
      </c>
      <c r="N795" s="25">
        <v>0</v>
      </c>
      <c r="O795" s="25">
        <v>0</v>
      </c>
      <c r="P795" s="25">
        <f t="shared" si="255"/>
        <v>173290162</v>
      </c>
      <c r="Q795" s="25">
        <v>0</v>
      </c>
      <c r="R795" s="25">
        <v>32802285</v>
      </c>
      <c r="S795" s="25">
        <v>0</v>
      </c>
      <c r="T795" s="25">
        <v>76538668</v>
      </c>
      <c r="U795" s="25">
        <v>76538668</v>
      </c>
      <c r="V795" s="25">
        <v>20212826</v>
      </c>
      <c r="W795" s="25">
        <v>63949209</v>
      </c>
      <c r="X795" s="25">
        <v>20212826</v>
      </c>
      <c r="Y795" s="25">
        <f t="shared" si="256"/>
        <v>43736383</v>
      </c>
      <c r="Z795" s="26">
        <f t="shared" si="257"/>
        <v>0.44167924547268878</v>
      </c>
      <c r="AA795" s="26">
        <f t="shared" si="258"/>
        <v>0.44167924547268878</v>
      </c>
      <c r="AB795" s="26">
        <f t="shared" si="259"/>
        <v>0.18929109778315056</v>
      </c>
      <c r="AC795" s="27">
        <f t="shared" si="260"/>
        <v>0.63097034325583934</v>
      </c>
    </row>
    <row r="796" spans="1:29" ht="54" hidden="1" outlineLevel="4" x14ac:dyDescent="0.35">
      <c r="A796" s="21" t="s">
        <v>384</v>
      </c>
      <c r="B796" s="22" t="s">
        <v>278</v>
      </c>
      <c r="C796" s="22" t="s">
        <v>119</v>
      </c>
      <c r="D796" s="22" t="s">
        <v>120</v>
      </c>
      <c r="E796" s="22" t="s">
        <v>411</v>
      </c>
      <c r="F796" s="22" t="s">
        <v>33</v>
      </c>
      <c r="G796" s="22">
        <v>1310</v>
      </c>
      <c r="H796" s="22">
        <v>709200000</v>
      </c>
      <c r="I796" s="22" t="s">
        <v>31</v>
      </c>
      <c r="J796" s="23" t="s">
        <v>412</v>
      </c>
      <c r="K796" s="24">
        <v>282850713</v>
      </c>
      <c r="L796" s="25">
        <v>282850713</v>
      </c>
      <c r="M796" s="25">
        <v>0</v>
      </c>
      <c r="N796" s="25">
        <v>0</v>
      </c>
      <c r="O796" s="25">
        <v>0</v>
      </c>
      <c r="P796" s="25">
        <f t="shared" si="255"/>
        <v>282850713</v>
      </c>
      <c r="Q796" s="25">
        <v>0</v>
      </c>
      <c r="R796" s="25">
        <v>30893822</v>
      </c>
      <c r="S796" s="25">
        <v>0</v>
      </c>
      <c r="T796" s="25">
        <v>123575286</v>
      </c>
      <c r="U796" s="25">
        <v>123575286</v>
      </c>
      <c r="V796" s="25">
        <v>66593964</v>
      </c>
      <c r="W796" s="25">
        <v>128381605</v>
      </c>
      <c r="X796" s="25">
        <v>66593964</v>
      </c>
      <c r="Y796" s="25">
        <f t="shared" si="256"/>
        <v>61787641</v>
      </c>
      <c r="Z796" s="26">
        <f t="shared" si="257"/>
        <v>0.43689225559774353</v>
      </c>
      <c r="AA796" s="26">
        <f t="shared" si="258"/>
        <v>0.43689225559774353</v>
      </c>
      <c r="AB796" s="26">
        <f t="shared" si="259"/>
        <v>0.10922306566715284</v>
      </c>
      <c r="AC796" s="27">
        <f t="shared" si="260"/>
        <v>0.54611532126489637</v>
      </c>
    </row>
    <row r="797" spans="1:29" ht="67.5" hidden="1" outlineLevel="4" x14ac:dyDescent="0.35">
      <c r="A797" s="21" t="s">
        <v>384</v>
      </c>
      <c r="B797" s="22" t="s">
        <v>278</v>
      </c>
      <c r="C797" s="22" t="s">
        <v>119</v>
      </c>
      <c r="D797" s="22" t="s">
        <v>120</v>
      </c>
      <c r="E797" s="22" t="s">
        <v>362</v>
      </c>
      <c r="F797" s="22" t="s">
        <v>33</v>
      </c>
      <c r="G797" s="22">
        <v>1310</v>
      </c>
      <c r="H797" s="22">
        <v>709200000</v>
      </c>
      <c r="I797" s="22" t="s">
        <v>31</v>
      </c>
      <c r="J797" s="23" t="s">
        <v>413</v>
      </c>
      <c r="K797" s="24">
        <v>177512751</v>
      </c>
      <c r="L797" s="25">
        <v>177512751</v>
      </c>
      <c r="M797" s="25">
        <v>0</v>
      </c>
      <c r="N797" s="25">
        <v>0</v>
      </c>
      <c r="O797" s="25">
        <v>0</v>
      </c>
      <c r="P797" s="25">
        <f t="shared" si="255"/>
        <v>177512751</v>
      </c>
      <c r="Q797" s="25">
        <v>0</v>
      </c>
      <c r="R797" s="25">
        <v>29079117.18</v>
      </c>
      <c r="S797" s="25">
        <v>0</v>
      </c>
      <c r="T797" s="25">
        <v>97715703.819999993</v>
      </c>
      <c r="U797" s="25">
        <v>97715703.819999993</v>
      </c>
      <c r="V797" s="25">
        <v>0</v>
      </c>
      <c r="W797" s="25">
        <v>50717930</v>
      </c>
      <c r="X797" s="25">
        <v>0</v>
      </c>
      <c r="Y797" s="25">
        <f t="shared" si="256"/>
        <v>50717930</v>
      </c>
      <c r="Z797" s="26">
        <f t="shared" si="257"/>
        <v>0.55047146342743569</v>
      </c>
      <c r="AA797" s="26">
        <f t="shared" si="258"/>
        <v>0.55047146342743569</v>
      </c>
      <c r="AB797" s="26">
        <f t="shared" si="259"/>
        <v>0.16381424442010928</v>
      </c>
      <c r="AC797" s="27">
        <f t="shared" si="260"/>
        <v>0.71428570784754497</v>
      </c>
    </row>
    <row r="798" spans="1:29" ht="81" hidden="1" outlineLevel="4" x14ac:dyDescent="0.35">
      <c r="A798" s="21" t="s">
        <v>384</v>
      </c>
      <c r="B798" s="22" t="s">
        <v>278</v>
      </c>
      <c r="C798" s="22" t="s">
        <v>119</v>
      </c>
      <c r="D798" s="22" t="s">
        <v>120</v>
      </c>
      <c r="E798" s="22" t="s">
        <v>307</v>
      </c>
      <c r="F798" s="22" t="s">
        <v>33</v>
      </c>
      <c r="G798" s="22">
        <v>1310</v>
      </c>
      <c r="H798" s="22">
        <v>709200000</v>
      </c>
      <c r="I798" s="22" t="s">
        <v>31</v>
      </c>
      <c r="J798" s="23" t="s">
        <v>414</v>
      </c>
      <c r="K798" s="24">
        <v>181773834</v>
      </c>
      <c r="L798" s="25">
        <v>181773834</v>
      </c>
      <c r="M798" s="25">
        <v>0</v>
      </c>
      <c r="N798" s="25">
        <v>0</v>
      </c>
      <c r="O798" s="25">
        <v>0</v>
      </c>
      <c r="P798" s="25">
        <f t="shared" si="255"/>
        <v>181773834</v>
      </c>
      <c r="Q798" s="25">
        <v>0</v>
      </c>
      <c r="R798" s="25">
        <v>25967690</v>
      </c>
      <c r="S798" s="25">
        <v>0</v>
      </c>
      <c r="T798" s="25">
        <v>103870760</v>
      </c>
      <c r="U798" s="25">
        <v>103870760</v>
      </c>
      <c r="V798" s="25">
        <v>0</v>
      </c>
      <c r="W798" s="25">
        <v>51935384</v>
      </c>
      <c r="X798" s="25">
        <v>0</v>
      </c>
      <c r="Y798" s="25">
        <f t="shared" si="256"/>
        <v>51935384</v>
      </c>
      <c r="Z798" s="26">
        <f t="shared" si="257"/>
        <v>0.57142855885407573</v>
      </c>
      <c r="AA798" s="26">
        <f t="shared" si="258"/>
        <v>0.57142855885407573</v>
      </c>
      <c r="AB798" s="26">
        <f t="shared" si="259"/>
        <v>0.14285713971351893</v>
      </c>
      <c r="AC798" s="27">
        <f t="shared" si="260"/>
        <v>0.71428569856759472</v>
      </c>
    </row>
    <row r="799" spans="1:29" ht="162" hidden="1" outlineLevel="4" x14ac:dyDescent="0.35">
      <c r="A799" s="21" t="s">
        <v>384</v>
      </c>
      <c r="B799" s="22" t="s">
        <v>278</v>
      </c>
      <c r="C799" s="22" t="s">
        <v>119</v>
      </c>
      <c r="D799" s="22" t="s">
        <v>120</v>
      </c>
      <c r="E799" s="22" t="s">
        <v>415</v>
      </c>
      <c r="F799" s="22" t="s">
        <v>33</v>
      </c>
      <c r="G799" s="22">
        <v>1310</v>
      </c>
      <c r="H799" s="22">
        <v>709200000</v>
      </c>
      <c r="I799" s="22" t="s">
        <v>31</v>
      </c>
      <c r="J799" s="23" t="s">
        <v>416</v>
      </c>
      <c r="K799" s="24">
        <v>72812499</v>
      </c>
      <c r="L799" s="25">
        <v>72812499</v>
      </c>
      <c r="M799" s="25">
        <v>0</v>
      </c>
      <c r="N799" s="25">
        <v>0</v>
      </c>
      <c r="O799" s="25">
        <v>0</v>
      </c>
      <c r="P799" s="25">
        <f t="shared" si="255"/>
        <v>72812499</v>
      </c>
      <c r="Q799" s="25">
        <v>0</v>
      </c>
      <c r="R799" s="25">
        <v>24270833</v>
      </c>
      <c r="S799" s="25">
        <v>0</v>
      </c>
      <c r="T799" s="25">
        <v>48541666</v>
      </c>
      <c r="U799" s="25">
        <v>48541666</v>
      </c>
      <c r="V799" s="25">
        <v>0</v>
      </c>
      <c r="W799" s="25">
        <v>0</v>
      </c>
      <c r="X799" s="25">
        <v>0</v>
      </c>
      <c r="Y799" s="25">
        <f t="shared" si="256"/>
        <v>0</v>
      </c>
      <c r="Z799" s="26">
        <f t="shared" si="257"/>
        <v>0.66666666666666663</v>
      </c>
      <c r="AA799" s="26">
        <f t="shared" si="258"/>
        <v>0.66666666666666663</v>
      </c>
      <c r="AB799" s="26">
        <f t="shared" si="259"/>
        <v>0.33333333333333331</v>
      </c>
      <c r="AC799" s="27">
        <f t="shared" si="260"/>
        <v>1</v>
      </c>
    </row>
    <row r="800" spans="1:29" ht="67.5" hidden="1" outlineLevel="4" x14ac:dyDescent="0.35">
      <c r="A800" s="21" t="s">
        <v>384</v>
      </c>
      <c r="B800" s="22" t="s">
        <v>278</v>
      </c>
      <c r="C800" s="22" t="s">
        <v>119</v>
      </c>
      <c r="D800" s="22" t="s">
        <v>120</v>
      </c>
      <c r="E800" s="22" t="s">
        <v>368</v>
      </c>
      <c r="F800" s="22" t="s">
        <v>33</v>
      </c>
      <c r="G800" s="22">
        <v>1310</v>
      </c>
      <c r="H800" s="22">
        <v>709200000</v>
      </c>
      <c r="I800" s="22" t="s">
        <v>31</v>
      </c>
      <c r="J800" s="23" t="s">
        <v>417</v>
      </c>
      <c r="K800" s="24">
        <v>50843499</v>
      </c>
      <c r="L800" s="25">
        <v>50843499</v>
      </c>
      <c r="M800" s="25">
        <v>0</v>
      </c>
      <c r="N800" s="25">
        <v>0</v>
      </c>
      <c r="O800" s="25">
        <v>0</v>
      </c>
      <c r="P800" s="25">
        <f t="shared" si="255"/>
        <v>50843499</v>
      </c>
      <c r="Q800" s="25">
        <v>0</v>
      </c>
      <c r="R800" s="25">
        <v>19276650.059999999</v>
      </c>
      <c r="S800" s="25">
        <v>0</v>
      </c>
      <c r="T800" s="25">
        <v>18855971.940000001</v>
      </c>
      <c r="U800" s="25">
        <v>18855971.940000001</v>
      </c>
      <c r="V800" s="25">
        <v>0</v>
      </c>
      <c r="W800" s="25">
        <v>12710877</v>
      </c>
      <c r="X800" s="25">
        <v>0</v>
      </c>
      <c r="Y800" s="25">
        <f t="shared" si="256"/>
        <v>12710877</v>
      </c>
      <c r="Z800" s="26">
        <f t="shared" si="257"/>
        <v>0.37086298761617492</v>
      </c>
      <c r="AA800" s="26">
        <f t="shared" si="258"/>
        <v>0.37086298761617492</v>
      </c>
      <c r="AB800" s="26">
        <f t="shared" si="259"/>
        <v>0.37913696813037984</v>
      </c>
      <c r="AC800" s="27">
        <f t="shared" si="260"/>
        <v>0.74999995574655476</v>
      </c>
    </row>
    <row r="801" spans="1:29" ht="67.5" hidden="1" outlineLevel="4" x14ac:dyDescent="0.35">
      <c r="A801" s="21" t="s">
        <v>384</v>
      </c>
      <c r="B801" s="22" t="s">
        <v>278</v>
      </c>
      <c r="C801" s="22" t="s">
        <v>119</v>
      </c>
      <c r="D801" s="22" t="s">
        <v>120</v>
      </c>
      <c r="E801" s="22" t="s">
        <v>370</v>
      </c>
      <c r="F801" s="22" t="s">
        <v>33</v>
      </c>
      <c r="G801" s="22">
        <v>1310</v>
      </c>
      <c r="H801" s="22">
        <v>709200000</v>
      </c>
      <c r="I801" s="22" t="s">
        <v>31</v>
      </c>
      <c r="J801" s="23" t="s">
        <v>418</v>
      </c>
      <c r="K801" s="24">
        <v>1116673</v>
      </c>
      <c r="L801" s="25">
        <v>1116673</v>
      </c>
      <c r="M801" s="25">
        <v>0</v>
      </c>
      <c r="N801" s="25">
        <v>0</v>
      </c>
      <c r="O801" s="25">
        <v>0</v>
      </c>
      <c r="P801" s="25">
        <f t="shared" si="255"/>
        <v>1116673</v>
      </c>
      <c r="Q801" s="25">
        <v>0</v>
      </c>
      <c r="R801" s="25">
        <v>423371.31</v>
      </c>
      <c r="S801" s="25">
        <v>0</v>
      </c>
      <c r="T801" s="25">
        <v>414132.69</v>
      </c>
      <c r="U801" s="25">
        <v>414132.69</v>
      </c>
      <c r="V801" s="25">
        <v>0</v>
      </c>
      <c r="W801" s="25">
        <v>279169</v>
      </c>
      <c r="X801" s="25">
        <v>0</v>
      </c>
      <c r="Y801" s="25">
        <f t="shared" si="256"/>
        <v>279169</v>
      </c>
      <c r="Z801" s="26">
        <f t="shared" si="257"/>
        <v>0.37086299212034318</v>
      </c>
      <c r="AA801" s="26">
        <f t="shared" si="258"/>
        <v>0.37086299212034318</v>
      </c>
      <c r="AB801" s="26">
        <f t="shared" si="259"/>
        <v>0.37913633624167503</v>
      </c>
      <c r="AC801" s="27">
        <f t="shared" si="260"/>
        <v>0.74999932836201821</v>
      </c>
    </row>
    <row r="802" spans="1:29" ht="67.5" hidden="1" outlineLevel="4" x14ac:dyDescent="0.35">
      <c r="A802" s="21" t="s">
        <v>384</v>
      </c>
      <c r="B802" s="22" t="s">
        <v>278</v>
      </c>
      <c r="C802" s="22" t="s">
        <v>119</v>
      </c>
      <c r="D802" s="22" t="s">
        <v>120</v>
      </c>
      <c r="E802" s="22" t="s">
        <v>372</v>
      </c>
      <c r="F802" s="22" t="s">
        <v>33</v>
      </c>
      <c r="G802" s="22">
        <v>1310</v>
      </c>
      <c r="H802" s="22">
        <v>709200000</v>
      </c>
      <c r="I802" s="22" t="s">
        <v>31</v>
      </c>
      <c r="J802" s="23" t="s">
        <v>419</v>
      </c>
      <c r="K802" s="24">
        <v>25421749</v>
      </c>
      <c r="L802" s="25">
        <v>25421749</v>
      </c>
      <c r="M802" s="25">
        <v>0</v>
      </c>
      <c r="N802" s="25">
        <v>0</v>
      </c>
      <c r="O802" s="25">
        <v>0</v>
      </c>
      <c r="P802" s="25">
        <f t="shared" si="255"/>
        <v>25421749</v>
      </c>
      <c r="Q802" s="25">
        <v>0</v>
      </c>
      <c r="R802" s="25">
        <v>5446558.4800000004</v>
      </c>
      <c r="S802" s="25">
        <v>0</v>
      </c>
      <c r="T802" s="25">
        <v>13619752.52</v>
      </c>
      <c r="U802" s="25">
        <v>13619752.52</v>
      </c>
      <c r="V802" s="25">
        <v>0</v>
      </c>
      <c r="W802" s="25">
        <v>6355438</v>
      </c>
      <c r="X802" s="25">
        <v>0</v>
      </c>
      <c r="Y802" s="25">
        <f t="shared" si="256"/>
        <v>6355438</v>
      </c>
      <c r="Z802" s="26">
        <f t="shared" si="257"/>
        <v>0.53575198622250575</v>
      </c>
      <c r="AA802" s="26">
        <f t="shared" si="258"/>
        <v>0.53575198622250575</v>
      </c>
      <c r="AB802" s="26">
        <f t="shared" si="259"/>
        <v>0.21424798427519681</v>
      </c>
      <c r="AC802" s="27">
        <f t="shared" si="260"/>
        <v>0.74999997049770251</v>
      </c>
    </row>
    <row r="803" spans="1:29" ht="67.5" hidden="1" outlineLevel="4" x14ac:dyDescent="0.35">
      <c r="A803" s="21" t="s">
        <v>384</v>
      </c>
      <c r="B803" s="22" t="s">
        <v>278</v>
      </c>
      <c r="C803" s="22" t="s">
        <v>119</v>
      </c>
      <c r="D803" s="22" t="s">
        <v>120</v>
      </c>
      <c r="E803" s="22" t="s">
        <v>166</v>
      </c>
      <c r="F803" s="22" t="s">
        <v>33</v>
      </c>
      <c r="G803" s="22">
        <v>1310</v>
      </c>
      <c r="H803" s="22">
        <v>709200000</v>
      </c>
      <c r="I803" s="22" t="s">
        <v>31</v>
      </c>
      <c r="J803" s="23" t="s">
        <v>420</v>
      </c>
      <c r="K803" s="24">
        <v>558336</v>
      </c>
      <c r="L803" s="25">
        <v>558336</v>
      </c>
      <c r="M803" s="25">
        <v>0</v>
      </c>
      <c r="N803" s="25">
        <v>0</v>
      </c>
      <c r="O803" s="25">
        <v>0</v>
      </c>
      <c r="P803" s="25">
        <f t="shared" si="255"/>
        <v>558336</v>
      </c>
      <c r="Q803" s="25">
        <v>0</v>
      </c>
      <c r="R803" s="25">
        <v>119622.38</v>
      </c>
      <c r="S803" s="25">
        <v>0</v>
      </c>
      <c r="T803" s="25">
        <v>299129.62</v>
      </c>
      <c r="U803" s="25">
        <v>299129.62</v>
      </c>
      <c r="V803" s="25">
        <v>0</v>
      </c>
      <c r="W803" s="25">
        <v>139584</v>
      </c>
      <c r="X803" s="25">
        <v>0</v>
      </c>
      <c r="Y803" s="25">
        <f t="shared" si="256"/>
        <v>139584</v>
      </c>
      <c r="Z803" s="26">
        <f t="shared" si="257"/>
        <v>0.53575198446813388</v>
      </c>
      <c r="AA803" s="26">
        <f t="shared" si="258"/>
        <v>0.53575198446813388</v>
      </c>
      <c r="AB803" s="26">
        <f t="shared" si="259"/>
        <v>0.21424801553186612</v>
      </c>
      <c r="AC803" s="27">
        <f t="shared" si="260"/>
        <v>0.75</v>
      </c>
    </row>
    <row r="804" spans="1:29" ht="67.5" hidden="1" outlineLevel="4" x14ac:dyDescent="0.35">
      <c r="A804" s="21" t="s">
        <v>384</v>
      </c>
      <c r="B804" s="22" t="s">
        <v>278</v>
      </c>
      <c r="C804" s="22" t="s">
        <v>119</v>
      </c>
      <c r="D804" s="22" t="s">
        <v>120</v>
      </c>
      <c r="E804" s="22" t="s">
        <v>145</v>
      </c>
      <c r="F804" s="22" t="s">
        <v>33</v>
      </c>
      <c r="G804" s="22">
        <v>1310</v>
      </c>
      <c r="H804" s="22">
        <v>709200000</v>
      </c>
      <c r="I804" s="22" t="s">
        <v>31</v>
      </c>
      <c r="J804" s="23" t="s">
        <v>421</v>
      </c>
      <c r="K804" s="24">
        <v>189381856</v>
      </c>
      <c r="L804" s="25">
        <v>189381856</v>
      </c>
      <c r="M804" s="25">
        <v>0</v>
      </c>
      <c r="N804" s="25">
        <v>0</v>
      </c>
      <c r="O804" s="25">
        <v>0</v>
      </c>
      <c r="P804" s="25">
        <f t="shared" si="255"/>
        <v>189381856</v>
      </c>
      <c r="Q804" s="25">
        <v>0</v>
      </c>
      <c r="R804" s="25">
        <v>27054550</v>
      </c>
      <c r="S804" s="25">
        <v>0</v>
      </c>
      <c r="T804" s="25">
        <v>108218203</v>
      </c>
      <c r="U804" s="25">
        <v>108218203</v>
      </c>
      <c r="V804" s="25">
        <v>0</v>
      </c>
      <c r="W804" s="25">
        <v>54109103</v>
      </c>
      <c r="X804" s="25">
        <v>0</v>
      </c>
      <c r="Y804" s="25">
        <f t="shared" si="256"/>
        <v>54109103</v>
      </c>
      <c r="Z804" s="26">
        <f t="shared" si="257"/>
        <v>0.57142856916556994</v>
      </c>
      <c r="AA804" s="26">
        <f t="shared" si="258"/>
        <v>0.57142856916556994</v>
      </c>
      <c r="AB804" s="26">
        <f t="shared" si="259"/>
        <v>0.1428571383311398</v>
      </c>
      <c r="AC804" s="27">
        <f t="shared" si="260"/>
        <v>0.71428570749670972</v>
      </c>
    </row>
    <row r="805" spans="1:29" ht="54" hidden="1" outlineLevel="4" x14ac:dyDescent="0.35">
      <c r="A805" s="21" t="s">
        <v>384</v>
      </c>
      <c r="B805" s="22" t="s">
        <v>278</v>
      </c>
      <c r="C805" s="22" t="s">
        <v>119</v>
      </c>
      <c r="D805" s="22" t="s">
        <v>120</v>
      </c>
      <c r="E805" s="22" t="s">
        <v>149</v>
      </c>
      <c r="F805" s="22" t="s">
        <v>33</v>
      </c>
      <c r="G805" s="22">
        <v>1310</v>
      </c>
      <c r="H805" s="22">
        <v>709200000</v>
      </c>
      <c r="I805" s="22" t="s">
        <v>31</v>
      </c>
      <c r="J805" s="23" t="s">
        <v>422</v>
      </c>
      <c r="K805" s="24">
        <v>136615013</v>
      </c>
      <c r="L805" s="25">
        <v>136615013</v>
      </c>
      <c r="M805" s="25">
        <v>0</v>
      </c>
      <c r="N805" s="25">
        <v>0</v>
      </c>
      <c r="O805" s="25">
        <v>0</v>
      </c>
      <c r="P805" s="25">
        <f t="shared" si="255"/>
        <v>136615013</v>
      </c>
      <c r="Q805" s="25">
        <v>0</v>
      </c>
      <c r="R805" s="25">
        <v>19516430</v>
      </c>
      <c r="S805" s="25">
        <v>0</v>
      </c>
      <c r="T805" s="25">
        <v>78065720</v>
      </c>
      <c r="U805" s="25">
        <v>78065720</v>
      </c>
      <c r="V805" s="25">
        <v>0</v>
      </c>
      <c r="W805" s="25">
        <v>39032863</v>
      </c>
      <c r="X805" s="25">
        <v>0</v>
      </c>
      <c r="Y805" s="25">
        <f t="shared" si="256"/>
        <v>39032863</v>
      </c>
      <c r="Z805" s="26">
        <f t="shared" si="257"/>
        <v>0.57142855888027477</v>
      </c>
      <c r="AA805" s="26">
        <f t="shared" si="258"/>
        <v>0.57142855888027477</v>
      </c>
      <c r="AB805" s="26">
        <f t="shared" si="259"/>
        <v>0.14285713972006869</v>
      </c>
      <c r="AC805" s="27">
        <f t="shared" si="260"/>
        <v>0.71428569860034341</v>
      </c>
    </row>
    <row r="806" spans="1:29" ht="54" hidden="1" outlineLevel="4" x14ac:dyDescent="0.35">
      <c r="A806" s="21" t="s">
        <v>384</v>
      </c>
      <c r="B806" s="22" t="s">
        <v>278</v>
      </c>
      <c r="C806" s="22" t="s">
        <v>119</v>
      </c>
      <c r="D806" s="22" t="s">
        <v>120</v>
      </c>
      <c r="E806" s="22" t="s">
        <v>153</v>
      </c>
      <c r="F806" s="22" t="s">
        <v>33</v>
      </c>
      <c r="G806" s="22">
        <v>1310</v>
      </c>
      <c r="H806" s="22">
        <v>709200000</v>
      </c>
      <c r="I806" s="22" t="s">
        <v>31</v>
      </c>
      <c r="J806" s="23" t="s">
        <v>423</v>
      </c>
      <c r="K806" s="24">
        <v>131761698</v>
      </c>
      <c r="L806" s="25">
        <v>131761698</v>
      </c>
      <c r="M806" s="25">
        <v>0</v>
      </c>
      <c r="N806" s="25">
        <v>0</v>
      </c>
      <c r="O806" s="25">
        <v>0</v>
      </c>
      <c r="P806" s="25">
        <f t="shared" si="255"/>
        <v>131761698</v>
      </c>
      <c r="Q806" s="25">
        <v>0</v>
      </c>
      <c r="R806" s="25">
        <v>18823100</v>
      </c>
      <c r="S806" s="25">
        <v>0</v>
      </c>
      <c r="T806" s="25">
        <v>75292399</v>
      </c>
      <c r="U806" s="25">
        <v>75292399</v>
      </c>
      <c r="V806" s="25">
        <v>0</v>
      </c>
      <c r="W806" s="25">
        <v>37646199</v>
      </c>
      <c r="X806" s="25">
        <v>0</v>
      </c>
      <c r="Y806" s="25">
        <f t="shared" si="256"/>
        <v>37646199</v>
      </c>
      <c r="Z806" s="26">
        <f t="shared" si="257"/>
        <v>0.5714285725127799</v>
      </c>
      <c r="AA806" s="26">
        <f t="shared" si="258"/>
        <v>0.5714285725127799</v>
      </c>
      <c r="AB806" s="26">
        <f t="shared" si="259"/>
        <v>0.14285714502555971</v>
      </c>
      <c r="AC806" s="27">
        <f t="shared" si="260"/>
        <v>0.71428571753833958</v>
      </c>
    </row>
    <row r="807" spans="1:29" ht="54" hidden="1" outlineLevel="4" x14ac:dyDescent="0.35">
      <c r="A807" s="21" t="s">
        <v>384</v>
      </c>
      <c r="B807" s="22" t="s">
        <v>278</v>
      </c>
      <c r="C807" s="22" t="s">
        <v>119</v>
      </c>
      <c r="D807" s="22" t="s">
        <v>120</v>
      </c>
      <c r="E807" s="22" t="s">
        <v>424</v>
      </c>
      <c r="F807" s="22" t="s">
        <v>33</v>
      </c>
      <c r="G807" s="22">
        <v>1310</v>
      </c>
      <c r="H807" s="22">
        <v>709200000</v>
      </c>
      <c r="I807" s="22" t="s">
        <v>31</v>
      </c>
      <c r="J807" s="23" t="s">
        <v>425</v>
      </c>
      <c r="K807" s="24">
        <v>128602737</v>
      </c>
      <c r="L807" s="25">
        <v>128602737</v>
      </c>
      <c r="M807" s="25">
        <v>0</v>
      </c>
      <c r="N807" s="25">
        <v>0</v>
      </c>
      <c r="O807" s="25">
        <v>0</v>
      </c>
      <c r="P807" s="25">
        <f t="shared" si="255"/>
        <v>128602737</v>
      </c>
      <c r="Q807" s="25">
        <v>0</v>
      </c>
      <c r="R807" s="25">
        <v>18371820</v>
      </c>
      <c r="S807" s="25">
        <v>0</v>
      </c>
      <c r="T807" s="25">
        <v>73487278</v>
      </c>
      <c r="U807" s="25">
        <v>73487278</v>
      </c>
      <c r="V807" s="25">
        <v>0</v>
      </c>
      <c r="W807" s="25">
        <v>36743639</v>
      </c>
      <c r="X807" s="25">
        <v>0</v>
      </c>
      <c r="Y807" s="25">
        <f t="shared" si="256"/>
        <v>36743639</v>
      </c>
      <c r="Z807" s="26">
        <f t="shared" si="257"/>
        <v>0.57142856920689022</v>
      </c>
      <c r="AA807" s="26">
        <f t="shared" si="258"/>
        <v>0.57142856920689022</v>
      </c>
      <c r="AB807" s="26">
        <f t="shared" si="259"/>
        <v>0.14285714618966469</v>
      </c>
      <c r="AC807" s="27">
        <f t="shared" si="260"/>
        <v>0.71428571539655494</v>
      </c>
    </row>
    <row r="808" spans="1:29" ht="27" hidden="1" outlineLevel="4" x14ac:dyDescent="0.35">
      <c r="A808" s="21" t="s">
        <v>384</v>
      </c>
      <c r="B808" s="22" t="s">
        <v>278</v>
      </c>
      <c r="C808" s="22" t="s">
        <v>119</v>
      </c>
      <c r="D808" s="22" t="s">
        <v>159</v>
      </c>
      <c r="E808" s="22"/>
      <c r="F808" s="22" t="s">
        <v>33</v>
      </c>
      <c r="G808" s="22">
        <v>1320</v>
      </c>
      <c r="H808" s="22">
        <v>709200000</v>
      </c>
      <c r="I808" s="22" t="s">
        <v>31</v>
      </c>
      <c r="J808" s="23" t="s">
        <v>160</v>
      </c>
      <c r="K808" s="24">
        <v>4592367537</v>
      </c>
      <c r="L808" s="25">
        <v>4592367537</v>
      </c>
      <c r="M808" s="25">
        <v>0</v>
      </c>
      <c r="N808" s="25">
        <v>-3620000000</v>
      </c>
      <c r="O808" s="25">
        <v>0</v>
      </c>
      <c r="P808" s="25">
        <f t="shared" si="255"/>
        <v>4592367537</v>
      </c>
      <c r="Q808" s="25">
        <v>0</v>
      </c>
      <c r="R808" s="25">
        <v>0</v>
      </c>
      <c r="S808" s="25">
        <v>0</v>
      </c>
      <c r="T808" s="25">
        <v>181490834.16</v>
      </c>
      <c r="U808" s="25">
        <v>181490834.16</v>
      </c>
      <c r="V808" s="25">
        <v>790876702.84000003</v>
      </c>
      <c r="W808" s="25">
        <v>4410876702.8400002</v>
      </c>
      <c r="X808" s="25">
        <v>0</v>
      </c>
      <c r="Y808" s="25">
        <f t="shared" si="256"/>
        <v>4410876702.8400002</v>
      </c>
      <c r="Z808" s="26">
        <f t="shared" si="257"/>
        <v>3.9520102147259824E-2</v>
      </c>
      <c r="AA808" s="26">
        <f t="shared" si="258"/>
        <v>3.9520102147259824E-2</v>
      </c>
      <c r="AB808" s="26">
        <f t="shared" si="259"/>
        <v>0</v>
      </c>
      <c r="AC808" s="27">
        <f t="shared" si="260"/>
        <v>3.9520102147259824E-2</v>
      </c>
    </row>
    <row r="809" spans="1:29" ht="27" hidden="1" outlineLevel="4" x14ac:dyDescent="0.35">
      <c r="A809" s="21" t="s">
        <v>384</v>
      </c>
      <c r="B809" s="22" t="s">
        <v>278</v>
      </c>
      <c r="C809" s="22" t="s">
        <v>119</v>
      </c>
      <c r="D809" s="22" t="s">
        <v>159</v>
      </c>
      <c r="E809" s="22"/>
      <c r="F809" s="22"/>
      <c r="G809" s="22">
        <v>1320</v>
      </c>
      <c r="H809" s="22">
        <v>709200000</v>
      </c>
      <c r="I809" s="22" t="s">
        <v>31</v>
      </c>
      <c r="J809" s="23" t="s">
        <v>161</v>
      </c>
      <c r="K809" s="25">
        <v>0</v>
      </c>
      <c r="L809" s="25">
        <v>0</v>
      </c>
      <c r="M809" s="25">
        <v>21885480</v>
      </c>
      <c r="N809" s="25">
        <v>0</v>
      </c>
      <c r="O809" s="25">
        <v>0</v>
      </c>
      <c r="P809" s="25">
        <f t="shared" si="255"/>
        <v>0</v>
      </c>
      <c r="Q809" s="25">
        <v>0</v>
      </c>
      <c r="R809" s="25">
        <v>0</v>
      </c>
      <c r="S809" s="25">
        <v>0</v>
      </c>
      <c r="T809" s="25">
        <v>0</v>
      </c>
      <c r="U809" s="25">
        <v>0</v>
      </c>
      <c r="V809" s="25">
        <v>0</v>
      </c>
      <c r="W809" s="25">
        <v>0</v>
      </c>
      <c r="X809" s="25">
        <v>0</v>
      </c>
      <c r="Y809" s="25">
        <f t="shared" si="256"/>
        <v>0</v>
      </c>
      <c r="Z809" s="26">
        <v>0</v>
      </c>
      <c r="AA809" s="26">
        <v>0</v>
      </c>
      <c r="AB809" s="26">
        <v>0</v>
      </c>
      <c r="AC809" s="27">
        <v>0</v>
      </c>
    </row>
    <row r="810" spans="1:29" ht="148.5" hidden="1" outlineLevel="4" x14ac:dyDescent="0.35">
      <c r="A810" s="21" t="s">
        <v>384</v>
      </c>
      <c r="B810" s="22" t="s">
        <v>278</v>
      </c>
      <c r="C810" s="22" t="s">
        <v>119</v>
      </c>
      <c r="D810" s="22" t="s">
        <v>305</v>
      </c>
      <c r="E810" s="22" t="s">
        <v>328</v>
      </c>
      <c r="F810" s="22" t="s">
        <v>33</v>
      </c>
      <c r="G810" s="22">
        <v>1320</v>
      </c>
      <c r="H810" s="22">
        <v>709200000</v>
      </c>
      <c r="I810" s="22" t="s">
        <v>31</v>
      </c>
      <c r="J810" s="23" t="s">
        <v>426</v>
      </c>
      <c r="K810" s="24">
        <v>19400316</v>
      </c>
      <c r="L810" s="25">
        <v>19400316</v>
      </c>
      <c r="M810" s="25">
        <v>0</v>
      </c>
      <c r="N810" s="25">
        <v>0</v>
      </c>
      <c r="O810" s="25">
        <v>0</v>
      </c>
      <c r="P810" s="25">
        <f t="shared" si="255"/>
        <v>19400316</v>
      </c>
      <c r="Q810" s="25">
        <v>0</v>
      </c>
      <c r="R810" s="25">
        <v>3233386</v>
      </c>
      <c r="S810" s="25">
        <v>0</v>
      </c>
      <c r="T810" s="25">
        <v>11316851</v>
      </c>
      <c r="U810" s="25">
        <v>11316851</v>
      </c>
      <c r="V810" s="25">
        <v>0</v>
      </c>
      <c r="W810" s="25">
        <v>4850079</v>
      </c>
      <c r="X810" s="25">
        <v>0</v>
      </c>
      <c r="Y810" s="25">
        <f t="shared" si="256"/>
        <v>4850079</v>
      </c>
      <c r="Z810" s="26">
        <f t="shared" ref="Z810:Z817" si="261">T810/L810</f>
        <v>0.58333333333333337</v>
      </c>
      <c r="AA810" s="26">
        <f t="shared" ref="AA810:AA817" si="262">T810/P810</f>
        <v>0.58333333333333337</v>
      </c>
      <c r="AB810" s="26">
        <f t="shared" ref="AB810:AB817" si="263">(Q810+R810+S810)/P810</f>
        <v>0.16666666666666666</v>
      </c>
      <c r="AC810" s="27">
        <f t="shared" ref="AC810:AC817" si="264">AA810+AB810</f>
        <v>0.75</v>
      </c>
    </row>
    <row r="811" spans="1:29" ht="67.5" hidden="1" outlineLevel="4" x14ac:dyDescent="0.35">
      <c r="A811" s="21" t="s">
        <v>384</v>
      </c>
      <c r="B811" s="22" t="s">
        <v>278</v>
      </c>
      <c r="C811" s="22" t="s">
        <v>119</v>
      </c>
      <c r="D811" s="22" t="s">
        <v>305</v>
      </c>
      <c r="E811" s="22" t="s">
        <v>427</v>
      </c>
      <c r="F811" s="22" t="s">
        <v>33</v>
      </c>
      <c r="G811" s="22">
        <v>1320</v>
      </c>
      <c r="H811" s="22">
        <v>709200000</v>
      </c>
      <c r="I811" s="22" t="s">
        <v>31</v>
      </c>
      <c r="J811" s="23" t="s">
        <v>428</v>
      </c>
      <c r="K811" s="24">
        <v>76265249</v>
      </c>
      <c r="L811" s="25">
        <v>76265249</v>
      </c>
      <c r="M811" s="25">
        <v>0</v>
      </c>
      <c r="N811" s="25">
        <v>0</v>
      </c>
      <c r="O811" s="25">
        <v>0</v>
      </c>
      <c r="P811" s="25">
        <f t="shared" si="255"/>
        <v>76265249</v>
      </c>
      <c r="Q811" s="25">
        <v>0</v>
      </c>
      <c r="R811" s="25">
        <v>16339674.369999999</v>
      </c>
      <c r="S811" s="25">
        <v>0</v>
      </c>
      <c r="T811" s="25">
        <v>40859258.630000003</v>
      </c>
      <c r="U811" s="25">
        <v>40859258.630000003</v>
      </c>
      <c r="V811" s="25">
        <v>0</v>
      </c>
      <c r="W811" s="25">
        <v>19066316</v>
      </c>
      <c r="X811" s="25">
        <v>0</v>
      </c>
      <c r="Y811" s="25">
        <f t="shared" si="256"/>
        <v>19066316</v>
      </c>
      <c r="Z811" s="26">
        <f t="shared" si="261"/>
        <v>0.53575198620278552</v>
      </c>
      <c r="AA811" s="26">
        <f t="shared" si="262"/>
        <v>0.53575198620278552</v>
      </c>
      <c r="AB811" s="26">
        <f t="shared" si="263"/>
        <v>0.21424796462672008</v>
      </c>
      <c r="AC811" s="27">
        <f t="shared" si="264"/>
        <v>0.74999995082950566</v>
      </c>
    </row>
    <row r="812" spans="1:29" ht="67.5" hidden="1" outlineLevel="4" x14ac:dyDescent="0.35">
      <c r="A812" s="21" t="s">
        <v>384</v>
      </c>
      <c r="B812" s="22" t="s">
        <v>278</v>
      </c>
      <c r="C812" s="22" t="s">
        <v>119</v>
      </c>
      <c r="D812" s="22" t="s">
        <v>305</v>
      </c>
      <c r="E812" s="22" t="s">
        <v>290</v>
      </c>
      <c r="F812" s="22" t="s">
        <v>33</v>
      </c>
      <c r="G812" s="22">
        <v>1320</v>
      </c>
      <c r="H812" s="22">
        <v>709200000</v>
      </c>
      <c r="I812" s="22" t="s">
        <v>31</v>
      </c>
      <c r="J812" s="23" t="s">
        <v>429</v>
      </c>
      <c r="K812" s="24">
        <v>1675010</v>
      </c>
      <c r="L812" s="25">
        <v>1675010</v>
      </c>
      <c r="M812" s="25">
        <v>0</v>
      </c>
      <c r="N812" s="25">
        <v>0</v>
      </c>
      <c r="O812" s="25">
        <v>0</v>
      </c>
      <c r="P812" s="25">
        <f t="shared" si="255"/>
        <v>1675010</v>
      </c>
      <c r="Q812" s="25">
        <v>0</v>
      </c>
      <c r="R812" s="25">
        <v>358866.07</v>
      </c>
      <c r="S812" s="25">
        <v>0</v>
      </c>
      <c r="T812" s="25">
        <v>897389.93</v>
      </c>
      <c r="U812" s="25">
        <v>897389.93</v>
      </c>
      <c r="V812" s="25">
        <v>0</v>
      </c>
      <c r="W812" s="25">
        <v>418754</v>
      </c>
      <c r="X812" s="25">
        <v>0</v>
      </c>
      <c r="Y812" s="25">
        <f t="shared" si="256"/>
        <v>418754</v>
      </c>
      <c r="Z812" s="26">
        <f t="shared" si="261"/>
        <v>0.53575198357024734</v>
      </c>
      <c r="AA812" s="26">
        <f t="shared" si="262"/>
        <v>0.53575198357024734</v>
      </c>
      <c r="AB812" s="26">
        <f t="shared" si="263"/>
        <v>0.21424712091271098</v>
      </c>
      <c r="AC812" s="27">
        <f t="shared" si="264"/>
        <v>0.74999910448295837</v>
      </c>
    </row>
    <row r="813" spans="1:29" ht="378" hidden="1" outlineLevel="4" x14ac:dyDescent="0.35">
      <c r="A813" s="21" t="s">
        <v>384</v>
      </c>
      <c r="B813" s="22" t="s">
        <v>278</v>
      </c>
      <c r="C813" s="22" t="s">
        <v>119</v>
      </c>
      <c r="D813" s="22" t="s">
        <v>162</v>
      </c>
      <c r="E813" s="22" t="s">
        <v>52</v>
      </c>
      <c r="F813" s="22" t="s">
        <v>33</v>
      </c>
      <c r="G813" s="22">
        <v>1320</v>
      </c>
      <c r="H813" s="22">
        <v>709200000</v>
      </c>
      <c r="I813" s="22" t="s">
        <v>31</v>
      </c>
      <c r="J813" s="23" t="s">
        <v>430</v>
      </c>
      <c r="K813" s="24">
        <v>283912812</v>
      </c>
      <c r="L813" s="25">
        <v>283912812</v>
      </c>
      <c r="M813" s="25">
        <v>0</v>
      </c>
      <c r="N813" s="25">
        <v>0</v>
      </c>
      <c r="O813" s="25">
        <v>0</v>
      </c>
      <c r="P813" s="25">
        <f t="shared" si="255"/>
        <v>283912812</v>
      </c>
      <c r="Q813" s="25">
        <v>0</v>
      </c>
      <c r="R813" s="25">
        <v>62121431.490000002</v>
      </c>
      <c r="S813" s="25">
        <v>0</v>
      </c>
      <c r="T813" s="25">
        <v>150813177.50999999</v>
      </c>
      <c r="U813" s="25">
        <v>150813177.50999999</v>
      </c>
      <c r="V813" s="25">
        <v>0</v>
      </c>
      <c r="W813" s="25">
        <v>70978203</v>
      </c>
      <c r="X813" s="25">
        <v>0</v>
      </c>
      <c r="Y813" s="25">
        <f t="shared" si="256"/>
        <v>70978203</v>
      </c>
      <c r="Z813" s="26">
        <f t="shared" si="261"/>
        <v>0.53119539216144984</v>
      </c>
      <c r="AA813" s="26">
        <f t="shared" si="262"/>
        <v>0.53119539216144984</v>
      </c>
      <c r="AB813" s="26">
        <f t="shared" si="263"/>
        <v>0.2188046078385501</v>
      </c>
      <c r="AC813" s="27">
        <f t="shared" si="264"/>
        <v>0.75</v>
      </c>
    </row>
    <row r="814" spans="1:29" ht="54" hidden="1" outlineLevel="4" x14ac:dyDescent="0.35">
      <c r="A814" s="21" t="s">
        <v>384</v>
      </c>
      <c r="B814" s="22" t="s">
        <v>278</v>
      </c>
      <c r="C814" s="22" t="s">
        <v>119</v>
      </c>
      <c r="D814" s="22" t="s">
        <v>272</v>
      </c>
      <c r="E814" s="22"/>
      <c r="F814" s="22" t="s">
        <v>33</v>
      </c>
      <c r="G814" s="22">
        <v>1320</v>
      </c>
      <c r="H814" s="22">
        <v>709200000</v>
      </c>
      <c r="I814" s="22" t="s">
        <v>31</v>
      </c>
      <c r="J814" s="23" t="s">
        <v>392</v>
      </c>
      <c r="K814" s="24">
        <v>800000</v>
      </c>
      <c r="L814" s="25">
        <v>3219658.34</v>
      </c>
      <c r="M814" s="25">
        <v>0</v>
      </c>
      <c r="N814" s="25">
        <v>0</v>
      </c>
      <c r="O814" s="25">
        <v>0</v>
      </c>
      <c r="P814" s="25">
        <f t="shared" si="255"/>
        <v>3219658.34</v>
      </c>
      <c r="Q814" s="25">
        <v>0</v>
      </c>
      <c r="R814" s="25">
        <v>1480775.32</v>
      </c>
      <c r="S814" s="25">
        <v>0</v>
      </c>
      <c r="T814" s="25">
        <v>394224.68</v>
      </c>
      <c r="U814" s="25">
        <v>394224.68</v>
      </c>
      <c r="V814" s="25">
        <v>19658.34</v>
      </c>
      <c r="W814" s="25">
        <v>1344658.34</v>
      </c>
      <c r="X814" s="25">
        <v>0</v>
      </c>
      <c r="Y814" s="25">
        <f t="shared" si="256"/>
        <v>1344658.3399999999</v>
      </c>
      <c r="Z814" s="26">
        <f t="shared" si="261"/>
        <v>0.12244301673325997</v>
      </c>
      <c r="AA814" s="26">
        <f t="shared" si="262"/>
        <v>0.12244301673325997</v>
      </c>
      <c r="AB814" s="26">
        <f t="shared" si="263"/>
        <v>0.45991691155652253</v>
      </c>
      <c r="AC814" s="27">
        <f t="shared" si="264"/>
        <v>0.58235992828978245</v>
      </c>
    </row>
    <row r="815" spans="1:29" hidden="1" outlineLevel="3" x14ac:dyDescent="0.35">
      <c r="A815" s="28"/>
      <c r="B815" s="29"/>
      <c r="C815" s="29" t="s">
        <v>181</v>
      </c>
      <c r="D815" s="29"/>
      <c r="E815" s="29"/>
      <c r="F815" s="29"/>
      <c r="G815" s="29"/>
      <c r="H815" s="29"/>
      <c r="I815" s="29"/>
      <c r="J815" s="30"/>
      <c r="K815" s="31">
        <f t="shared" ref="K815:Y815" si="265">SUBTOTAL(9,K779:K814)</f>
        <v>12973287518</v>
      </c>
      <c r="L815" s="32">
        <f t="shared" si="265"/>
        <v>12975707176.34</v>
      </c>
      <c r="M815" s="32">
        <f t="shared" si="265"/>
        <v>94815153</v>
      </c>
      <c r="N815" s="32">
        <f t="shared" si="265"/>
        <v>-2610678587.73</v>
      </c>
      <c r="O815" s="32">
        <f t="shared" si="265"/>
        <v>0</v>
      </c>
      <c r="P815" s="32">
        <f t="shared" si="265"/>
        <v>12975707176.34</v>
      </c>
      <c r="Q815" s="32">
        <f t="shared" si="265"/>
        <v>0</v>
      </c>
      <c r="R815" s="32">
        <f t="shared" si="265"/>
        <v>1689040026.4599998</v>
      </c>
      <c r="S815" s="32">
        <f t="shared" si="265"/>
        <v>0</v>
      </c>
      <c r="T815" s="32">
        <f t="shared" si="265"/>
        <v>5420888496.5500002</v>
      </c>
      <c r="U815" s="32">
        <f t="shared" si="265"/>
        <v>5420888496.5500002</v>
      </c>
      <c r="V815" s="32">
        <f t="shared" si="265"/>
        <v>1117106603.1800001</v>
      </c>
      <c r="W815" s="32">
        <f t="shared" si="265"/>
        <v>5865778653.3299999</v>
      </c>
      <c r="X815" s="32">
        <f t="shared" si="265"/>
        <v>326210242</v>
      </c>
      <c r="Y815" s="32">
        <f t="shared" si="265"/>
        <v>5539568411.3299999</v>
      </c>
      <c r="Z815" s="33">
        <f t="shared" si="261"/>
        <v>0.41777210466297265</v>
      </c>
      <c r="AA815" s="33">
        <f t="shared" si="262"/>
        <v>0.41777210466297265</v>
      </c>
      <c r="AB815" s="33">
        <f t="shared" si="263"/>
        <v>0.13016940067357621</v>
      </c>
      <c r="AC815" s="34">
        <f t="shared" si="264"/>
        <v>0.54794150533654884</v>
      </c>
    </row>
    <row r="816" spans="1:29" outlineLevel="2" collapsed="1" x14ac:dyDescent="0.35">
      <c r="A816" s="28"/>
      <c r="B816" s="29" t="s">
        <v>311</v>
      </c>
      <c r="C816" s="29"/>
      <c r="D816" s="29"/>
      <c r="E816" s="29"/>
      <c r="F816" s="29"/>
      <c r="G816" s="29"/>
      <c r="H816" s="29"/>
      <c r="I816" s="29"/>
      <c r="J816" s="30"/>
      <c r="K816" s="31">
        <f t="shared" ref="K816:Y816" si="266">SUBTOTAL(9,K742:K814)</f>
        <v>352911909332</v>
      </c>
      <c r="L816" s="32">
        <f t="shared" si="266"/>
        <v>353963636648.34003</v>
      </c>
      <c r="M816" s="32">
        <f t="shared" si="266"/>
        <v>25905574467.18</v>
      </c>
      <c r="N816" s="32">
        <f t="shared" si="266"/>
        <v>1736891194.7399998</v>
      </c>
      <c r="O816" s="32">
        <f t="shared" si="266"/>
        <v>459000000</v>
      </c>
      <c r="P816" s="32">
        <f t="shared" si="266"/>
        <v>354422636648.34003</v>
      </c>
      <c r="Q816" s="32">
        <f t="shared" si="266"/>
        <v>0</v>
      </c>
      <c r="R816" s="32">
        <f t="shared" si="266"/>
        <v>13935339777.819998</v>
      </c>
      <c r="S816" s="32">
        <f t="shared" si="266"/>
        <v>0</v>
      </c>
      <c r="T816" s="32">
        <f t="shared" si="266"/>
        <v>212621800206.27997</v>
      </c>
      <c r="U816" s="32">
        <f t="shared" si="266"/>
        <v>212621800206.27997</v>
      </c>
      <c r="V816" s="32">
        <f t="shared" si="266"/>
        <v>112616596435.82001</v>
      </c>
      <c r="W816" s="32">
        <f t="shared" si="266"/>
        <v>127406496664.23999</v>
      </c>
      <c r="X816" s="32">
        <f t="shared" si="266"/>
        <v>326210242</v>
      </c>
      <c r="Y816" s="32">
        <f t="shared" si="266"/>
        <v>127539286422.23999</v>
      </c>
      <c r="Z816" s="33">
        <f t="shared" si="261"/>
        <v>0.60068825775320522</v>
      </c>
      <c r="AA816" s="33">
        <f t="shared" si="262"/>
        <v>0.59991032801114341</v>
      </c>
      <c r="AB816" s="33">
        <f t="shared" si="263"/>
        <v>3.9318424775578641E-2</v>
      </c>
      <c r="AC816" s="34">
        <f t="shared" si="264"/>
        <v>0.63922875278672209</v>
      </c>
    </row>
    <row r="817" spans="1:29" hidden="1" outlineLevel="4" x14ac:dyDescent="0.35">
      <c r="A817" s="21" t="s">
        <v>384</v>
      </c>
      <c r="B817" s="22" t="s">
        <v>312</v>
      </c>
      <c r="C817" s="22" t="s">
        <v>31</v>
      </c>
      <c r="D817" s="22" t="s">
        <v>32</v>
      </c>
      <c r="E817" s="22"/>
      <c r="F817" s="22">
        <v>280</v>
      </c>
      <c r="G817" s="22">
        <v>1111</v>
      </c>
      <c r="H817" s="22">
        <v>709300000</v>
      </c>
      <c r="I817" s="22" t="s">
        <v>31</v>
      </c>
      <c r="J817" s="23" t="s">
        <v>34</v>
      </c>
      <c r="K817" s="24">
        <v>81703091816</v>
      </c>
      <c r="L817" s="25">
        <v>81703091816</v>
      </c>
      <c r="M817" s="25">
        <v>0</v>
      </c>
      <c r="N817" s="25">
        <v>0</v>
      </c>
      <c r="O817" s="25">
        <v>0</v>
      </c>
      <c r="P817" s="25">
        <f t="shared" ref="P817:P849" si="267">+L817+O817</f>
        <v>81703091816</v>
      </c>
      <c r="Q817" s="25">
        <v>0</v>
      </c>
      <c r="R817" s="25">
        <v>0</v>
      </c>
      <c r="S817" s="25">
        <v>0</v>
      </c>
      <c r="T817" s="25">
        <v>50055523509.849998</v>
      </c>
      <c r="U817" s="25">
        <v>50055523509.849998</v>
      </c>
      <c r="V817" s="25">
        <v>31647568306.150002</v>
      </c>
      <c r="W817" s="25">
        <v>31647568306.150002</v>
      </c>
      <c r="X817" s="25">
        <v>0</v>
      </c>
      <c r="Y817" s="25">
        <f t="shared" ref="Y817:Y849" si="268">P817-(Q817+R817+S817+T817+X817)</f>
        <v>31647568306.150002</v>
      </c>
      <c r="Z817" s="26">
        <f t="shared" si="261"/>
        <v>0.61265152146968782</v>
      </c>
      <c r="AA817" s="26">
        <f t="shared" si="262"/>
        <v>0.61265152146968782</v>
      </c>
      <c r="AB817" s="26">
        <f t="shared" si="263"/>
        <v>0</v>
      </c>
      <c r="AC817" s="27">
        <f t="shared" si="264"/>
        <v>0.61265152146968782</v>
      </c>
    </row>
    <row r="818" spans="1:29" hidden="1" outlineLevel="4" x14ac:dyDescent="0.35">
      <c r="A818" s="21" t="s">
        <v>384</v>
      </c>
      <c r="B818" s="22" t="s">
        <v>312</v>
      </c>
      <c r="C818" s="22" t="s">
        <v>31</v>
      </c>
      <c r="D818" s="22" t="s">
        <v>32</v>
      </c>
      <c r="E818" s="22"/>
      <c r="F818" s="22" t="s">
        <v>33</v>
      </c>
      <c r="G818" s="22">
        <v>1111</v>
      </c>
      <c r="H818" s="22">
        <v>709300000</v>
      </c>
      <c r="I818" s="22" t="s">
        <v>31</v>
      </c>
      <c r="J818" s="23" t="s">
        <v>34</v>
      </c>
      <c r="K818" s="25">
        <v>0</v>
      </c>
      <c r="L818" s="25">
        <v>0</v>
      </c>
      <c r="M818" s="25">
        <v>0</v>
      </c>
      <c r="N818" s="25">
        <v>1638000000</v>
      </c>
      <c r="O818" s="25">
        <v>0</v>
      </c>
      <c r="P818" s="25">
        <f t="shared" si="267"/>
        <v>0</v>
      </c>
      <c r="Q818" s="25">
        <v>0</v>
      </c>
      <c r="R818" s="25">
        <v>0</v>
      </c>
      <c r="S818" s="25">
        <v>0</v>
      </c>
      <c r="T818" s="25">
        <v>0</v>
      </c>
      <c r="U818" s="25">
        <v>0</v>
      </c>
      <c r="V818" s="25">
        <v>0</v>
      </c>
      <c r="W818" s="25">
        <v>0</v>
      </c>
      <c r="X818" s="25">
        <v>0</v>
      </c>
      <c r="Y818" s="25">
        <f t="shared" si="268"/>
        <v>0</v>
      </c>
      <c r="Z818" s="26">
        <v>0</v>
      </c>
      <c r="AA818" s="26">
        <v>0</v>
      </c>
      <c r="AB818" s="26">
        <v>0</v>
      </c>
      <c r="AC818" s="26">
        <v>0</v>
      </c>
    </row>
    <row r="819" spans="1:29" hidden="1" outlineLevel="4" x14ac:dyDescent="0.35">
      <c r="A819" s="21" t="s">
        <v>384</v>
      </c>
      <c r="B819" s="22" t="s">
        <v>312</v>
      </c>
      <c r="C819" s="22" t="s">
        <v>31</v>
      </c>
      <c r="D819" s="22" t="s">
        <v>32</v>
      </c>
      <c r="E819" s="22"/>
      <c r="F819" s="22"/>
      <c r="G819" s="22">
        <v>1111</v>
      </c>
      <c r="H819" s="22">
        <v>709300000</v>
      </c>
      <c r="I819" s="22" t="s">
        <v>31</v>
      </c>
      <c r="J819" s="23" t="s">
        <v>34</v>
      </c>
      <c r="K819" s="25">
        <v>0</v>
      </c>
      <c r="L819" s="25">
        <v>0</v>
      </c>
      <c r="M819" s="25">
        <v>4452563632</v>
      </c>
      <c r="N819" s="25">
        <v>0</v>
      </c>
      <c r="O819" s="25">
        <v>0</v>
      </c>
      <c r="P819" s="25">
        <f t="shared" si="267"/>
        <v>0</v>
      </c>
      <c r="Q819" s="25">
        <v>0</v>
      </c>
      <c r="R819" s="25">
        <v>0</v>
      </c>
      <c r="S819" s="25">
        <v>0</v>
      </c>
      <c r="T819" s="25">
        <v>0</v>
      </c>
      <c r="U819" s="25">
        <v>0</v>
      </c>
      <c r="V819" s="25">
        <v>0</v>
      </c>
      <c r="W819" s="25">
        <v>0</v>
      </c>
      <c r="X819" s="25">
        <v>0</v>
      </c>
      <c r="Y819" s="25">
        <f t="shared" si="268"/>
        <v>0</v>
      </c>
      <c r="Z819" s="26">
        <v>0</v>
      </c>
      <c r="AA819" s="26">
        <v>0</v>
      </c>
      <c r="AB819" s="26">
        <v>0</v>
      </c>
      <c r="AC819" s="27">
        <v>0</v>
      </c>
    </row>
    <row r="820" spans="1:29" hidden="1" outlineLevel="4" x14ac:dyDescent="0.35">
      <c r="A820" s="21" t="s">
        <v>384</v>
      </c>
      <c r="B820" s="22" t="s">
        <v>312</v>
      </c>
      <c r="C820" s="22" t="s">
        <v>31</v>
      </c>
      <c r="D820" s="22" t="s">
        <v>35</v>
      </c>
      <c r="E820" s="22"/>
      <c r="F820" s="22">
        <v>280</v>
      </c>
      <c r="G820" s="22">
        <v>1111</v>
      </c>
      <c r="H820" s="22">
        <v>709300000</v>
      </c>
      <c r="I820" s="22" t="s">
        <v>31</v>
      </c>
      <c r="J820" s="23" t="s">
        <v>36</v>
      </c>
      <c r="K820" s="24">
        <v>4614033662</v>
      </c>
      <c r="L820" s="25">
        <v>4614033662</v>
      </c>
      <c r="M820" s="25">
        <v>0</v>
      </c>
      <c r="N820" s="25">
        <v>0</v>
      </c>
      <c r="O820" s="25">
        <v>0</v>
      </c>
      <c r="P820" s="25">
        <f t="shared" si="267"/>
        <v>4614033662</v>
      </c>
      <c r="Q820" s="25">
        <v>0</v>
      </c>
      <c r="R820" s="25">
        <v>0</v>
      </c>
      <c r="S820" s="25">
        <v>0</v>
      </c>
      <c r="T820" s="25">
        <v>3328688215.8899999</v>
      </c>
      <c r="U820" s="25">
        <v>3328688215.8899999</v>
      </c>
      <c r="V820" s="25">
        <v>1285345446.1099999</v>
      </c>
      <c r="W820" s="25">
        <v>1285345446.1099999</v>
      </c>
      <c r="X820" s="25">
        <v>0</v>
      </c>
      <c r="Y820" s="25">
        <f t="shared" si="268"/>
        <v>1285345446.1100001</v>
      </c>
      <c r="Z820" s="26">
        <f>T820/L820</f>
        <v>0.72142694651411499</v>
      </c>
      <c r="AA820" s="26">
        <f>T820/P820</f>
        <v>0.72142694651411499</v>
      </c>
      <c r="AB820" s="26">
        <f>(Q820+R820+S820)/P820</f>
        <v>0</v>
      </c>
      <c r="AC820" s="27">
        <f>AA820+AB820</f>
        <v>0.72142694651411499</v>
      </c>
    </row>
    <row r="821" spans="1:29" hidden="1" outlineLevel="4" x14ac:dyDescent="0.35">
      <c r="A821" s="21" t="s">
        <v>384</v>
      </c>
      <c r="B821" s="22" t="s">
        <v>312</v>
      </c>
      <c r="C821" s="22" t="s">
        <v>31</v>
      </c>
      <c r="D821" s="22" t="s">
        <v>35</v>
      </c>
      <c r="E821" s="22"/>
      <c r="F821" s="22"/>
      <c r="G821" s="22">
        <v>1111</v>
      </c>
      <c r="H821" s="22">
        <v>709300000</v>
      </c>
      <c r="I821" s="22" t="s">
        <v>31</v>
      </c>
      <c r="J821" s="23" t="s">
        <v>36</v>
      </c>
      <c r="K821" s="25">
        <v>0</v>
      </c>
      <c r="L821" s="25">
        <v>0</v>
      </c>
      <c r="M821" s="25">
        <v>2122946935</v>
      </c>
      <c r="N821" s="25">
        <v>0</v>
      </c>
      <c r="O821" s="25">
        <v>0</v>
      </c>
      <c r="P821" s="25">
        <f t="shared" si="267"/>
        <v>0</v>
      </c>
      <c r="Q821" s="25">
        <v>0</v>
      </c>
      <c r="R821" s="25">
        <v>0</v>
      </c>
      <c r="S821" s="25">
        <v>0</v>
      </c>
      <c r="T821" s="25">
        <v>0</v>
      </c>
      <c r="U821" s="25">
        <v>0</v>
      </c>
      <c r="V821" s="25">
        <v>0</v>
      </c>
      <c r="W821" s="25">
        <v>0</v>
      </c>
      <c r="X821" s="25">
        <v>0</v>
      </c>
      <c r="Y821" s="25">
        <f t="shared" si="268"/>
        <v>0</v>
      </c>
      <c r="Z821" s="26">
        <v>0</v>
      </c>
      <c r="AA821" s="26">
        <v>0</v>
      </c>
      <c r="AB821" s="26">
        <v>0</v>
      </c>
      <c r="AC821" s="27">
        <v>0</v>
      </c>
    </row>
    <row r="822" spans="1:29" hidden="1" outlineLevel="4" x14ac:dyDescent="0.35">
      <c r="A822" s="21" t="s">
        <v>384</v>
      </c>
      <c r="B822" s="22" t="s">
        <v>312</v>
      </c>
      <c r="C822" s="22" t="s">
        <v>31</v>
      </c>
      <c r="D822" s="22" t="s">
        <v>385</v>
      </c>
      <c r="E822" s="22"/>
      <c r="F822" s="22">
        <v>280</v>
      </c>
      <c r="G822" s="22">
        <v>1111</v>
      </c>
      <c r="H822" s="22">
        <v>709300000</v>
      </c>
      <c r="I822" s="22" t="s">
        <v>31</v>
      </c>
      <c r="J822" s="23" t="s">
        <v>386</v>
      </c>
      <c r="K822" s="24">
        <v>56159342</v>
      </c>
      <c r="L822" s="25">
        <v>56159342</v>
      </c>
      <c r="M822" s="25">
        <v>0</v>
      </c>
      <c r="N822" s="25">
        <v>0</v>
      </c>
      <c r="O822" s="25">
        <v>-2900000</v>
      </c>
      <c r="P822" s="25">
        <f t="shared" si="267"/>
        <v>53259342</v>
      </c>
      <c r="Q822" s="25">
        <v>0</v>
      </c>
      <c r="R822" s="25">
        <v>0</v>
      </c>
      <c r="S822" s="25">
        <v>0</v>
      </c>
      <c r="T822" s="25">
        <v>28128622</v>
      </c>
      <c r="U822" s="25">
        <v>28128622</v>
      </c>
      <c r="V822" s="25">
        <v>25130720</v>
      </c>
      <c r="W822" s="25">
        <v>28030720</v>
      </c>
      <c r="X822" s="25">
        <v>0</v>
      </c>
      <c r="Y822" s="25">
        <f t="shared" si="268"/>
        <v>25130720</v>
      </c>
      <c r="Z822" s="26">
        <f>T822/L822</f>
        <v>0.50087164482803237</v>
      </c>
      <c r="AA822" s="26">
        <f>T822/P822</f>
        <v>0.52814437699962569</v>
      </c>
      <c r="AB822" s="26">
        <f>(Q822+R822+S822)/P822</f>
        <v>0</v>
      </c>
      <c r="AC822" s="27">
        <f>AA822+AB822</f>
        <v>0.52814437699962569</v>
      </c>
    </row>
    <row r="823" spans="1:29" hidden="1" outlineLevel="4" x14ac:dyDescent="0.35">
      <c r="A823" s="21" t="s">
        <v>384</v>
      </c>
      <c r="B823" s="22" t="s">
        <v>312</v>
      </c>
      <c r="C823" s="22" t="s">
        <v>31</v>
      </c>
      <c r="D823" s="22" t="s">
        <v>387</v>
      </c>
      <c r="E823" s="22"/>
      <c r="F823" s="22">
        <v>280</v>
      </c>
      <c r="G823" s="22">
        <v>1111</v>
      </c>
      <c r="H823" s="22">
        <v>709300000</v>
      </c>
      <c r="I823" s="22" t="s">
        <v>31</v>
      </c>
      <c r="J823" s="23" t="s">
        <v>388</v>
      </c>
      <c r="K823" s="24">
        <v>47818760</v>
      </c>
      <c r="L823" s="25">
        <v>47818760</v>
      </c>
      <c r="M823" s="25">
        <v>0</v>
      </c>
      <c r="N823" s="25">
        <v>0</v>
      </c>
      <c r="O823" s="25">
        <v>0</v>
      </c>
      <c r="P823" s="25">
        <f t="shared" si="267"/>
        <v>47818760</v>
      </c>
      <c r="Q823" s="25">
        <v>0</v>
      </c>
      <c r="R823" s="25">
        <v>20929506.370000001</v>
      </c>
      <c r="S823" s="25">
        <v>0</v>
      </c>
      <c r="T823" s="25">
        <v>26889253.629999999</v>
      </c>
      <c r="U823" s="25">
        <v>26889253.629999999</v>
      </c>
      <c r="V823" s="25">
        <v>0</v>
      </c>
      <c r="W823" s="25">
        <v>0</v>
      </c>
      <c r="X823" s="25">
        <v>0</v>
      </c>
      <c r="Y823" s="25">
        <f t="shared" si="268"/>
        <v>0</v>
      </c>
      <c r="Z823" s="26">
        <f>T823/L823</f>
        <v>0.56231599543777377</v>
      </c>
      <c r="AA823" s="26">
        <f>T823/P823</f>
        <v>0.56231599543777377</v>
      </c>
      <c r="AB823" s="26">
        <f>(Q823+R823+S823)/P823</f>
        <v>0.43768400456222623</v>
      </c>
      <c r="AC823" s="27">
        <f>AA823+AB823</f>
        <v>1</v>
      </c>
    </row>
    <row r="824" spans="1:29" hidden="1" outlineLevel="4" x14ac:dyDescent="0.35">
      <c r="A824" s="21" t="s">
        <v>384</v>
      </c>
      <c r="B824" s="22" t="s">
        <v>312</v>
      </c>
      <c r="C824" s="22" t="s">
        <v>31</v>
      </c>
      <c r="D824" s="22" t="s">
        <v>387</v>
      </c>
      <c r="E824" s="22"/>
      <c r="F824" s="22"/>
      <c r="G824" s="22">
        <v>1111</v>
      </c>
      <c r="H824" s="22">
        <v>709300000</v>
      </c>
      <c r="I824" s="22" t="s">
        <v>31</v>
      </c>
      <c r="J824" s="23" t="s">
        <v>388</v>
      </c>
      <c r="K824" s="25">
        <v>0</v>
      </c>
      <c r="L824" s="25">
        <v>0</v>
      </c>
      <c r="M824" s="25">
        <v>9456191</v>
      </c>
      <c r="N824" s="25">
        <v>0</v>
      </c>
      <c r="O824" s="25">
        <v>0</v>
      </c>
      <c r="P824" s="25">
        <f t="shared" si="267"/>
        <v>0</v>
      </c>
      <c r="Q824" s="25">
        <v>0</v>
      </c>
      <c r="R824" s="25">
        <v>0</v>
      </c>
      <c r="S824" s="25">
        <v>0</v>
      </c>
      <c r="T824" s="25">
        <v>0</v>
      </c>
      <c r="U824" s="25">
        <v>0</v>
      </c>
      <c r="V824" s="25">
        <v>0</v>
      </c>
      <c r="W824" s="25">
        <v>0</v>
      </c>
      <c r="X824" s="25">
        <v>0</v>
      </c>
      <c r="Y824" s="25">
        <f t="shared" si="268"/>
        <v>0</v>
      </c>
      <c r="Z824" s="26">
        <v>0</v>
      </c>
      <c r="AA824" s="26">
        <v>0</v>
      </c>
      <c r="AB824" s="26">
        <v>0</v>
      </c>
      <c r="AC824" s="27">
        <v>0</v>
      </c>
    </row>
    <row r="825" spans="1:29" hidden="1" outlineLevel="4" x14ac:dyDescent="0.35">
      <c r="A825" s="21" t="s">
        <v>384</v>
      </c>
      <c r="B825" s="22" t="s">
        <v>312</v>
      </c>
      <c r="C825" s="22" t="s">
        <v>31</v>
      </c>
      <c r="D825" s="22" t="s">
        <v>41</v>
      </c>
      <c r="E825" s="22"/>
      <c r="F825" s="22">
        <v>280</v>
      </c>
      <c r="G825" s="22">
        <v>1111</v>
      </c>
      <c r="H825" s="22">
        <v>709300000</v>
      </c>
      <c r="I825" s="22" t="s">
        <v>31</v>
      </c>
      <c r="J825" s="23" t="s">
        <v>42</v>
      </c>
      <c r="K825" s="24">
        <v>22391617363</v>
      </c>
      <c r="L825" s="25">
        <v>22391617363</v>
      </c>
      <c r="M825" s="25">
        <v>0</v>
      </c>
      <c r="N825" s="25">
        <v>0</v>
      </c>
      <c r="O825" s="25">
        <v>0</v>
      </c>
      <c r="P825" s="25">
        <f t="shared" si="267"/>
        <v>22391617363</v>
      </c>
      <c r="Q825" s="25">
        <v>0</v>
      </c>
      <c r="R825" s="25">
        <v>0</v>
      </c>
      <c r="S825" s="25">
        <v>0</v>
      </c>
      <c r="T825" s="25">
        <v>13010352723.57</v>
      </c>
      <c r="U825" s="25">
        <v>13010352723.57</v>
      </c>
      <c r="V825" s="25">
        <v>9381264639.4300003</v>
      </c>
      <c r="W825" s="25">
        <v>9381264639.4300003</v>
      </c>
      <c r="X825" s="25">
        <v>0</v>
      </c>
      <c r="Y825" s="25">
        <f t="shared" si="268"/>
        <v>9381264639.4300003</v>
      </c>
      <c r="Z825" s="26">
        <f>T825/L825</f>
        <v>0.58103675641887131</v>
      </c>
      <c r="AA825" s="26">
        <f>T825/P825</f>
        <v>0.58103675641887131</v>
      </c>
      <c r="AB825" s="26">
        <f>(Q825+R825+S825)/P825</f>
        <v>0</v>
      </c>
      <c r="AC825" s="27">
        <f>AA825+AB825</f>
        <v>0.58103675641887131</v>
      </c>
    </row>
    <row r="826" spans="1:29" hidden="1" outlineLevel="4" x14ac:dyDescent="0.35">
      <c r="A826" s="21" t="s">
        <v>384</v>
      </c>
      <c r="B826" s="22" t="s">
        <v>312</v>
      </c>
      <c r="C826" s="22" t="s">
        <v>31</v>
      </c>
      <c r="D826" s="22" t="s">
        <v>41</v>
      </c>
      <c r="E826" s="22"/>
      <c r="F826" s="22"/>
      <c r="G826" s="22">
        <v>1111</v>
      </c>
      <c r="H826" s="22">
        <v>709300000</v>
      </c>
      <c r="I826" s="22" t="s">
        <v>31</v>
      </c>
      <c r="J826" s="23" t="s">
        <v>42</v>
      </c>
      <c r="K826" s="25">
        <v>0</v>
      </c>
      <c r="L826" s="25">
        <v>0</v>
      </c>
      <c r="M826" s="25">
        <v>220000000</v>
      </c>
      <c r="N826" s="25">
        <v>0</v>
      </c>
      <c r="O826" s="25">
        <v>0</v>
      </c>
      <c r="P826" s="25">
        <f t="shared" si="267"/>
        <v>0</v>
      </c>
      <c r="Q826" s="25">
        <v>0</v>
      </c>
      <c r="R826" s="25">
        <v>0</v>
      </c>
      <c r="S826" s="25">
        <v>0</v>
      </c>
      <c r="T826" s="25">
        <v>0</v>
      </c>
      <c r="U826" s="25">
        <v>0</v>
      </c>
      <c r="V826" s="25">
        <v>0</v>
      </c>
      <c r="W826" s="25">
        <v>0</v>
      </c>
      <c r="X826" s="25">
        <v>0</v>
      </c>
      <c r="Y826" s="25">
        <f t="shared" si="268"/>
        <v>0</v>
      </c>
      <c r="Z826" s="26">
        <v>0</v>
      </c>
      <c r="AA826" s="26">
        <v>0</v>
      </c>
      <c r="AB826" s="26">
        <v>0</v>
      </c>
      <c r="AC826" s="27">
        <v>0</v>
      </c>
    </row>
    <row r="827" spans="1:29" hidden="1" outlineLevel="4" x14ac:dyDescent="0.35">
      <c r="A827" s="21" t="s">
        <v>384</v>
      </c>
      <c r="B827" s="22" t="s">
        <v>312</v>
      </c>
      <c r="C827" s="22" t="s">
        <v>31</v>
      </c>
      <c r="D827" s="22" t="s">
        <v>43</v>
      </c>
      <c r="E827" s="22"/>
      <c r="F827" s="22">
        <v>280</v>
      </c>
      <c r="G827" s="22">
        <v>1111</v>
      </c>
      <c r="H827" s="22">
        <v>709300000</v>
      </c>
      <c r="I827" s="22" t="s">
        <v>31</v>
      </c>
      <c r="J827" s="23" t="s">
        <v>44</v>
      </c>
      <c r="K827" s="24">
        <v>3263305040</v>
      </c>
      <c r="L827" s="25">
        <v>3263305040</v>
      </c>
      <c r="M827" s="25">
        <v>0</v>
      </c>
      <c r="N827" s="25">
        <v>0</v>
      </c>
      <c r="O827" s="25">
        <v>-12000000</v>
      </c>
      <c r="P827" s="25">
        <f t="shared" si="267"/>
        <v>3251305040</v>
      </c>
      <c r="Q827" s="25">
        <v>0</v>
      </c>
      <c r="R827" s="25">
        <v>0</v>
      </c>
      <c r="S827" s="25">
        <v>0</v>
      </c>
      <c r="T827" s="25">
        <v>1834563008.24</v>
      </c>
      <c r="U827" s="25">
        <v>1834563008.24</v>
      </c>
      <c r="V827" s="25">
        <v>1416742031.76</v>
      </c>
      <c r="W827" s="25">
        <v>1428742031.76</v>
      </c>
      <c r="X827" s="25">
        <v>0</v>
      </c>
      <c r="Y827" s="25">
        <f t="shared" si="268"/>
        <v>1416742031.76</v>
      </c>
      <c r="Z827" s="26">
        <f>T827/L827</f>
        <v>0.56217944254454377</v>
      </c>
      <c r="AA827" s="26">
        <f>T827/P827</f>
        <v>0.56425434884448733</v>
      </c>
      <c r="AB827" s="26">
        <f>(Q827+R827+S827)/P827</f>
        <v>0</v>
      </c>
      <c r="AC827" s="27">
        <f>AA827+AB827</f>
        <v>0.56425434884448733</v>
      </c>
    </row>
    <row r="828" spans="1:29" hidden="1" outlineLevel="4" x14ac:dyDescent="0.35">
      <c r="A828" s="21" t="s">
        <v>384</v>
      </c>
      <c r="B828" s="22" t="s">
        <v>312</v>
      </c>
      <c r="C828" s="22" t="s">
        <v>31</v>
      </c>
      <c r="D828" s="22" t="s">
        <v>43</v>
      </c>
      <c r="E828" s="22"/>
      <c r="F828" s="22"/>
      <c r="G828" s="22">
        <v>1111</v>
      </c>
      <c r="H828" s="22">
        <v>709300000</v>
      </c>
      <c r="I828" s="22" t="s">
        <v>31</v>
      </c>
      <c r="J828" s="23" t="s">
        <v>44</v>
      </c>
      <c r="K828" s="25">
        <v>0</v>
      </c>
      <c r="L828" s="25">
        <v>0</v>
      </c>
      <c r="M828" s="25">
        <v>13415821</v>
      </c>
      <c r="N828" s="25">
        <v>0</v>
      </c>
      <c r="O828" s="25">
        <v>0</v>
      </c>
      <c r="P828" s="25">
        <f t="shared" si="267"/>
        <v>0</v>
      </c>
      <c r="Q828" s="25">
        <v>0</v>
      </c>
      <c r="R828" s="25">
        <v>0</v>
      </c>
      <c r="S828" s="25">
        <v>0</v>
      </c>
      <c r="T828" s="25">
        <v>0</v>
      </c>
      <c r="U828" s="25">
        <v>0</v>
      </c>
      <c r="V828" s="25">
        <v>0</v>
      </c>
      <c r="W828" s="25">
        <v>0</v>
      </c>
      <c r="X828" s="25">
        <v>0</v>
      </c>
      <c r="Y828" s="25">
        <f t="shared" si="268"/>
        <v>0</v>
      </c>
      <c r="Z828" s="26">
        <v>0</v>
      </c>
      <c r="AA828" s="26">
        <v>0</v>
      </c>
      <c r="AB828" s="26">
        <v>0</v>
      </c>
      <c r="AC828" s="27">
        <v>0</v>
      </c>
    </row>
    <row r="829" spans="1:29" hidden="1" outlineLevel="4" x14ac:dyDescent="0.35">
      <c r="A829" s="21" t="s">
        <v>384</v>
      </c>
      <c r="B829" s="22" t="s">
        <v>312</v>
      </c>
      <c r="C829" s="22" t="s">
        <v>31</v>
      </c>
      <c r="D829" s="22" t="s">
        <v>45</v>
      </c>
      <c r="E829" s="22"/>
      <c r="F829" s="22">
        <v>280</v>
      </c>
      <c r="G829" s="22">
        <v>1111</v>
      </c>
      <c r="H829" s="22">
        <v>709300000</v>
      </c>
      <c r="I829" s="22" t="s">
        <v>31</v>
      </c>
      <c r="J829" s="23" t="s">
        <v>46</v>
      </c>
      <c r="K829" s="24">
        <v>13578089946</v>
      </c>
      <c r="L829" s="25">
        <v>13578089946</v>
      </c>
      <c r="M829" s="25">
        <v>0</v>
      </c>
      <c r="N829" s="25">
        <v>0</v>
      </c>
      <c r="O829" s="25">
        <v>0</v>
      </c>
      <c r="P829" s="25">
        <f t="shared" si="267"/>
        <v>13578089946</v>
      </c>
      <c r="Q829" s="25">
        <v>0</v>
      </c>
      <c r="R829" s="25">
        <v>0</v>
      </c>
      <c r="S829" s="25">
        <v>0</v>
      </c>
      <c r="T829" s="25">
        <v>58584015.82</v>
      </c>
      <c r="U829" s="25">
        <v>58584015.82</v>
      </c>
      <c r="V829" s="25">
        <v>13127429557.18</v>
      </c>
      <c r="W829" s="25">
        <v>13519505930.18</v>
      </c>
      <c r="X829" s="25">
        <v>0</v>
      </c>
      <c r="Y829" s="25">
        <f t="shared" si="268"/>
        <v>13519505930.18</v>
      </c>
      <c r="Z829" s="26">
        <f>T829/L829</f>
        <v>4.3145991853779401E-3</v>
      </c>
      <c r="AA829" s="26">
        <f>T829/P829</f>
        <v>4.3145991853779401E-3</v>
      </c>
      <c r="AB829" s="26">
        <f>(Q829+R829+S829)/P829</f>
        <v>0</v>
      </c>
      <c r="AC829" s="27">
        <f>AA829+AB829</f>
        <v>4.3145991853779401E-3</v>
      </c>
    </row>
    <row r="830" spans="1:29" hidden="1" outlineLevel="4" x14ac:dyDescent="0.35">
      <c r="A830" s="21" t="s">
        <v>384</v>
      </c>
      <c r="B830" s="22" t="s">
        <v>312</v>
      </c>
      <c r="C830" s="22" t="s">
        <v>31</v>
      </c>
      <c r="D830" s="22" t="s">
        <v>45</v>
      </c>
      <c r="E830" s="22"/>
      <c r="F830" s="22" t="s">
        <v>33</v>
      </c>
      <c r="G830" s="22">
        <v>1111</v>
      </c>
      <c r="H830" s="22">
        <v>709300000</v>
      </c>
      <c r="I830" s="22" t="s">
        <v>31</v>
      </c>
      <c r="J830" s="23" t="s">
        <v>46</v>
      </c>
      <c r="K830" s="25">
        <v>0</v>
      </c>
      <c r="L830" s="25">
        <v>0</v>
      </c>
      <c r="M830" s="25">
        <v>0</v>
      </c>
      <c r="N830" s="25">
        <v>20000000</v>
      </c>
      <c r="O830" s="25">
        <v>0</v>
      </c>
      <c r="P830" s="25">
        <f t="shared" si="267"/>
        <v>0</v>
      </c>
      <c r="Q830" s="25">
        <v>0</v>
      </c>
      <c r="R830" s="25">
        <v>0</v>
      </c>
      <c r="S830" s="25">
        <v>0</v>
      </c>
      <c r="T830" s="25">
        <v>0</v>
      </c>
      <c r="U830" s="25">
        <v>0</v>
      </c>
      <c r="V830" s="25">
        <v>0</v>
      </c>
      <c r="W830" s="25">
        <v>0</v>
      </c>
      <c r="X830" s="25">
        <v>0</v>
      </c>
      <c r="Y830" s="25">
        <f t="shared" si="268"/>
        <v>0</v>
      </c>
      <c r="Z830" s="26">
        <v>0</v>
      </c>
      <c r="AA830" s="26">
        <v>0</v>
      </c>
      <c r="AB830" s="26">
        <v>0</v>
      </c>
      <c r="AC830" s="26">
        <v>0</v>
      </c>
    </row>
    <row r="831" spans="1:29" hidden="1" outlineLevel="4" x14ac:dyDescent="0.35">
      <c r="A831" s="21" t="s">
        <v>384</v>
      </c>
      <c r="B831" s="22" t="s">
        <v>312</v>
      </c>
      <c r="C831" s="22" t="s">
        <v>31</v>
      </c>
      <c r="D831" s="22" t="s">
        <v>45</v>
      </c>
      <c r="E831" s="22"/>
      <c r="F831" s="22"/>
      <c r="G831" s="22">
        <v>1111</v>
      </c>
      <c r="H831" s="22">
        <v>709300000</v>
      </c>
      <c r="I831" s="22" t="s">
        <v>31</v>
      </c>
      <c r="J831" s="23" t="s">
        <v>46</v>
      </c>
      <c r="K831" s="25">
        <v>0</v>
      </c>
      <c r="L831" s="25">
        <v>0</v>
      </c>
      <c r="M831" s="25">
        <v>1191812237</v>
      </c>
      <c r="N831" s="25">
        <v>0</v>
      </c>
      <c r="O831" s="25">
        <v>0</v>
      </c>
      <c r="P831" s="25">
        <f t="shared" si="267"/>
        <v>0</v>
      </c>
      <c r="Q831" s="25">
        <v>0</v>
      </c>
      <c r="R831" s="25">
        <v>0</v>
      </c>
      <c r="S831" s="25">
        <v>0</v>
      </c>
      <c r="T831" s="25">
        <v>0</v>
      </c>
      <c r="U831" s="25">
        <v>0</v>
      </c>
      <c r="V831" s="25">
        <v>0</v>
      </c>
      <c r="W831" s="25">
        <v>0</v>
      </c>
      <c r="X831" s="25">
        <v>0</v>
      </c>
      <c r="Y831" s="25">
        <f t="shared" si="268"/>
        <v>0</v>
      </c>
      <c r="Z831" s="26">
        <v>0</v>
      </c>
      <c r="AA831" s="26">
        <v>0</v>
      </c>
      <c r="AB831" s="26">
        <v>0</v>
      </c>
      <c r="AC831" s="27">
        <v>0</v>
      </c>
    </row>
    <row r="832" spans="1:29" hidden="1" outlineLevel="4" x14ac:dyDescent="0.35">
      <c r="A832" s="21" t="s">
        <v>384</v>
      </c>
      <c r="B832" s="22" t="s">
        <v>312</v>
      </c>
      <c r="C832" s="22" t="s">
        <v>31</v>
      </c>
      <c r="D832" s="22" t="s">
        <v>47</v>
      </c>
      <c r="E832" s="22"/>
      <c r="F832" s="22">
        <v>280</v>
      </c>
      <c r="G832" s="22">
        <v>1111</v>
      </c>
      <c r="H832" s="22">
        <v>709300000</v>
      </c>
      <c r="I832" s="22" t="s">
        <v>31</v>
      </c>
      <c r="J832" s="23" t="s">
        <v>48</v>
      </c>
      <c r="K832" s="24">
        <v>12073990465</v>
      </c>
      <c r="L832" s="25">
        <v>12667157372</v>
      </c>
      <c r="M832" s="25">
        <v>0</v>
      </c>
      <c r="N832" s="25">
        <v>0</v>
      </c>
      <c r="O832" s="25">
        <v>0</v>
      </c>
      <c r="P832" s="25">
        <f t="shared" si="267"/>
        <v>12667157372</v>
      </c>
      <c r="Q832" s="25">
        <v>0</v>
      </c>
      <c r="R832" s="25">
        <v>2409382.98</v>
      </c>
      <c r="S832" s="25">
        <v>0</v>
      </c>
      <c r="T832" s="25">
        <v>12508246316.040001</v>
      </c>
      <c r="U832" s="25">
        <v>12508246316.040001</v>
      </c>
      <c r="V832" s="25">
        <v>156501672.97999999</v>
      </c>
      <c r="W832" s="25">
        <v>156501672.97999999</v>
      </c>
      <c r="X832" s="25">
        <v>0</v>
      </c>
      <c r="Y832" s="25">
        <f t="shared" si="268"/>
        <v>156501672.97999954</v>
      </c>
      <c r="Z832" s="26">
        <f>T832/L832</f>
        <v>0.98745487631571838</v>
      </c>
      <c r="AA832" s="26">
        <f>T832/P832</f>
        <v>0.98745487631571838</v>
      </c>
      <c r="AB832" s="26">
        <f>(Q832+R832+S832)/P832</f>
        <v>1.9020707718732523E-4</v>
      </c>
      <c r="AC832" s="27">
        <f>AA832+AB832</f>
        <v>0.98764508339290569</v>
      </c>
    </row>
    <row r="833" spans="1:29" hidden="1" outlineLevel="4" x14ac:dyDescent="0.35">
      <c r="A833" s="21" t="s">
        <v>384</v>
      </c>
      <c r="B833" s="22" t="s">
        <v>312</v>
      </c>
      <c r="C833" s="22" t="s">
        <v>31</v>
      </c>
      <c r="D833" s="22" t="s">
        <v>47</v>
      </c>
      <c r="E833" s="22"/>
      <c r="F833" s="22" t="s">
        <v>33</v>
      </c>
      <c r="G833" s="22">
        <v>1111</v>
      </c>
      <c r="H833" s="22">
        <v>709300000</v>
      </c>
      <c r="I833" s="22" t="s">
        <v>31</v>
      </c>
      <c r="J833" s="23" t="s">
        <v>48</v>
      </c>
      <c r="K833" s="25">
        <v>0</v>
      </c>
      <c r="L833" s="25">
        <v>0</v>
      </c>
      <c r="M833" s="25">
        <v>0</v>
      </c>
      <c r="N833" s="25">
        <v>20000000</v>
      </c>
      <c r="O833" s="25">
        <v>0</v>
      </c>
      <c r="P833" s="25">
        <f t="shared" si="267"/>
        <v>0</v>
      </c>
      <c r="Q833" s="25">
        <v>0</v>
      </c>
      <c r="R833" s="25">
        <v>0</v>
      </c>
      <c r="S833" s="25">
        <v>0</v>
      </c>
      <c r="T833" s="25">
        <v>0</v>
      </c>
      <c r="U833" s="25">
        <v>0</v>
      </c>
      <c r="V833" s="25">
        <v>0</v>
      </c>
      <c r="W833" s="25">
        <v>0</v>
      </c>
      <c r="X833" s="25">
        <v>0</v>
      </c>
      <c r="Y833" s="25">
        <f t="shared" si="268"/>
        <v>0</v>
      </c>
      <c r="Z833" s="26">
        <v>0</v>
      </c>
      <c r="AA833" s="26">
        <v>0</v>
      </c>
      <c r="AB833" s="26">
        <v>0</v>
      </c>
      <c r="AC833" s="26">
        <v>0</v>
      </c>
    </row>
    <row r="834" spans="1:29" hidden="1" outlineLevel="4" x14ac:dyDescent="0.35">
      <c r="A834" s="21" t="s">
        <v>384</v>
      </c>
      <c r="B834" s="22" t="s">
        <v>312</v>
      </c>
      <c r="C834" s="22" t="s">
        <v>31</v>
      </c>
      <c r="D834" s="22" t="s">
        <v>47</v>
      </c>
      <c r="E834" s="22"/>
      <c r="F834" s="22"/>
      <c r="G834" s="22">
        <v>1111</v>
      </c>
      <c r="H834" s="22">
        <v>709300000</v>
      </c>
      <c r="I834" s="22" t="s">
        <v>31</v>
      </c>
      <c r="J834" s="23" t="s">
        <v>48</v>
      </c>
      <c r="K834" s="25">
        <v>0</v>
      </c>
      <c r="L834" s="25">
        <v>0</v>
      </c>
      <c r="M834" s="25">
        <v>277665272</v>
      </c>
      <c r="N834" s="25">
        <v>0</v>
      </c>
      <c r="O834" s="25">
        <v>0</v>
      </c>
      <c r="P834" s="25">
        <f t="shared" si="267"/>
        <v>0</v>
      </c>
      <c r="Q834" s="25">
        <v>0</v>
      </c>
      <c r="R834" s="25">
        <v>0</v>
      </c>
      <c r="S834" s="25">
        <v>0</v>
      </c>
      <c r="T834" s="25">
        <v>0</v>
      </c>
      <c r="U834" s="25">
        <v>0</v>
      </c>
      <c r="V834" s="25">
        <v>0</v>
      </c>
      <c r="W834" s="25">
        <v>0</v>
      </c>
      <c r="X834" s="25">
        <v>0</v>
      </c>
      <c r="Y834" s="25">
        <f t="shared" si="268"/>
        <v>0</v>
      </c>
      <c r="Z834" s="26">
        <v>0</v>
      </c>
      <c r="AA834" s="26">
        <v>0</v>
      </c>
      <c r="AB834" s="26">
        <v>0</v>
      </c>
      <c r="AC834" s="27">
        <v>0</v>
      </c>
    </row>
    <row r="835" spans="1:29" hidden="1" outlineLevel="4" x14ac:dyDescent="0.35">
      <c r="A835" s="21" t="s">
        <v>384</v>
      </c>
      <c r="B835" s="22" t="s">
        <v>312</v>
      </c>
      <c r="C835" s="22" t="s">
        <v>31</v>
      </c>
      <c r="D835" s="22" t="s">
        <v>49</v>
      </c>
      <c r="E835" s="22"/>
      <c r="F835" s="22">
        <v>280</v>
      </c>
      <c r="G835" s="22">
        <v>1111</v>
      </c>
      <c r="H835" s="22">
        <v>709300000</v>
      </c>
      <c r="I835" s="22" t="s">
        <v>31</v>
      </c>
      <c r="J835" s="23" t="s">
        <v>50</v>
      </c>
      <c r="K835" s="24">
        <v>38776605606</v>
      </c>
      <c r="L835" s="25">
        <v>38776605606</v>
      </c>
      <c r="M835" s="25">
        <v>0</v>
      </c>
      <c r="N835" s="25">
        <v>0</v>
      </c>
      <c r="O835" s="25">
        <v>106000000</v>
      </c>
      <c r="P835" s="25">
        <f t="shared" si="267"/>
        <v>38882605606</v>
      </c>
      <c r="Q835" s="25">
        <v>0</v>
      </c>
      <c r="R835" s="25">
        <v>0</v>
      </c>
      <c r="S835" s="25">
        <v>0</v>
      </c>
      <c r="T835" s="25">
        <v>22353373278.639999</v>
      </c>
      <c r="U835" s="25">
        <v>22353373278.639999</v>
      </c>
      <c r="V835" s="25">
        <v>16423232327.360001</v>
      </c>
      <c r="W835" s="25">
        <v>16423232327.360001</v>
      </c>
      <c r="X835" s="25">
        <v>0</v>
      </c>
      <c r="Y835" s="25">
        <f t="shared" si="268"/>
        <v>16529232327.360001</v>
      </c>
      <c r="Z835" s="26">
        <f>T835/L835</f>
        <v>0.57646544686678836</v>
      </c>
      <c r="AA835" s="26">
        <f>T835/P835</f>
        <v>0.57489391285008518</v>
      </c>
      <c r="AB835" s="26">
        <f>(Q835+R835+S835)/P835</f>
        <v>0</v>
      </c>
      <c r="AC835" s="27">
        <f>AA835+AB835</f>
        <v>0.57489391285008518</v>
      </c>
    </row>
    <row r="836" spans="1:29" hidden="1" outlineLevel="4" x14ac:dyDescent="0.35">
      <c r="A836" s="21" t="s">
        <v>384</v>
      </c>
      <c r="B836" s="22" t="s">
        <v>312</v>
      </c>
      <c r="C836" s="22" t="s">
        <v>31</v>
      </c>
      <c r="D836" s="22" t="s">
        <v>49</v>
      </c>
      <c r="E836" s="22"/>
      <c r="F836" s="22" t="s">
        <v>33</v>
      </c>
      <c r="G836" s="22">
        <v>1111</v>
      </c>
      <c r="H836" s="22">
        <v>709300000</v>
      </c>
      <c r="I836" s="22" t="s">
        <v>31</v>
      </c>
      <c r="J836" s="23" t="s">
        <v>50</v>
      </c>
      <c r="K836" s="25">
        <v>0</v>
      </c>
      <c r="L836" s="25">
        <v>0</v>
      </c>
      <c r="M836" s="25">
        <v>0</v>
      </c>
      <c r="N836" s="25">
        <v>105000000</v>
      </c>
      <c r="O836" s="25">
        <v>0</v>
      </c>
      <c r="P836" s="25">
        <f t="shared" si="267"/>
        <v>0</v>
      </c>
      <c r="Q836" s="25">
        <v>0</v>
      </c>
      <c r="R836" s="25">
        <v>0</v>
      </c>
      <c r="S836" s="25">
        <v>0</v>
      </c>
      <c r="T836" s="25">
        <v>0</v>
      </c>
      <c r="U836" s="25">
        <v>0</v>
      </c>
      <c r="V836" s="25">
        <v>0</v>
      </c>
      <c r="W836" s="25">
        <v>0</v>
      </c>
      <c r="X836" s="25">
        <v>0</v>
      </c>
      <c r="Y836" s="25">
        <f t="shared" si="268"/>
        <v>0</v>
      </c>
      <c r="Z836" s="26">
        <v>0</v>
      </c>
      <c r="AA836" s="26">
        <v>0</v>
      </c>
      <c r="AB836" s="26">
        <v>0</v>
      </c>
      <c r="AC836" s="26">
        <v>0</v>
      </c>
    </row>
    <row r="837" spans="1:29" hidden="1" outlineLevel="4" x14ac:dyDescent="0.35">
      <c r="A837" s="21" t="s">
        <v>384</v>
      </c>
      <c r="B837" s="22" t="s">
        <v>312</v>
      </c>
      <c r="C837" s="22" t="s">
        <v>31</v>
      </c>
      <c r="D837" s="22" t="s">
        <v>49</v>
      </c>
      <c r="E837" s="22"/>
      <c r="F837" s="22"/>
      <c r="G837" s="22">
        <v>1111</v>
      </c>
      <c r="H837" s="22">
        <v>709300000</v>
      </c>
      <c r="I837" s="22" t="s">
        <v>31</v>
      </c>
      <c r="J837" s="23" t="s">
        <v>50</v>
      </c>
      <c r="K837" s="25">
        <v>0</v>
      </c>
      <c r="L837" s="25">
        <v>0</v>
      </c>
      <c r="M837" s="25">
        <v>5072427990</v>
      </c>
      <c r="N837" s="25">
        <v>0</v>
      </c>
      <c r="O837" s="25">
        <v>0</v>
      </c>
      <c r="P837" s="25">
        <f t="shared" si="267"/>
        <v>0</v>
      </c>
      <c r="Q837" s="25">
        <v>0</v>
      </c>
      <c r="R837" s="25">
        <v>0</v>
      </c>
      <c r="S837" s="25">
        <v>0</v>
      </c>
      <c r="T837" s="25">
        <v>0</v>
      </c>
      <c r="U837" s="25">
        <v>0</v>
      </c>
      <c r="V837" s="25">
        <v>0</v>
      </c>
      <c r="W837" s="25">
        <v>0</v>
      </c>
      <c r="X837" s="25">
        <v>0</v>
      </c>
      <c r="Y837" s="25">
        <f t="shared" si="268"/>
        <v>0</v>
      </c>
      <c r="Z837" s="26">
        <v>0</v>
      </c>
      <c r="AA837" s="26">
        <v>0</v>
      </c>
      <c r="AB837" s="26">
        <v>0</v>
      </c>
      <c r="AC837" s="27">
        <v>0</v>
      </c>
    </row>
    <row r="838" spans="1:29" ht="81" hidden="1" outlineLevel="4" x14ac:dyDescent="0.35">
      <c r="A838" s="21" t="s">
        <v>384</v>
      </c>
      <c r="B838" s="22" t="s">
        <v>312</v>
      </c>
      <c r="C838" s="22" t="s">
        <v>31</v>
      </c>
      <c r="D838" s="22" t="s">
        <v>51</v>
      </c>
      <c r="E838" s="22" t="s">
        <v>52</v>
      </c>
      <c r="F838" s="22" t="s">
        <v>33</v>
      </c>
      <c r="G838" s="22">
        <v>1112</v>
      </c>
      <c r="H838" s="22">
        <v>709300000</v>
      </c>
      <c r="I838" s="22" t="s">
        <v>31</v>
      </c>
      <c r="J838" s="23" t="s">
        <v>53</v>
      </c>
      <c r="K838" s="24">
        <v>14131160637</v>
      </c>
      <c r="L838" s="25">
        <v>14131160637</v>
      </c>
      <c r="M838" s="25">
        <v>0</v>
      </c>
      <c r="N838" s="25">
        <v>0</v>
      </c>
      <c r="O838" s="25">
        <v>0</v>
      </c>
      <c r="P838" s="25">
        <f t="shared" si="267"/>
        <v>14131160637</v>
      </c>
      <c r="Q838" s="25">
        <v>0</v>
      </c>
      <c r="R838" s="25">
        <v>4562794423</v>
      </c>
      <c r="S838" s="25">
        <v>0</v>
      </c>
      <c r="T838" s="25">
        <v>9568366214</v>
      </c>
      <c r="U838" s="25">
        <v>9568366214</v>
      </c>
      <c r="V838" s="25">
        <v>0</v>
      </c>
      <c r="W838" s="25">
        <v>0</v>
      </c>
      <c r="X838" s="25">
        <v>0</v>
      </c>
      <c r="Y838" s="25">
        <f t="shared" si="268"/>
        <v>0</v>
      </c>
      <c r="Z838" s="26">
        <f>T838/L838</f>
        <v>0.67711113473205364</v>
      </c>
      <c r="AA838" s="26">
        <f>T838/P838</f>
        <v>0.67711113473205364</v>
      </c>
      <c r="AB838" s="26">
        <f>(Q838+R838+S838)/P838</f>
        <v>0.32288886526794636</v>
      </c>
      <c r="AC838" s="27">
        <f>AA838+AB838</f>
        <v>1</v>
      </c>
    </row>
    <row r="839" spans="1:29" ht="81" hidden="1" outlineLevel="4" x14ac:dyDescent="0.35">
      <c r="A839" s="21" t="s">
        <v>384</v>
      </c>
      <c r="B839" s="22" t="s">
        <v>312</v>
      </c>
      <c r="C839" s="22" t="s">
        <v>31</v>
      </c>
      <c r="D839" s="22" t="s">
        <v>51</v>
      </c>
      <c r="E839" s="22" t="s">
        <v>52</v>
      </c>
      <c r="F839" s="22"/>
      <c r="G839" s="22">
        <v>1112</v>
      </c>
      <c r="H839" s="22">
        <v>709300000</v>
      </c>
      <c r="I839" s="22" t="s">
        <v>31</v>
      </c>
      <c r="J839" s="23" t="s">
        <v>313</v>
      </c>
      <c r="K839" s="25">
        <v>0</v>
      </c>
      <c r="L839" s="25">
        <v>0</v>
      </c>
      <c r="M839" s="25">
        <v>2196639624</v>
      </c>
      <c r="N839" s="25">
        <v>0</v>
      </c>
      <c r="O839" s="25">
        <v>0</v>
      </c>
      <c r="P839" s="25">
        <f t="shared" si="267"/>
        <v>0</v>
      </c>
      <c r="Q839" s="25">
        <v>0</v>
      </c>
      <c r="R839" s="25">
        <v>0</v>
      </c>
      <c r="S839" s="25">
        <v>0</v>
      </c>
      <c r="T839" s="25">
        <v>0</v>
      </c>
      <c r="U839" s="25">
        <v>0</v>
      </c>
      <c r="V839" s="25">
        <v>0</v>
      </c>
      <c r="W839" s="25">
        <v>0</v>
      </c>
      <c r="X839" s="25">
        <v>0</v>
      </c>
      <c r="Y839" s="25">
        <f t="shared" si="268"/>
        <v>0</v>
      </c>
      <c r="Z839" s="26">
        <v>0</v>
      </c>
      <c r="AA839" s="26">
        <v>0</v>
      </c>
      <c r="AB839" s="26">
        <v>0</v>
      </c>
      <c r="AC839" s="27">
        <v>0</v>
      </c>
    </row>
    <row r="840" spans="1:29" ht="54" hidden="1" outlineLevel="4" x14ac:dyDescent="0.35">
      <c r="A840" s="21" t="s">
        <v>384</v>
      </c>
      <c r="B840" s="22" t="s">
        <v>312</v>
      </c>
      <c r="C840" s="22" t="s">
        <v>31</v>
      </c>
      <c r="D840" s="22" t="s">
        <v>55</v>
      </c>
      <c r="E840" s="22" t="s">
        <v>52</v>
      </c>
      <c r="F840" s="22" t="s">
        <v>33</v>
      </c>
      <c r="G840" s="22">
        <v>1112</v>
      </c>
      <c r="H840" s="22">
        <v>709300000</v>
      </c>
      <c r="I840" s="22" t="s">
        <v>31</v>
      </c>
      <c r="J840" s="23" t="s">
        <v>56</v>
      </c>
      <c r="K840" s="24">
        <v>763846521</v>
      </c>
      <c r="L840" s="25">
        <v>763846521</v>
      </c>
      <c r="M840" s="25">
        <v>0</v>
      </c>
      <c r="N840" s="25">
        <v>0</v>
      </c>
      <c r="O840" s="25">
        <v>0</v>
      </c>
      <c r="P840" s="25">
        <f t="shared" si="267"/>
        <v>763846521</v>
      </c>
      <c r="Q840" s="25">
        <v>0</v>
      </c>
      <c r="R840" s="25">
        <v>246595834</v>
      </c>
      <c r="S840" s="25">
        <v>0</v>
      </c>
      <c r="T840" s="25">
        <v>517250687</v>
      </c>
      <c r="U840" s="25">
        <v>517250687</v>
      </c>
      <c r="V840" s="25">
        <v>0</v>
      </c>
      <c r="W840" s="25">
        <v>0</v>
      </c>
      <c r="X840" s="25">
        <v>0</v>
      </c>
      <c r="Y840" s="25">
        <f t="shared" si="268"/>
        <v>0</v>
      </c>
      <c r="Z840" s="26">
        <f>T840/L840</f>
        <v>0.67716572999878855</v>
      </c>
      <c r="AA840" s="26">
        <f>T840/P840</f>
        <v>0.67716572999878855</v>
      </c>
      <c r="AB840" s="26">
        <f>(Q840+R840+S840)/P840</f>
        <v>0.3228342700012114</v>
      </c>
      <c r="AC840" s="27">
        <f>AA840+AB840</f>
        <v>1</v>
      </c>
    </row>
    <row r="841" spans="1:29" ht="54" hidden="1" outlineLevel="4" x14ac:dyDescent="0.35">
      <c r="A841" s="21" t="s">
        <v>384</v>
      </c>
      <c r="B841" s="22" t="s">
        <v>312</v>
      </c>
      <c r="C841" s="22" t="s">
        <v>31</v>
      </c>
      <c r="D841" s="22" t="s">
        <v>55</v>
      </c>
      <c r="E841" s="22" t="s">
        <v>52</v>
      </c>
      <c r="F841" s="22"/>
      <c r="G841" s="22">
        <v>1112</v>
      </c>
      <c r="H841" s="22">
        <v>709300000</v>
      </c>
      <c r="I841" s="22" t="s">
        <v>31</v>
      </c>
      <c r="J841" s="23" t="s">
        <v>57</v>
      </c>
      <c r="K841" s="25">
        <v>0</v>
      </c>
      <c r="L841" s="25">
        <v>0</v>
      </c>
      <c r="M841" s="25">
        <v>113975255</v>
      </c>
      <c r="N841" s="25">
        <v>0</v>
      </c>
      <c r="O841" s="25">
        <v>0</v>
      </c>
      <c r="P841" s="25">
        <f t="shared" si="267"/>
        <v>0</v>
      </c>
      <c r="Q841" s="25">
        <v>0</v>
      </c>
      <c r="R841" s="25">
        <v>0</v>
      </c>
      <c r="S841" s="25">
        <v>0</v>
      </c>
      <c r="T841" s="25">
        <v>0</v>
      </c>
      <c r="U841" s="25">
        <v>0</v>
      </c>
      <c r="V841" s="25">
        <v>0</v>
      </c>
      <c r="W841" s="25">
        <v>0</v>
      </c>
      <c r="X841" s="25">
        <v>0</v>
      </c>
      <c r="Y841" s="25">
        <f t="shared" si="268"/>
        <v>0</v>
      </c>
      <c r="Z841" s="26">
        <v>0</v>
      </c>
      <c r="AA841" s="26">
        <v>0</v>
      </c>
      <c r="AB841" s="26">
        <v>0</v>
      </c>
      <c r="AC841" s="27">
        <v>0</v>
      </c>
    </row>
    <row r="842" spans="1:29" ht="81" hidden="1" outlineLevel="4" x14ac:dyDescent="0.35">
      <c r="A842" s="21" t="s">
        <v>384</v>
      </c>
      <c r="B842" s="22" t="s">
        <v>312</v>
      </c>
      <c r="C842" s="22" t="s">
        <v>31</v>
      </c>
      <c r="D842" s="22" t="s">
        <v>58</v>
      </c>
      <c r="E842" s="22" t="s">
        <v>52</v>
      </c>
      <c r="F842" s="22" t="s">
        <v>33</v>
      </c>
      <c r="G842" s="22">
        <v>1112</v>
      </c>
      <c r="H842" s="22">
        <v>709300000</v>
      </c>
      <c r="I842" s="22" t="s">
        <v>31</v>
      </c>
      <c r="J842" s="23" t="s">
        <v>59</v>
      </c>
      <c r="K842" s="24">
        <v>701106045</v>
      </c>
      <c r="L842" s="25">
        <v>701106045</v>
      </c>
      <c r="M842" s="25">
        <v>0</v>
      </c>
      <c r="N842" s="25">
        <v>0</v>
      </c>
      <c r="O842" s="25">
        <v>-75000000</v>
      </c>
      <c r="P842" s="25">
        <f t="shared" si="267"/>
        <v>626106045</v>
      </c>
      <c r="Q842" s="25">
        <v>0</v>
      </c>
      <c r="R842" s="25">
        <v>345298230</v>
      </c>
      <c r="S842" s="25">
        <v>0</v>
      </c>
      <c r="T842" s="25">
        <v>280807815</v>
      </c>
      <c r="U842" s="25">
        <v>280807815</v>
      </c>
      <c r="V842" s="25">
        <v>0</v>
      </c>
      <c r="W842" s="25">
        <v>75000000</v>
      </c>
      <c r="X842" s="25">
        <v>0</v>
      </c>
      <c r="Y842" s="25">
        <f t="shared" si="268"/>
        <v>0</v>
      </c>
      <c r="Z842" s="26">
        <f>T842/L842</f>
        <v>0.40052117222866052</v>
      </c>
      <c r="AA842" s="26">
        <f>T842/P842</f>
        <v>0.44849880821706489</v>
      </c>
      <c r="AB842" s="26">
        <f>(Q842+R842+S842)/P842</f>
        <v>0.55150119178293511</v>
      </c>
      <c r="AC842" s="27">
        <f>AA842+AB842</f>
        <v>1</v>
      </c>
    </row>
    <row r="843" spans="1:29" ht="81" hidden="1" outlineLevel="4" x14ac:dyDescent="0.35">
      <c r="A843" s="21" t="s">
        <v>384</v>
      </c>
      <c r="B843" s="22" t="s">
        <v>312</v>
      </c>
      <c r="C843" s="22" t="s">
        <v>31</v>
      </c>
      <c r="D843" s="22" t="s">
        <v>58</v>
      </c>
      <c r="E843" s="22" t="s">
        <v>52</v>
      </c>
      <c r="F843" s="22"/>
      <c r="G843" s="22">
        <v>1112</v>
      </c>
      <c r="H843" s="22">
        <v>709300000</v>
      </c>
      <c r="I843" s="22" t="s">
        <v>31</v>
      </c>
      <c r="J843" s="23" t="s">
        <v>314</v>
      </c>
      <c r="K843" s="25">
        <v>0</v>
      </c>
      <c r="L843" s="25">
        <v>0</v>
      </c>
      <c r="M843" s="25">
        <v>9530520</v>
      </c>
      <c r="N843" s="25">
        <v>0</v>
      </c>
      <c r="O843" s="25">
        <v>0</v>
      </c>
      <c r="P843" s="25">
        <f t="shared" si="267"/>
        <v>0</v>
      </c>
      <c r="Q843" s="25">
        <v>0</v>
      </c>
      <c r="R843" s="25">
        <v>0</v>
      </c>
      <c r="S843" s="25">
        <v>0</v>
      </c>
      <c r="T843" s="25">
        <v>0</v>
      </c>
      <c r="U843" s="25">
        <v>0</v>
      </c>
      <c r="V843" s="25">
        <v>0</v>
      </c>
      <c r="W843" s="25">
        <v>0</v>
      </c>
      <c r="X843" s="25">
        <v>0</v>
      </c>
      <c r="Y843" s="25">
        <f t="shared" si="268"/>
        <v>0</v>
      </c>
      <c r="Z843" s="26">
        <v>0</v>
      </c>
      <c r="AA843" s="26">
        <v>0</v>
      </c>
      <c r="AB843" s="26">
        <v>0</v>
      </c>
      <c r="AC843" s="27">
        <v>0</v>
      </c>
    </row>
    <row r="844" spans="1:29" ht="67.5" hidden="1" outlineLevel="4" x14ac:dyDescent="0.35">
      <c r="A844" s="21" t="s">
        <v>384</v>
      </c>
      <c r="B844" s="22" t="s">
        <v>312</v>
      </c>
      <c r="C844" s="22" t="s">
        <v>31</v>
      </c>
      <c r="D844" s="22" t="s">
        <v>61</v>
      </c>
      <c r="E844" s="22" t="s">
        <v>52</v>
      </c>
      <c r="F844" s="22" t="s">
        <v>33</v>
      </c>
      <c r="G844" s="22">
        <v>1112</v>
      </c>
      <c r="H844" s="22">
        <v>709300000</v>
      </c>
      <c r="I844" s="22" t="s">
        <v>31</v>
      </c>
      <c r="J844" s="23" t="s">
        <v>62</v>
      </c>
      <c r="K844" s="24">
        <v>4583079125</v>
      </c>
      <c r="L844" s="25">
        <v>4583079125</v>
      </c>
      <c r="M844" s="25">
        <v>0</v>
      </c>
      <c r="N844" s="25">
        <v>0</v>
      </c>
      <c r="O844" s="25">
        <v>0</v>
      </c>
      <c r="P844" s="25">
        <f t="shared" si="267"/>
        <v>4583079125</v>
      </c>
      <c r="Q844" s="25">
        <v>0</v>
      </c>
      <c r="R844" s="25">
        <v>1481568115</v>
      </c>
      <c r="S844" s="25">
        <v>0</v>
      </c>
      <c r="T844" s="25">
        <v>3101511010</v>
      </c>
      <c r="U844" s="25">
        <v>3101511010</v>
      </c>
      <c r="V844" s="25">
        <v>0</v>
      </c>
      <c r="W844" s="25">
        <v>0</v>
      </c>
      <c r="X844" s="25">
        <v>0</v>
      </c>
      <c r="Y844" s="25">
        <f t="shared" si="268"/>
        <v>0</v>
      </c>
      <c r="Z844" s="26">
        <f>T844/L844</f>
        <v>0.67673084522624294</v>
      </c>
      <c r="AA844" s="26">
        <f>T844/P844</f>
        <v>0.67673084522624294</v>
      </c>
      <c r="AB844" s="26">
        <f>(Q844+R844+S844)/P844</f>
        <v>0.32326915477375706</v>
      </c>
      <c r="AC844" s="27">
        <f>AA844+AB844</f>
        <v>1</v>
      </c>
    </row>
    <row r="845" spans="1:29" ht="67.5" hidden="1" outlineLevel="4" x14ac:dyDescent="0.35">
      <c r="A845" s="21" t="s">
        <v>384</v>
      </c>
      <c r="B845" s="22" t="s">
        <v>312</v>
      </c>
      <c r="C845" s="22" t="s">
        <v>31</v>
      </c>
      <c r="D845" s="22" t="s">
        <v>61</v>
      </c>
      <c r="E845" s="22" t="s">
        <v>52</v>
      </c>
      <c r="F845" s="22"/>
      <c r="G845" s="22">
        <v>1112</v>
      </c>
      <c r="H845" s="22">
        <v>709300000</v>
      </c>
      <c r="I845" s="22" t="s">
        <v>31</v>
      </c>
      <c r="J845" s="23" t="s">
        <v>315</v>
      </c>
      <c r="K845" s="25">
        <v>0</v>
      </c>
      <c r="L845" s="25">
        <v>0</v>
      </c>
      <c r="M845" s="25">
        <v>677637678</v>
      </c>
      <c r="N845" s="25">
        <v>0</v>
      </c>
      <c r="O845" s="25">
        <v>0</v>
      </c>
      <c r="P845" s="25">
        <f t="shared" si="267"/>
        <v>0</v>
      </c>
      <c r="Q845" s="25">
        <v>0</v>
      </c>
      <c r="R845" s="25">
        <v>0</v>
      </c>
      <c r="S845" s="25">
        <v>0</v>
      </c>
      <c r="T845" s="25">
        <v>0</v>
      </c>
      <c r="U845" s="25">
        <v>0</v>
      </c>
      <c r="V845" s="25">
        <v>0</v>
      </c>
      <c r="W845" s="25">
        <v>0</v>
      </c>
      <c r="X845" s="25">
        <v>0</v>
      </c>
      <c r="Y845" s="25">
        <f t="shared" si="268"/>
        <v>0</v>
      </c>
      <c r="Z845" s="26">
        <v>0</v>
      </c>
      <c r="AA845" s="26">
        <v>0</v>
      </c>
      <c r="AB845" s="26">
        <v>0</v>
      </c>
      <c r="AC845" s="27">
        <v>0</v>
      </c>
    </row>
    <row r="846" spans="1:29" ht="67.5" hidden="1" outlineLevel="4" x14ac:dyDescent="0.35">
      <c r="A846" s="21" t="s">
        <v>384</v>
      </c>
      <c r="B846" s="22" t="s">
        <v>312</v>
      </c>
      <c r="C846" s="22" t="s">
        <v>31</v>
      </c>
      <c r="D846" s="22" t="s">
        <v>64</v>
      </c>
      <c r="E846" s="22" t="s">
        <v>52</v>
      </c>
      <c r="F846" s="22" t="s">
        <v>33</v>
      </c>
      <c r="G846" s="22">
        <v>1112</v>
      </c>
      <c r="H846" s="22">
        <v>709300000</v>
      </c>
      <c r="I846" s="22" t="s">
        <v>31</v>
      </c>
      <c r="J846" s="23" t="s">
        <v>65</v>
      </c>
      <c r="K846" s="24">
        <v>2291539563</v>
      </c>
      <c r="L846" s="25">
        <v>2291539563</v>
      </c>
      <c r="M846" s="25">
        <v>0</v>
      </c>
      <c r="N846" s="25">
        <v>0</v>
      </c>
      <c r="O846" s="25">
        <v>0</v>
      </c>
      <c r="P846" s="25">
        <f t="shared" si="267"/>
        <v>2291539563</v>
      </c>
      <c r="Q846" s="25">
        <v>0</v>
      </c>
      <c r="R846" s="25">
        <v>739412738</v>
      </c>
      <c r="S846" s="25">
        <v>0</v>
      </c>
      <c r="T846" s="25">
        <v>1552126825</v>
      </c>
      <c r="U846" s="25">
        <v>1552126825</v>
      </c>
      <c r="V846" s="25">
        <v>0</v>
      </c>
      <c r="W846" s="25">
        <v>0</v>
      </c>
      <c r="X846" s="25">
        <v>0</v>
      </c>
      <c r="Y846" s="25">
        <f t="shared" si="268"/>
        <v>0</v>
      </c>
      <c r="Z846" s="26">
        <f>T846/L846</f>
        <v>0.6773292724512302</v>
      </c>
      <c r="AA846" s="26">
        <f>T846/P846</f>
        <v>0.6773292724512302</v>
      </c>
      <c r="AB846" s="26">
        <f>(Q846+R846+S846)/P846</f>
        <v>0.3226707275487698</v>
      </c>
      <c r="AC846" s="27">
        <f>AA846+AB846</f>
        <v>1</v>
      </c>
    </row>
    <row r="847" spans="1:29" ht="67.5" hidden="1" outlineLevel="4" x14ac:dyDescent="0.35">
      <c r="A847" s="21" t="s">
        <v>384</v>
      </c>
      <c r="B847" s="22" t="s">
        <v>312</v>
      </c>
      <c r="C847" s="22" t="s">
        <v>31</v>
      </c>
      <c r="D847" s="22" t="s">
        <v>64</v>
      </c>
      <c r="E847" s="22" t="s">
        <v>52</v>
      </c>
      <c r="F847" s="22"/>
      <c r="G847" s="22">
        <v>1112</v>
      </c>
      <c r="H847" s="22">
        <v>709300000</v>
      </c>
      <c r="I847" s="22" t="s">
        <v>31</v>
      </c>
      <c r="J847" s="23" t="s">
        <v>279</v>
      </c>
      <c r="K847" s="25">
        <v>0</v>
      </c>
      <c r="L847" s="25">
        <v>0</v>
      </c>
      <c r="M847" s="25">
        <v>340104392</v>
      </c>
      <c r="N847" s="25">
        <v>0</v>
      </c>
      <c r="O847" s="25">
        <v>0</v>
      </c>
      <c r="P847" s="25">
        <f t="shared" si="267"/>
        <v>0</v>
      </c>
      <c r="Q847" s="25">
        <v>0</v>
      </c>
      <c r="R847" s="25">
        <v>0</v>
      </c>
      <c r="S847" s="25">
        <v>0</v>
      </c>
      <c r="T847" s="25">
        <v>0</v>
      </c>
      <c r="U847" s="25">
        <v>0</v>
      </c>
      <c r="V847" s="25">
        <v>0</v>
      </c>
      <c r="W847" s="25">
        <v>0</v>
      </c>
      <c r="X847" s="25">
        <v>0</v>
      </c>
      <c r="Y847" s="25">
        <f t="shared" si="268"/>
        <v>0</v>
      </c>
      <c r="Z847" s="26">
        <v>0</v>
      </c>
      <c r="AA847" s="26">
        <v>0</v>
      </c>
      <c r="AB847" s="26">
        <v>0</v>
      </c>
      <c r="AC847" s="27">
        <v>0</v>
      </c>
    </row>
    <row r="848" spans="1:29" ht="54" hidden="1" outlineLevel="4" x14ac:dyDescent="0.35">
      <c r="A848" s="21" t="s">
        <v>384</v>
      </c>
      <c r="B848" s="22" t="s">
        <v>312</v>
      </c>
      <c r="C848" s="22" t="s">
        <v>31</v>
      </c>
      <c r="D848" s="22" t="s">
        <v>67</v>
      </c>
      <c r="E848" s="22" t="s">
        <v>52</v>
      </c>
      <c r="F848" s="22" t="s">
        <v>33</v>
      </c>
      <c r="G848" s="22">
        <v>1112</v>
      </c>
      <c r="H848" s="22">
        <v>709300000</v>
      </c>
      <c r="I848" s="22" t="s">
        <v>31</v>
      </c>
      <c r="J848" s="23" t="s">
        <v>68</v>
      </c>
      <c r="K848" s="24">
        <v>7881463863</v>
      </c>
      <c r="L848" s="25">
        <v>7881463863</v>
      </c>
      <c r="M848" s="25">
        <v>0</v>
      </c>
      <c r="N848" s="25">
        <v>450247039.20999998</v>
      </c>
      <c r="O848" s="25">
        <v>0</v>
      </c>
      <c r="P848" s="25">
        <f t="shared" si="267"/>
        <v>7881463863</v>
      </c>
      <c r="Q848" s="25">
        <v>0</v>
      </c>
      <c r="R848" s="25">
        <v>0</v>
      </c>
      <c r="S848" s="25">
        <v>0</v>
      </c>
      <c r="T848" s="25">
        <v>7881463863</v>
      </c>
      <c r="U848" s="25">
        <v>7881463863</v>
      </c>
      <c r="V848" s="25">
        <v>0</v>
      </c>
      <c r="W848" s="25">
        <v>0</v>
      </c>
      <c r="X848" s="25">
        <v>0</v>
      </c>
      <c r="Y848" s="25">
        <f t="shared" si="268"/>
        <v>0</v>
      </c>
      <c r="Z848" s="26">
        <f>T848/L848</f>
        <v>1</v>
      </c>
      <c r="AA848" s="26">
        <f>T848/P848</f>
        <v>1</v>
      </c>
      <c r="AB848" s="26">
        <f>(Q848+R848+S848)/P848</f>
        <v>0</v>
      </c>
      <c r="AC848" s="27">
        <f>AA848+AB848</f>
        <v>1</v>
      </c>
    </row>
    <row r="849" spans="1:29" ht="54" hidden="1" outlineLevel="4" x14ac:dyDescent="0.35">
      <c r="A849" s="21" t="s">
        <v>384</v>
      </c>
      <c r="B849" s="22" t="s">
        <v>312</v>
      </c>
      <c r="C849" s="22" t="s">
        <v>31</v>
      </c>
      <c r="D849" s="22" t="s">
        <v>67</v>
      </c>
      <c r="E849" s="22" t="s">
        <v>52</v>
      </c>
      <c r="F849" s="22"/>
      <c r="G849" s="22">
        <v>1112</v>
      </c>
      <c r="H849" s="22">
        <v>709300000</v>
      </c>
      <c r="I849" s="22" t="s">
        <v>31</v>
      </c>
      <c r="J849" s="23" t="s">
        <v>69</v>
      </c>
      <c r="K849" s="25">
        <v>0</v>
      </c>
      <c r="L849" s="25">
        <v>0</v>
      </c>
      <c r="M849" s="25">
        <v>224913020.13</v>
      </c>
      <c r="N849" s="25">
        <v>0</v>
      </c>
      <c r="O849" s="25">
        <v>0</v>
      </c>
      <c r="P849" s="25">
        <f t="shared" si="267"/>
        <v>0</v>
      </c>
      <c r="Q849" s="25">
        <v>0</v>
      </c>
      <c r="R849" s="25">
        <v>0</v>
      </c>
      <c r="S849" s="25">
        <v>0</v>
      </c>
      <c r="T849" s="25">
        <v>0</v>
      </c>
      <c r="U849" s="25">
        <v>0</v>
      </c>
      <c r="V849" s="25">
        <v>0</v>
      </c>
      <c r="W849" s="25">
        <v>0</v>
      </c>
      <c r="X849" s="25">
        <v>0</v>
      </c>
      <c r="Y849" s="25">
        <f t="shared" si="268"/>
        <v>0</v>
      </c>
      <c r="Z849" s="26">
        <v>0</v>
      </c>
      <c r="AA849" s="26">
        <v>0</v>
      </c>
      <c r="AB849" s="26">
        <v>0</v>
      </c>
      <c r="AC849" s="27">
        <v>0</v>
      </c>
    </row>
    <row r="850" spans="1:29" hidden="1" outlineLevel="3" x14ac:dyDescent="0.35">
      <c r="A850" s="28"/>
      <c r="B850" s="29"/>
      <c r="C850" s="29" t="s">
        <v>70</v>
      </c>
      <c r="D850" s="29"/>
      <c r="E850" s="29"/>
      <c r="F850" s="29"/>
      <c r="G850" s="29"/>
      <c r="H850" s="29"/>
      <c r="I850" s="29"/>
      <c r="J850" s="30"/>
      <c r="K850" s="31">
        <f t="shared" ref="K850:Y850" si="269">SUBTOTAL(9,K817:K849)</f>
        <v>206856907754</v>
      </c>
      <c r="L850" s="32">
        <f t="shared" si="269"/>
        <v>207450074661</v>
      </c>
      <c r="M850" s="32">
        <f t="shared" si="269"/>
        <v>16923088567.129999</v>
      </c>
      <c r="N850" s="32">
        <f t="shared" si="269"/>
        <v>2233247039.21</v>
      </c>
      <c r="O850" s="32">
        <f t="shared" si="269"/>
        <v>16100000</v>
      </c>
      <c r="P850" s="32">
        <f t="shared" si="269"/>
        <v>207466174661</v>
      </c>
      <c r="Q850" s="32">
        <f t="shared" si="269"/>
        <v>0</v>
      </c>
      <c r="R850" s="32">
        <f t="shared" si="269"/>
        <v>7399008229.3500004</v>
      </c>
      <c r="S850" s="32">
        <f t="shared" si="269"/>
        <v>0</v>
      </c>
      <c r="T850" s="32">
        <f t="shared" si="269"/>
        <v>126105875357.67999</v>
      </c>
      <c r="U850" s="32">
        <f t="shared" si="269"/>
        <v>126105875357.67999</v>
      </c>
      <c r="V850" s="32">
        <f t="shared" si="269"/>
        <v>73463214700.970001</v>
      </c>
      <c r="W850" s="32">
        <f t="shared" si="269"/>
        <v>73945191073.970001</v>
      </c>
      <c r="X850" s="32">
        <f t="shared" si="269"/>
        <v>0</v>
      </c>
      <c r="Y850" s="32">
        <f t="shared" si="269"/>
        <v>73961291073.970001</v>
      </c>
      <c r="Z850" s="33">
        <f>T850/L850</f>
        <v>0.60788541803975316</v>
      </c>
      <c r="AA850" s="33">
        <f>T850/P850</f>
        <v>0.60783824430048494</v>
      </c>
      <c r="AB850" s="33">
        <f>(Q850+R850+S850)/P850</f>
        <v>3.5663684653365731E-2</v>
      </c>
      <c r="AC850" s="34">
        <f>AA850+AB850</f>
        <v>0.64350192895385072</v>
      </c>
    </row>
    <row r="851" spans="1:29" ht="108" hidden="1" outlineLevel="4" x14ac:dyDescent="0.35">
      <c r="A851" s="21" t="s">
        <v>384</v>
      </c>
      <c r="B851" s="22" t="s">
        <v>312</v>
      </c>
      <c r="C851" s="22" t="s">
        <v>71</v>
      </c>
      <c r="D851" s="22" t="s">
        <v>96</v>
      </c>
      <c r="E851" s="22"/>
      <c r="F851" s="22" t="s">
        <v>33</v>
      </c>
      <c r="G851" s="22">
        <v>1120</v>
      </c>
      <c r="H851" s="22">
        <v>709300000</v>
      </c>
      <c r="I851" s="22" t="s">
        <v>31</v>
      </c>
      <c r="J851" s="23" t="s">
        <v>97</v>
      </c>
      <c r="K851" s="25">
        <v>0</v>
      </c>
      <c r="L851" s="25">
        <v>0</v>
      </c>
      <c r="M851" s="25">
        <v>0</v>
      </c>
      <c r="N851" s="25">
        <v>217797671.08000001</v>
      </c>
      <c r="O851" s="25">
        <v>0</v>
      </c>
      <c r="P851" s="25">
        <f>+L851+O851</f>
        <v>0</v>
      </c>
      <c r="Q851" s="25">
        <v>0</v>
      </c>
      <c r="R851" s="25">
        <v>0</v>
      </c>
      <c r="S851" s="25">
        <v>0</v>
      </c>
      <c r="T851" s="25">
        <v>0</v>
      </c>
      <c r="U851" s="25">
        <v>0</v>
      </c>
      <c r="V851" s="25">
        <v>0</v>
      </c>
      <c r="W851" s="25">
        <v>0</v>
      </c>
      <c r="X851" s="25">
        <v>0</v>
      </c>
      <c r="Y851" s="25">
        <f>P851-(Q851+R851+S851+T851+X851)</f>
        <v>0</v>
      </c>
      <c r="Z851" s="26">
        <v>0</v>
      </c>
      <c r="AA851" s="26">
        <v>0</v>
      </c>
      <c r="AB851" s="26">
        <v>0</v>
      </c>
      <c r="AC851" s="26">
        <v>0</v>
      </c>
    </row>
    <row r="852" spans="1:29" hidden="1" outlineLevel="3" x14ac:dyDescent="0.35">
      <c r="A852" s="28"/>
      <c r="B852" s="29"/>
      <c r="C852" s="29" t="s">
        <v>98</v>
      </c>
      <c r="D852" s="29"/>
      <c r="E852" s="29"/>
      <c r="F852" s="29"/>
      <c r="G852" s="29"/>
      <c r="H852" s="29"/>
      <c r="I852" s="29"/>
      <c r="J852" s="30"/>
      <c r="K852" s="32">
        <f t="shared" ref="K852" si="270">SUBTOTAL(9,K851:K851)</f>
        <v>0</v>
      </c>
      <c r="L852" s="32">
        <f t="shared" ref="L852:Y852" si="271">SUBTOTAL(9,L851:L851)</f>
        <v>0</v>
      </c>
      <c r="M852" s="32">
        <f t="shared" si="271"/>
        <v>0</v>
      </c>
      <c r="N852" s="32">
        <f t="shared" si="271"/>
        <v>217797671.08000001</v>
      </c>
      <c r="O852" s="32">
        <f t="shared" si="271"/>
        <v>0</v>
      </c>
      <c r="P852" s="32">
        <f t="shared" si="271"/>
        <v>0</v>
      </c>
      <c r="Q852" s="32">
        <f t="shared" si="271"/>
        <v>0</v>
      </c>
      <c r="R852" s="32">
        <f t="shared" si="271"/>
        <v>0</v>
      </c>
      <c r="S852" s="32">
        <f t="shared" si="271"/>
        <v>0</v>
      </c>
      <c r="T852" s="32">
        <f t="shared" si="271"/>
        <v>0</v>
      </c>
      <c r="U852" s="32">
        <f t="shared" si="271"/>
        <v>0</v>
      </c>
      <c r="V852" s="32">
        <f t="shared" si="271"/>
        <v>0</v>
      </c>
      <c r="W852" s="32">
        <f t="shared" si="271"/>
        <v>0</v>
      </c>
      <c r="X852" s="32">
        <f t="shared" si="271"/>
        <v>0</v>
      </c>
      <c r="Y852" s="32">
        <f t="shared" si="271"/>
        <v>0</v>
      </c>
      <c r="Z852" s="33">
        <v>0</v>
      </c>
      <c r="AA852" s="33">
        <v>0</v>
      </c>
      <c r="AB852" s="33">
        <v>0</v>
      </c>
      <c r="AC852" s="33">
        <v>0</v>
      </c>
    </row>
    <row r="853" spans="1:29" ht="81" hidden="1" outlineLevel="4" x14ac:dyDescent="0.35">
      <c r="A853" s="21" t="s">
        <v>384</v>
      </c>
      <c r="B853" s="22" t="s">
        <v>312</v>
      </c>
      <c r="C853" s="22" t="s">
        <v>119</v>
      </c>
      <c r="D853" s="22" t="s">
        <v>120</v>
      </c>
      <c r="E853" s="22" t="s">
        <v>52</v>
      </c>
      <c r="F853" s="22" t="s">
        <v>33</v>
      </c>
      <c r="G853" s="22">
        <v>1310</v>
      </c>
      <c r="H853" s="22">
        <v>709300000</v>
      </c>
      <c r="I853" s="22" t="s">
        <v>31</v>
      </c>
      <c r="J853" s="23" t="s">
        <v>121</v>
      </c>
      <c r="K853" s="24">
        <v>203087913</v>
      </c>
      <c r="L853" s="25">
        <v>203087913</v>
      </c>
      <c r="M853" s="25">
        <v>0</v>
      </c>
      <c r="N853" s="25">
        <v>0</v>
      </c>
      <c r="O853" s="25">
        <v>0</v>
      </c>
      <c r="P853" s="25">
        <f t="shared" ref="P853:P869" si="272">+L853+O853</f>
        <v>203087913</v>
      </c>
      <c r="Q853" s="25">
        <v>0</v>
      </c>
      <c r="R853" s="25">
        <v>122173380.44</v>
      </c>
      <c r="S853" s="25">
        <v>0</v>
      </c>
      <c r="T853" s="25">
        <v>80914532.560000002</v>
      </c>
      <c r="U853" s="25">
        <v>80914532.560000002</v>
      </c>
      <c r="V853" s="25">
        <v>0</v>
      </c>
      <c r="W853" s="25">
        <v>0</v>
      </c>
      <c r="X853" s="25">
        <v>0</v>
      </c>
      <c r="Y853" s="25">
        <f t="shared" ref="Y853:Y869" si="273">P853-(Q853+R853+S853+T853+X853)</f>
        <v>0</v>
      </c>
      <c r="Z853" s="26">
        <f>T853/L853</f>
        <v>0.39842121259082514</v>
      </c>
      <c r="AA853" s="26">
        <f>T853/P853</f>
        <v>0.39842121259082514</v>
      </c>
      <c r="AB853" s="26">
        <f>(Q853+R853+S853)/P853</f>
        <v>0.60157878740917481</v>
      </c>
      <c r="AC853" s="27">
        <f>AA853+AB853</f>
        <v>1</v>
      </c>
    </row>
    <row r="854" spans="1:29" ht="81" hidden="1" outlineLevel="4" x14ac:dyDescent="0.35">
      <c r="A854" s="21" t="s">
        <v>384</v>
      </c>
      <c r="B854" s="22" t="s">
        <v>312</v>
      </c>
      <c r="C854" s="22" t="s">
        <v>119</v>
      </c>
      <c r="D854" s="22" t="s">
        <v>120</v>
      </c>
      <c r="E854" s="22" t="s">
        <v>52</v>
      </c>
      <c r="F854" s="22"/>
      <c r="G854" s="22">
        <v>1310</v>
      </c>
      <c r="H854" s="22">
        <v>709300000</v>
      </c>
      <c r="I854" s="22" t="s">
        <v>31</v>
      </c>
      <c r="J854" s="23" t="s">
        <v>122</v>
      </c>
      <c r="K854" s="25">
        <v>0</v>
      </c>
      <c r="L854" s="25">
        <v>0</v>
      </c>
      <c r="M854" s="25">
        <v>2729496</v>
      </c>
      <c r="N854" s="25">
        <v>0</v>
      </c>
      <c r="O854" s="25">
        <v>0</v>
      </c>
      <c r="P854" s="25">
        <f t="shared" si="272"/>
        <v>0</v>
      </c>
      <c r="Q854" s="25">
        <v>0</v>
      </c>
      <c r="R854" s="25">
        <v>0</v>
      </c>
      <c r="S854" s="25">
        <v>0</v>
      </c>
      <c r="T854" s="25">
        <v>0</v>
      </c>
      <c r="U854" s="25">
        <v>0</v>
      </c>
      <c r="V854" s="25">
        <v>0</v>
      </c>
      <c r="W854" s="25">
        <v>0</v>
      </c>
      <c r="X854" s="25">
        <v>0</v>
      </c>
      <c r="Y854" s="25">
        <f t="shared" si="273"/>
        <v>0</v>
      </c>
      <c r="Z854" s="26">
        <v>0</v>
      </c>
      <c r="AA854" s="26">
        <v>0</v>
      </c>
      <c r="AB854" s="26">
        <v>0</v>
      </c>
      <c r="AC854" s="27">
        <v>0</v>
      </c>
    </row>
    <row r="855" spans="1:29" ht="81" hidden="1" outlineLevel="4" x14ac:dyDescent="0.35">
      <c r="A855" s="21" t="s">
        <v>384</v>
      </c>
      <c r="B855" s="22" t="s">
        <v>312</v>
      </c>
      <c r="C855" s="22" t="s">
        <v>119</v>
      </c>
      <c r="D855" s="22" t="s">
        <v>120</v>
      </c>
      <c r="E855" s="22" t="s">
        <v>123</v>
      </c>
      <c r="F855" s="22" t="s">
        <v>33</v>
      </c>
      <c r="G855" s="22">
        <v>1310</v>
      </c>
      <c r="H855" s="22">
        <v>709300000</v>
      </c>
      <c r="I855" s="22" t="s">
        <v>31</v>
      </c>
      <c r="J855" s="23" t="s">
        <v>124</v>
      </c>
      <c r="K855" s="24">
        <v>381923260</v>
      </c>
      <c r="L855" s="25">
        <v>381923260</v>
      </c>
      <c r="M855" s="25">
        <v>0</v>
      </c>
      <c r="N855" s="25">
        <v>0</v>
      </c>
      <c r="O855" s="25">
        <v>0</v>
      </c>
      <c r="P855" s="25">
        <f t="shared" si="272"/>
        <v>381923260</v>
      </c>
      <c r="Q855" s="25">
        <v>0</v>
      </c>
      <c r="R855" s="25">
        <v>123412811.04000001</v>
      </c>
      <c r="S855" s="25">
        <v>0</v>
      </c>
      <c r="T855" s="25">
        <v>258510448.96000001</v>
      </c>
      <c r="U855" s="25">
        <v>258510448.96000001</v>
      </c>
      <c r="V855" s="25">
        <v>0</v>
      </c>
      <c r="W855" s="25">
        <v>0</v>
      </c>
      <c r="X855" s="25">
        <v>0</v>
      </c>
      <c r="Y855" s="25">
        <f t="shared" si="273"/>
        <v>0</v>
      </c>
      <c r="Z855" s="26">
        <f>T855/L855</f>
        <v>0.67686489940413685</v>
      </c>
      <c r="AA855" s="26">
        <f>T855/P855</f>
        <v>0.67686489940413685</v>
      </c>
      <c r="AB855" s="26">
        <f>(Q855+R855+S855)/P855</f>
        <v>0.3231351005958632</v>
      </c>
      <c r="AC855" s="27">
        <f>AA855+AB855</f>
        <v>1</v>
      </c>
    </row>
    <row r="856" spans="1:29" ht="81" hidden="1" outlineLevel="4" x14ac:dyDescent="0.35">
      <c r="A856" s="21" t="s">
        <v>384</v>
      </c>
      <c r="B856" s="22" t="s">
        <v>312</v>
      </c>
      <c r="C856" s="22" t="s">
        <v>119</v>
      </c>
      <c r="D856" s="22" t="s">
        <v>120</v>
      </c>
      <c r="E856" s="22" t="s">
        <v>123</v>
      </c>
      <c r="F856" s="22"/>
      <c r="G856" s="22">
        <v>1310</v>
      </c>
      <c r="H856" s="22">
        <v>709300000</v>
      </c>
      <c r="I856" s="22" t="s">
        <v>31</v>
      </c>
      <c r="J856" s="23" t="s">
        <v>125</v>
      </c>
      <c r="K856" s="25">
        <v>0</v>
      </c>
      <c r="L856" s="25">
        <v>0</v>
      </c>
      <c r="M856" s="25">
        <v>7770182</v>
      </c>
      <c r="N856" s="25">
        <v>0</v>
      </c>
      <c r="O856" s="25">
        <v>0</v>
      </c>
      <c r="P856" s="25">
        <f t="shared" si="272"/>
        <v>0</v>
      </c>
      <c r="Q856" s="25">
        <v>0</v>
      </c>
      <c r="R856" s="25">
        <v>0</v>
      </c>
      <c r="S856" s="25">
        <v>0</v>
      </c>
      <c r="T856" s="25">
        <v>0</v>
      </c>
      <c r="U856" s="25">
        <v>0</v>
      </c>
      <c r="V856" s="25">
        <v>0</v>
      </c>
      <c r="W856" s="25">
        <v>0</v>
      </c>
      <c r="X856" s="25">
        <v>0</v>
      </c>
      <c r="Y856" s="25">
        <f t="shared" si="273"/>
        <v>0</v>
      </c>
      <c r="Z856" s="26">
        <v>0</v>
      </c>
      <c r="AA856" s="26">
        <v>0</v>
      </c>
      <c r="AB856" s="26">
        <v>0</v>
      </c>
      <c r="AC856" s="27">
        <v>0</v>
      </c>
    </row>
    <row r="857" spans="1:29" ht="54" hidden="1" outlineLevel="4" x14ac:dyDescent="0.35">
      <c r="A857" s="21" t="s">
        <v>384</v>
      </c>
      <c r="B857" s="22" t="s">
        <v>312</v>
      </c>
      <c r="C857" s="22" t="s">
        <v>119</v>
      </c>
      <c r="D857" s="22" t="s">
        <v>120</v>
      </c>
      <c r="E857" s="22" t="s">
        <v>126</v>
      </c>
      <c r="F857" s="22" t="s">
        <v>33</v>
      </c>
      <c r="G857" s="22">
        <v>1310</v>
      </c>
      <c r="H857" s="22">
        <v>709300000</v>
      </c>
      <c r="I857" s="22" t="s">
        <v>31</v>
      </c>
      <c r="J857" s="23" t="s">
        <v>127</v>
      </c>
      <c r="K857" s="24">
        <v>1831341251</v>
      </c>
      <c r="L857" s="25">
        <v>1831341251</v>
      </c>
      <c r="M857" s="25">
        <v>0</v>
      </c>
      <c r="N857" s="25">
        <v>217119851.71000001</v>
      </c>
      <c r="O857" s="25">
        <v>0</v>
      </c>
      <c r="P857" s="25">
        <f t="shared" si="272"/>
        <v>1831341251</v>
      </c>
      <c r="Q857" s="25">
        <v>0</v>
      </c>
      <c r="R857" s="25">
        <v>449414636.88</v>
      </c>
      <c r="S857" s="25">
        <v>0</v>
      </c>
      <c r="T857" s="25">
        <v>1381926614.1199999</v>
      </c>
      <c r="U857" s="25">
        <v>1381926614.1199999</v>
      </c>
      <c r="V857" s="25">
        <v>0</v>
      </c>
      <c r="W857" s="25">
        <v>0</v>
      </c>
      <c r="X857" s="25">
        <v>0</v>
      </c>
      <c r="Y857" s="25">
        <f t="shared" si="273"/>
        <v>0</v>
      </c>
      <c r="Z857" s="26">
        <f>T857/L857</f>
        <v>0.75459809217173579</v>
      </c>
      <c r="AA857" s="26">
        <f>T857/P857</f>
        <v>0.75459809217173579</v>
      </c>
      <c r="AB857" s="26">
        <f>(Q857+R857+S857)/P857</f>
        <v>0.24540190782826418</v>
      </c>
      <c r="AC857" s="27">
        <f>AA857+AB857</f>
        <v>1</v>
      </c>
    </row>
    <row r="858" spans="1:29" ht="81" hidden="1" outlineLevel="4" x14ac:dyDescent="0.35">
      <c r="A858" s="21" t="s">
        <v>384</v>
      </c>
      <c r="B858" s="22" t="s">
        <v>312</v>
      </c>
      <c r="C858" s="22" t="s">
        <v>119</v>
      </c>
      <c r="D858" s="22" t="s">
        <v>120</v>
      </c>
      <c r="E858" s="22" t="s">
        <v>126</v>
      </c>
      <c r="F858" s="22"/>
      <c r="G858" s="22">
        <v>1310</v>
      </c>
      <c r="H858" s="22">
        <v>709300000</v>
      </c>
      <c r="I858" s="22" t="s">
        <v>31</v>
      </c>
      <c r="J858" s="23" t="s">
        <v>128</v>
      </c>
      <c r="K858" s="25">
        <v>0</v>
      </c>
      <c r="L858" s="25">
        <v>0</v>
      </c>
      <c r="M858" s="25">
        <v>45501032</v>
      </c>
      <c r="N858" s="25">
        <v>0</v>
      </c>
      <c r="O858" s="25">
        <v>0</v>
      </c>
      <c r="P858" s="25">
        <f t="shared" si="272"/>
        <v>0</v>
      </c>
      <c r="Q858" s="25">
        <v>0</v>
      </c>
      <c r="R858" s="25">
        <v>0</v>
      </c>
      <c r="S858" s="25">
        <v>0</v>
      </c>
      <c r="T858" s="25">
        <v>0</v>
      </c>
      <c r="U858" s="25">
        <v>0</v>
      </c>
      <c r="V858" s="25">
        <v>0</v>
      </c>
      <c r="W858" s="25">
        <v>0</v>
      </c>
      <c r="X858" s="25">
        <v>0</v>
      </c>
      <c r="Y858" s="25">
        <f t="shared" si="273"/>
        <v>0</v>
      </c>
      <c r="Z858" s="26">
        <v>0</v>
      </c>
      <c r="AA858" s="26">
        <v>0</v>
      </c>
      <c r="AB858" s="26">
        <v>0</v>
      </c>
      <c r="AC858" s="27">
        <v>0</v>
      </c>
    </row>
    <row r="859" spans="1:29" ht="148.5" hidden="1" outlineLevel="4" x14ac:dyDescent="0.35">
      <c r="A859" s="21" t="s">
        <v>384</v>
      </c>
      <c r="B859" s="22" t="s">
        <v>312</v>
      </c>
      <c r="C859" s="22" t="s">
        <v>119</v>
      </c>
      <c r="D859" s="22" t="s">
        <v>120</v>
      </c>
      <c r="E859" s="22" t="s">
        <v>133</v>
      </c>
      <c r="F859" s="22" t="s">
        <v>33</v>
      </c>
      <c r="G859" s="22">
        <v>1310</v>
      </c>
      <c r="H859" s="22">
        <v>709300000</v>
      </c>
      <c r="I859" s="22" t="s">
        <v>31</v>
      </c>
      <c r="J859" s="23" t="s">
        <v>431</v>
      </c>
      <c r="K859" s="24">
        <v>13372508</v>
      </c>
      <c r="L859" s="25">
        <v>13372508</v>
      </c>
      <c r="M859" s="25">
        <v>0</v>
      </c>
      <c r="N859" s="25">
        <v>1684065.81</v>
      </c>
      <c r="O859" s="25">
        <v>0</v>
      </c>
      <c r="P859" s="25">
        <f t="shared" si="272"/>
        <v>13372508</v>
      </c>
      <c r="Q859" s="25">
        <v>0</v>
      </c>
      <c r="R859" s="25">
        <v>13372508</v>
      </c>
      <c r="S859" s="25">
        <v>0</v>
      </c>
      <c r="T859" s="25">
        <v>0</v>
      </c>
      <c r="U859" s="25">
        <v>0</v>
      </c>
      <c r="V859" s="25">
        <v>0</v>
      </c>
      <c r="W859" s="25">
        <v>0</v>
      </c>
      <c r="X859" s="25">
        <v>0</v>
      </c>
      <c r="Y859" s="25">
        <f t="shared" si="273"/>
        <v>0</v>
      </c>
      <c r="Z859" s="26">
        <f>T859/L859</f>
        <v>0</v>
      </c>
      <c r="AA859" s="26">
        <f>T859/P859</f>
        <v>0</v>
      </c>
      <c r="AB859" s="26">
        <f>(Q859+R859+S859)/P859</f>
        <v>1</v>
      </c>
      <c r="AC859" s="27">
        <f>AA859+AB859</f>
        <v>1</v>
      </c>
    </row>
    <row r="860" spans="1:29" ht="27" hidden="1" outlineLevel="4" x14ac:dyDescent="0.35">
      <c r="A860" s="21" t="s">
        <v>384</v>
      </c>
      <c r="B860" s="22" t="s">
        <v>312</v>
      </c>
      <c r="C860" s="22" t="s">
        <v>119</v>
      </c>
      <c r="D860" s="22" t="s">
        <v>159</v>
      </c>
      <c r="E860" s="22"/>
      <c r="F860" s="22" t="s">
        <v>33</v>
      </c>
      <c r="G860" s="22">
        <v>1320</v>
      </c>
      <c r="H860" s="22">
        <v>709300000</v>
      </c>
      <c r="I860" s="22" t="s">
        <v>31</v>
      </c>
      <c r="J860" s="23" t="s">
        <v>160</v>
      </c>
      <c r="K860" s="24">
        <v>2641400607</v>
      </c>
      <c r="L860" s="25">
        <v>2641400607</v>
      </c>
      <c r="M860" s="25">
        <v>0</v>
      </c>
      <c r="N860" s="25">
        <v>-2062579312</v>
      </c>
      <c r="O860" s="25">
        <v>0</v>
      </c>
      <c r="P860" s="25">
        <f t="shared" si="272"/>
        <v>2641400607</v>
      </c>
      <c r="Q860" s="25">
        <v>0</v>
      </c>
      <c r="R860" s="25">
        <v>0</v>
      </c>
      <c r="S860" s="25">
        <v>0</v>
      </c>
      <c r="T860" s="25">
        <v>82764663.280000001</v>
      </c>
      <c r="U860" s="25">
        <v>82764663.280000001</v>
      </c>
      <c r="V860" s="25">
        <v>436056631.72000003</v>
      </c>
      <c r="W860" s="25">
        <v>2558635943.7199998</v>
      </c>
      <c r="X860" s="25">
        <v>0</v>
      </c>
      <c r="Y860" s="25">
        <f t="shared" si="273"/>
        <v>2558635943.7199998</v>
      </c>
      <c r="Z860" s="26">
        <f>T860/L860</f>
        <v>3.133362772033315E-2</v>
      </c>
      <c r="AA860" s="26">
        <f>T860/P860</f>
        <v>3.133362772033315E-2</v>
      </c>
      <c r="AB860" s="26">
        <f>(Q860+R860+S860)/P860</f>
        <v>0</v>
      </c>
      <c r="AC860" s="27">
        <f>AA860+AB860</f>
        <v>3.133362772033315E-2</v>
      </c>
    </row>
    <row r="861" spans="1:29" ht="27" hidden="1" outlineLevel="4" x14ac:dyDescent="0.35">
      <c r="A861" s="21" t="s">
        <v>384</v>
      </c>
      <c r="B861" s="22" t="s">
        <v>312</v>
      </c>
      <c r="C861" s="22" t="s">
        <v>119</v>
      </c>
      <c r="D861" s="22" t="s">
        <v>159</v>
      </c>
      <c r="E861" s="22"/>
      <c r="F861" s="22"/>
      <c r="G861" s="22">
        <v>1320</v>
      </c>
      <c r="H861" s="22">
        <v>709300000</v>
      </c>
      <c r="I861" s="22" t="s">
        <v>31</v>
      </c>
      <c r="J861" s="23" t="s">
        <v>161</v>
      </c>
      <c r="K861" s="25">
        <v>0</v>
      </c>
      <c r="L861" s="25">
        <v>0</v>
      </c>
      <c r="M861" s="25">
        <v>13408577</v>
      </c>
      <c r="N861" s="25">
        <v>0</v>
      </c>
      <c r="O861" s="25">
        <v>0</v>
      </c>
      <c r="P861" s="25">
        <f t="shared" si="272"/>
        <v>0</v>
      </c>
      <c r="Q861" s="25">
        <v>0</v>
      </c>
      <c r="R861" s="25">
        <v>0</v>
      </c>
      <c r="S861" s="25">
        <v>0</v>
      </c>
      <c r="T861" s="25">
        <v>0</v>
      </c>
      <c r="U861" s="25">
        <v>0</v>
      </c>
      <c r="V861" s="25">
        <v>0</v>
      </c>
      <c r="W861" s="25">
        <v>0</v>
      </c>
      <c r="X861" s="25">
        <v>0</v>
      </c>
      <c r="Y861" s="25">
        <f t="shared" si="273"/>
        <v>0</v>
      </c>
      <c r="Z861" s="26">
        <v>0</v>
      </c>
      <c r="AA861" s="26">
        <v>0</v>
      </c>
      <c r="AB861" s="26">
        <v>0</v>
      </c>
      <c r="AC861" s="27">
        <v>0</v>
      </c>
    </row>
    <row r="862" spans="1:29" ht="81" hidden="1" outlineLevel="4" x14ac:dyDescent="0.35">
      <c r="A862" s="21" t="s">
        <v>384</v>
      </c>
      <c r="B862" s="22" t="s">
        <v>312</v>
      </c>
      <c r="C862" s="22" t="s">
        <v>119</v>
      </c>
      <c r="D862" s="22" t="s">
        <v>303</v>
      </c>
      <c r="E862" s="22" t="s">
        <v>126</v>
      </c>
      <c r="F862" s="22" t="s">
        <v>33</v>
      </c>
      <c r="G862" s="22">
        <v>1320</v>
      </c>
      <c r="H862" s="22">
        <v>709300000</v>
      </c>
      <c r="I862" s="22" t="s">
        <v>31</v>
      </c>
      <c r="J862" s="23" t="s">
        <v>432</v>
      </c>
      <c r="K862" s="24">
        <v>6720620</v>
      </c>
      <c r="L862" s="25">
        <v>6720620</v>
      </c>
      <c r="M862" s="25">
        <v>0</v>
      </c>
      <c r="N862" s="25">
        <v>0</v>
      </c>
      <c r="O862" s="25">
        <v>0</v>
      </c>
      <c r="P862" s="25">
        <f t="shared" si="272"/>
        <v>6720620</v>
      </c>
      <c r="Q862" s="25">
        <v>0</v>
      </c>
      <c r="R862" s="25">
        <v>1120104</v>
      </c>
      <c r="S862" s="25">
        <v>0</v>
      </c>
      <c r="T862" s="25">
        <v>3920364</v>
      </c>
      <c r="U862" s="25">
        <v>3920364</v>
      </c>
      <c r="V862" s="25">
        <v>0</v>
      </c>
      <c r="W862" s="25">
        <v>1680152</v>
      </c>
      <c r="X862" s="25">
        <v>0</v>
      </c>
      <c r="Y862" s="25">
        <f t="shared" si="273"/>
        <v>1680152</v>
      </c>
      <c r="Z862" s="26">
        <f t="shared" ref="Z862:Z877" si="274">T862/L862</f>
        <v>0.58333368052352308</v>
      </c>
      <c r="AA862" s="26">
        <f t="shared" ref="AA862:AA877" si="275">T862/P862</f>
        <v>0.58333368052352308</v>
      </c>
      <c r="AB862" s="26">
        <f t="shared" ref="AB862:AB877" si="276">(Q862+R862+S862)/P862</f>
        <v>0.16666676586386375</v>
      </c>
      <c r="AC862" s="27">
        <f t="shared" ref="AC862:AC877" si="277">AA862+AB862</f>
        <v>0.75000044638738683</v>
      </c>
    </row>
    <row r="863" spans="1:29" ht="108" hidden="1" outlineLevel="4" x14ac:dyDescent="0.35">
      <c r="A863" s="21" t="s">
        <v>384</v>
      </c>
      <c r="B863" s="22" t="s">
        <v>312</v>
      </c>
      <c r="C863" s="22" t="s">
        <v>119</v>
      </c>
      <c r="D863" s="22" t="s">
        <v>305</v>
      </c>
      <c r="E863" s="22" t="s">
        <v>52</v>
      </c>
      <c r="F863" s="22" t="s">
        <v>33</v>
      </c>
      <c r="G863" s="22">
        <v>1320</v>
      </c>
      <c r="H863" s="22">
        <v>709300000</v>
      </c>
      <c r="I863" s="22" t="s">
        <v>31</v>
      </c>
      <c r="J863" s="23" t="s">
        <v>433</v>
      </c>
      <c r="K863" s="24">
        <v>19116155</v>
      </c>
      <c r="L863" s="25">
        <v>19116155</v>
      </c>
      <c r="M863" s="25">
        <v>0</v>
      </c>
      <c r="N863" s="25">
        <v>0</v>
      </c>
      <c r="O863" s="25">
        <v>0</v>
      </c>
      <c r="P863" s="25">
        <f t="shared" si="272"/>
        <v>19116155</v>
      </c>
      <c r="Q863" s="25">
        <v>0</v>
      </c>
      <c r="R863" s="25">
        <v>3186026</v>
      </c>
      <c r="S863" s="25">
        <v>0</v>
      </c>
      <c r="T863" s="25">
        <v>11151091</v>
      </c>
      <c r="U863" s="25">
        <v>11151091</v>
      </c>
      <c r="V863" s="25">
        <v>0</v>
      </c>
      <c r="W863" s="25">
        <v>4779038</v>
      </c>
      <c r="X863" s="25">
        <v>0</v>
      </c>
      <c r="Y863" s="25">
        <f t="shared" si="273"/>
        <v>4779038</v>
      </c>
      <c r="Z863" s="26">
        <f t="shared" si="274"/>
        <v>0.5833333638485354</v>
      </c>
      <c r="AA863" s="26">
        <f t="shared" si="275"/>
        <v>0.5833333638485354</v>
      </c>
      <c r="AB863" s="26">
        <f t="shared" si="276"/>
        <v>0.16666667538529584</v>
      </c>
      <c r="AC863" s="27">
        <f t="shared" si="277"/>
        <v>0.75000003923383129</v>
      </c>
    </row>
    <row r="864" spans="1:29" ht="67.5" hidden="1" outlineLevel="4" x14ac:dyDescent="0.35">
      <c r="A864" s="21" t="s">
        <v>384</v>
      </c>
      <c r="B864" s="22" t="s">
        <v>312</v>
      </c>
      <c r="C864" s="22" t="s">
        <v>119</v>
      </c>
      <c r="D864" s="22" t="s">
        <v>305</v>
      </c>
      <c r="E864" s="22" t="s">
        <v>123</v>
      </c>
      <c r="F864" s="22" t="s">
        <v>33</v>
      </c>
      <c r="G864" s="22">
        <v>1320</v>
      </c>
      <c r="H864" s="22">
        <v>709300000</v>
      </c>
      <c r="I864" s="22" t="s">
        <v>31</v>
      </c>
      <c r="J864" s="23" t="s">
        <v>434</v>
      </c>
      <c r="K864" s="24">
        <v>89509206</v>
      </c>
      <c r="L864" s="25">
        <v>89509206</v>
      </c>
      <c r="M864" s="25">
        <v>0</v>
      </c>
      <c r="N864" s="25">
        <v>0</v>
      </c>
      <c r="O864" s="25">
        <v>0</v>
      </c>
      <c r="P864" s="25">
        <f t="shared" si="272"/>
        <v>89509206</v>
      </c>
      <c r="Q864" s="25">
        <v>0</v>
      </c>
      <c r="R864" s="25">
        <v>12787030</v>
      </c>
      <c r="S864" s="25">
        <v>0</v>
      </c>
      <c r="T864" s="25">
        <v>51148120</v>
      </c>
      <c r="U864" s="25">
        <v>51148120</v>
      </c>
      <c r="V864" s="25">
        <v>0</v>
      </c>
      <c r="W864" s="25">
        <v>25574056</v>
      </c>
      <c r="X864" s="25">
        <v>0</v>
      </c>
      <c r="Y864" s="25">
        <f t="shared" si="273"/>
        <v>25574056</v>
      </c>
      <c r="Z864" s="26">
        <f t="shared" si="274"/>
        <v>0.57142859696465187</v>
      </c>
      <c r="AA864" s="26">
        <f t="shared" si="275"/>
        <v>0.57142859696465187</v>
      </c>
      <c r="AB864" s="26">
        <f t="shared" si="276"/>
        <v>0.14285714924116297</v>
      </c>
      <c r="AC864" s="27">
        <f t="shared" si="277"/>
        <v>0.71428574620581486</v>
      </c>
    </row>
    <row r="865" spans="1:29" ht="67.5" hidden="1" outlineLevel="4" x14ac:dyDescent="0.35">
      <c r="A865" s="21" t="s">
        <v>384</v>
      </c>
      <c r="B865" s="22" t="s">
        <v>312</v>
      </c>
      <c r="C865" s="22" t="s">
        <v>119</v>
      </c>
      <c r="D865" s="22" t="s">
        <v>162</v>
      </c>
      <c r="E865" s="22" t="s">
        <v>52</v>
      </c>
      <c r="F865" s="22" t="s">
        <v>33</v>
      </c>
      <c r="G865" s="22">
        <v>1320</v>
      </c>
      <c r="H865" s="22">
        <v>709300000</v>
      </c>
      <c r="I865" s="22" t="s">
        <v>31</v>
      </c>
      <c r="J865" s="23" t="s">
        <v>435</v>
      </c>
      <c r="K865" s="24">
        <v>777726077</v>
      </c>
      <c r="L865" s="25">
        <v>777726077</v>
      </c>
      <c r="M865" s="25">
        <v>0</v>
      </c>
      <c r="N865" s="25">
        <v>0</v>
      </c>
      <c r="O865" s="25">
        <v>0</v>
      </c>
      <c r="P865" s="25">
        <f t="shared" si="272"/>
        <v>777726077</v>
      </c>
      <c r="Q865" s="25">
        <v>0</v>
      </c>
      <c r="R865" s="25">
        <v>119650166</v>
      </c>
      <c r="S865" s="25">
        <v>0</v>
      </c>
      <c r="T865" s="25">
        <v>418775581</v>
      </c>
      <c r="U865" s="25">
        <v>418775581</v>
      </c>
      <c r="V865" s="25">
        <v>0</v>
      </c>
      <c r="W865" s="25">
        <v>239300330</v>
      </c>
      <c r="X865" s="25">
        <v>0</v>
      </c>
      <c r="Y865" s="25">
        <f t="shared" si="273"/>
        <v>239300330</v>
      </c>
      <c r="Z865" s="26">
        <f t="shared" si="274"/>
        <v>0.5384615398462459</v>
      </c>
      <c r="AA865" s="26">
        <f t="shared" si="275"/>
        <v>0.5384615398462459</v>
      </c>
      <c r="AB865" s="26">
        <f t="shared" si="276"/>
        <v>0.15384615424178455</v>
      </c>
      <c r="AC865" s="27">
        <f t="shared" si="277"/>
        <v>0.69230769408803039</v>
      </c>
    </row>
    <row r="866" spans="1:29" ht="67.5" hidden="1" outlineLevel="4" x14ac:dyDescent="0.35">
      <c r="A866" s="21" t="s">
        <v>384</v>
      </c>
      <c r="B866" s="22" t="s">
        <v>312</v>
      </c>
      <c r="C866" s="22" t="s">
        <v>119</v>
      </c>
      <c r="D866" s="22" t="s">
        <v>162</v>
      </c>
      <c r="E866" s="22" t="s">
        <v>123</v>
      </c>
      <c r="F866" s="22" t="s">
        <v>33</v>
      </c>
      <c r="G866" s="22">
        <v>1320</v>
      </c>
      <c r="H866" s="22">
        <v>709300000</v>
      </c>
      <c r="I866" s="22" t="s">
        <v>31</v>
      </c>
      <c r="J866" s="23" t="s">
        <v>436</v>
      </c>
      <c r="K866" s="24">
        <v>1698769408</v>
      </c>
      <c r="L866" s="25">
        <v>1698769408</v>
      </c>
      <c r="M866" s="25">
        <v>0</v>
      </c>
      <c r="N866" s="25">
        <v>0</v>
      </c>
      <c r="O866" s="25">
        <v>0</v>
      </c>
      <c r="P866" s="25">
        <f t="shared" si="272"/>
        <v>1698769408</v>
      </c>
      <c r="Q866" s="25">
        <v>0</v>
      </c>
      <c r="R866" s="25">
        <v>242681344</v>
      </c>
      <c r="S866" s="25">
        <v>0</v>
      </c>
      <c r="T866" s="25">
        <v>970725376</v>
      </c>
      <c r="U866" s="25">
        <v>970725376</v>
      </c>
      <c r="V866" s="25">
        <v>0</v>
      </c>
      <c r="W866" s="25">
        <v>485362688</v>
      </c>
      <c r="X866" s="25">
        <v>0</v>
      </c>
      <c r="Y866" s="25">
        <f t="shared" si="273"/>
        <v>485362688</v>
      </c>
      <c r="Z866" s="26">
        <f t="shared" si="274"/>
        <v>0.5714285714285714</v>
      </c>
      <c r="AA866" s="26">
        <f t="shared" si="275"/>
        <v>0.5714285714285714</v>
      </c>
      <c r="AB866" s="26">
        <f t="shared" si="276"/>
        <v>0.14285714285714285</v>
      </c>
      <c r="AC866" s="27">
        <f t="shared" si="277"/>
        <v>0.71428571428571419</v>
      </c>
    </row>
    <row r="867" spans="1:29" ht="54" hidden="1" outlineLevel="4" x14ac:dyDescent="0.35">
      <c r="A867" s="21" t="s">
        <v>384</v>
      </c>
      <c r="B867" s="22" t="s">
        <v>312</v>
      </c>
      <c r="C867" s="22" t="s">
        <v>119</v>
      </c>
      <c r="D867" s="22" t="s">
        <v>162</v>
      </c>
      <c r="E867" s="22" t="s">
        <v>126</v>
      </c>
      <c r="F867" s="22" t="s">
        <v>33</v>
      </c>
      <c r="G867" s="22">
        <v>1320</v>
      </c>
      <c r="H867" s="22">
        <v>709300000</v>
      </c>
      <c r="I867" s="22" t="s">
        <v>31</v>
      </c>
      <c r="J867" s="23" t="s">
        <v>437</v>
      </c>
      <c r="K867" s="24">
        <v>88976124</v>
      </c>
      <c r="L867" s="25">
        <v>88976124</v>
      </c>
      <c r="M867" s="25">
        <v>0</v>
      </c>
      <c r="N867" s="25">
        <v>0</v>
      </c>
      <c r="O867" s="25">
        <v>0</v>
      </c>
      <c r="P867" s="25">
        <f t="shared" si="272"/>
        <v>88976124</v>
      </c>
      <c r="Q867" s="25">
        <v>0</v>
      </c>
      <c r="R867" s="25">
        <v>19062957.850000001</v>
      </c>
      <c r="S867" s="25">
        <v>0</v>
      </c>
      <c r="T867" s="25">
        <v>47669135.149999999</v>
      </c>
      <c r="U867" s="25">
        <v>47669135.149999999</v>
      </c>
      <c r="V867" s="25">
        <v>0</v>
      </c>
      <c r="W867" s="25">
        <v>22244031</v>
      </c>
      <c r="X867" s="25">
        <v>0</v>
      </c>
      <c r="Y867" s="25">
        <f t="shared" si="273"/>
        <v>22244031</v>
      </c>
      <c r="Z867" s="26">
        <f t="shared" si="274"/>
        <v>0.53575198611708463</v>
      </c>
      <c r="AA867" s="26">
        <f t="shared" si="275"/>
        <v>0.53575198611708463</v>
      </c>
      <c r="AB867" s="26">
        <f t="shared" si="276"/>
        <v>0.21424801388291539</v>
      </c>
      <c r="AC867" s="27">
        <f t="shared" si="277"/>
        <v>0.75</v>
      </c>
    </row>
    <row r="868" spans="1:29" ht="54" hidden="1" outlineLevel="4" x14ac:dyDescent="0.35">
      <c r="A868" s="21" t="s">
        <v>384</v>
      </c>
      <c r="B868" s="22" t="s">
        <v>312</v>
      </c>
      <c r="C868" s="22" t="s">
        <v>119</v>
      </c>
      <c r="D868" s="22" t="s">
        <v>162</v>
      </c>
      <c r="E868" s="22" t="s">
        <v>427</v>
      </c>
      <c r="F868" s="22" t="s">
        <v>33</v>
      </c>
      <c r="G868" s="22">
        <v>1320</v>
      </c>
      <c r="H868" s="22">
        <v>709300000</v>
      </c>
      <c r="I868" s="22" t="s">
        <v>31</v>
      </c>
      <c r="J868" s="23" t="s">
        <v>438</v>
      </c>
      <c r="K868" s="24">
        <v>1954178</v>
      </c>
      <c r="L868" s="25">
        <v>1954178</v>
      </c>
      <c r="M868" s="25">
        <v>0</v>
      </c>
      <c r="N868" s="25">
        <v>0</v>
      </c>
      <c r="O868" s="25">
        <v>0</v>
      </c>
      <c r="P868" s="25">
        <f t="shared" si="272"/>
        <v>1954178</v>
      </c>
      <c r="Q868" s="25">
        <v>0</v>
      </c>
      <c r="R868" s="25">
        <v>418677.26</v>
      </c>
      <c r="S868" s="25">
        <v>0</v>
      </c>
      <c r="T868" s="25">
        <v>1046954.74</v>
      </c>
      <c r="U868" s="25">
        <v>1046954.74</v>
      </c>
      <c r="V868" s="25">
        <v>0</v>
      </c>
      <c r="W868" s="25">
        <v>488546</v>
      </c>
      <c r="X868" s="25">
        <v>0</v>
      </c>
      <c r="Y868" s="25">
        <f t="shared" si="273"/>
        <v>488546</v>
      </c>
      <c r="Z868" s="26">
        <f t="shared" si="274"/>
        <v>0.53575198369851673</v>
      </c>
      <c r="AA868" s="26">
        <f t="shared" si="275"/>
        <v>0.53575198369851673</v>
      </c>
      <c r="AB868" s="26">
        <f t="shared" si="276"/>
        <v>0.21424724871531661</v>
      </c>
      <c r="AC868" s="27">
        <f t="shared" si="277"/>
        <v>0.74999923241383337</v>
      </c>
    </row>
    <row r="869" spans="1:29" ht="54" hidden="1" outlineLevel="4" x14ac:dyDescent="0.35">
      <c r="A869" s="21" t="s">
        <v>384</v>
      </c>
      <c r="B869" s="22" t="s">
        <v>312</v>
      </c>
      <c r="C869" s="22" t="s">
        <v>119</v>
      </c>
      <c r="D869" s="22" t="s">
        <v>272</v>
      </c>
      <c r="E869" s="22"/>
      <c r="F869" s="22" t="s">
        <v>33</v>
      </c>
      <c r="G869" s="22">
        <v>1320</v>
      </c>
      <c r="H869" s="22">
        <v>709300000</v>
      </c>
      <c r="I869" s="22" t="s">
        <v>31</v>
      </c>
      <c r="J869" s="23" t="s">
        <v>392</v>
      </c>
      <c r="K869" s="24">
        <v>1120000</v>
      </c>
      <c r="L869" s="25">
        <v>1120000</v>
      </c>
      <c r="M869" s="25">
        <v>0</v>
      </c>
      <c r="N869" s="25">
        <v>0</v>
      </c>
      <c r="O869" s="25">
        <v>0</v>
      </c>
      <c r="P869" s="25">
        <f t="shared" si="272"/>
        <v>1120000</v>
      </c>
      <c r="Q869" s="25">
        <v>0</v>
      </c>
      <c r="R869" s="25">
        <v>780286.68</v>
      </c>
      <c r="S869" s="25">
        <v>0</v>
      </c>
      <c r="T869" s="25">
        <v>119713.32</v>
      </c>
      <c r="U869" s="25">
        <v>119713.32</v>
      </c>
      <c r="V869" s="25">
        <v>0</v>
      </c>
      <c r="W869" s="25">
        <v>220000</v>
      </c>
      <c r="X869" s="25">
        <v>0</v>
      </c>
      <c r="Y869" s="25">
        <f t="shared" si="273"/>
        <v>220000</v>
      </c>
      <c r="Z869" s="26">
        <f t="shared" si="274"/>
        <v>0.10688689285714287</v>
      </c>
      <c r="AA869" s="26">
        <f t="shared" si="275"/>
        <v>0.10688689285714287</v>
      </c>
      <c r="AB869" s="26">
        <f t="shared" si="276"/>
        <v>0.69668453571428579</v>
      </c>
      <c r="AC869" s="27">
        <f t="shared" si="277"/>
        <v>0.8035714285714286</v>
      </c>
    </row>
    <row r="870" spans="1:29" hidden="1" outlineLevel="3" x14ac:dyDescent="0.35">
      <c r="A870" s="28"/>
      <c r="B870" s="29"/>
      <c r="C870" s="29" t="s">
        <v>181</v>
      </c>
      <c r="D870" s="29"/>
      <c r="E870" s="29"/>
      <c r="F870" s="29"/>
      <c r="G870" s="29"/>
      <c r="H870" s="29"/>
      <c r="I870" s="29"/>
      <c r="J870" s="30"/>
      <c r="K870" s="31">
        <f t="shared" ref="K870:Y870" si="278">SUBTOTAL(9,K853:K869)</f>
        <v>7755017307</v>
      </c>
      <c r="L870" s="32">
        <f t="shared" si="278"/>
        <v>7755017307</v>
      </c>
      <c r="M870" s="32">
        <f t="shared" si="278"/>
        <v>69409287</v>
      </c>
      <c r="N870" s="32">
        <f t="shared" si="278"/>
        <v>-1843775394.48</v>
      </c>
      <c r="O870" s="32">
        <f t="shared" si="278"/>
        <v>0</v>
      </c>
      <c r="P870" s="32">
        <f t="shared" si="278"/>
        <v>7755017307</v>
      </c>
      <c r="Q870" s="32">
        <f t="shared" si="278"/>
        <v>0</v>
      </c>
      <c r="R870" s="32">
        <f t="shared" si="278"/>
        <v>1108059928.1500001</v>
      </c>
      <c r="S870" s="32">
        <f t="shared" si="278"/>
        <v>0</v>
      </c>
      <c r="T870" s="32">
        <f t="shared" si="278"/>
        <v>3308672594.1300001</v>
      </c>
      <c r="U870" s="32">
        <f t="shared" si="278"/>
        <v>3308672594.1300001</v>
      </c>
      <c r="V870" s="32">
        <f t="shared" si="278"/>
        <v>436056631.72000003</v>
      </c>
      <c r="W870" s="32">
        <f t="shared" si="278"/>
        <v>3338284784.7199998</v>
      </c>
      <c r="X870" s="32">
        <f t="shared" si="278"/>
        <v>0</v>
      </c>
      <c r="Y870" s="32">
        <f t="shared" si="278"/>
        <v>3338284784.7199998</v>
      </c>
      <c r="Z870" s="33">
        <f t="shared" si="274"/>
        <v>0.42664928563646853</v>
      </c>
      <c r="AA870" s="33">
        <f t="shared" si="275"/>
        <v>0.42664928563646853</v>
      </c>
      <c r="AB870" s="33">
        <f t="shared" si="276"/>
        <v>0.1428829729560783</v>
      </c>
      <c r="AC870" s="34">
        <f t="shared" si="277"/>
        <v>0.56953225859254686</v>
      </c>
    </row>
    <row r="871" spans="1:29" ht="81" hidden="1" outlineLevel="4" x14ac:dyDescent="0.35">
      <c r="A871" s="21" t="s">
        <v>384</v>
      </c>
      <c r="B871" s="22" t="s">
        <v>312</v>
      </c>
      <c r="C871" s="22" t="s">
        <v>182</v>
      </c>
      <c r="D871" s="22" t="s">
        <v>183</v>
      </c>
      <c r="E871" s="22" t="s">
        <v>129</v>
      </c>
      <c r="F871" s="22" t="s">
        <v>470</v>
      </c>
      <c r="G871" s="22">
        <v>2310</v>
      </c>
      <c r="H871" s="22">
        <v>709300000</v>
      </c>
      <c r="I871" s="22" t="s">
        <v>31</v>
      </c>
      <c r="J871" s="23" t="s">
        <v>439</v>
      </c>
      <c r="K871" s="24">
        <v>6351104475</v>
      </c>
      <c r="L871" s="25">
        <v>6351104475</v>
      </c>
      <c r="M871" s="25">
        <v>0</v>
      </c>
      <c r="N871" s="25">
        <v>81096100</v>
      </c>
      <c r="O871" s="25">
        <v>8287597</v>
      </c>
      <c r="P871" s="25">
        <f t="shared" ref="P871:P874" si="279">+L871+O871</f>
        <v>6359392072</v>
      </c>
      <c r="Q871" s="25">
        <v>0</v>
      </c>
      <c r="R871" s="25">
        <v>3186630030.5999999</v>
      </c>
      <c r="S871" s="25">
        <v>0</v>
      </c>
      <c r="T871" s="25">
        <v>3164474444.4000001</v>
      </c>
      <c r="U871" s="25">
        <v>3164474444.4000001</v>
      </c>
      <c r="V871" s="25">
        <v>0</v>
      </c>
      <c r="W871" s="25">
        <v>0</v>
      </c>
      <c r="X871" s="25">
        <v>0</v>
      </c>
      <c r="Y871" s="25">
        <f t="shared" ref="Y871:Y874" si="280">P871-(Q871+R871+S871+T871+X871)</f>
        <v>8287597</v>
      </c>
      <c r="Z871" s="26">
        <f t="shared" si="274"/>
        <v>0.49825576903299174</v>
      </c>
      <c r="AA871" s="26">
        <f t="shared" si="275"/>
        <v>0.49760643919612702</v>
      </c>
      <c r="AB871" s="26">
        <f t="shared" si="276"/>
        <v>0.50109035494611665</v>
      </c>
      <c r="AC871" s="27">
        <f t="shared" si="277"/>
        <v>0.99869679414224366</v>
      </c>
    </row>
    <row r="872" spans="1:29" ht="54" hidden="1" outlineLevel="4" x14ac:dyDescent="0.35">
      <c r="A872" s="21" t="s">
        <v>384</v>
      </c>
      <c r="B872" s="22" t="s">
        <v>312</v>
      </c>
      <c r="C872" s="22" t="s">
        <v>182</v>
      </c>
      <c r="D872" s="22" t="s">
        <v>440</v>
      </c>
      <c r="E872" s="22" t="s">
        <v>441</v>
      </c>
      <c r="F872" s="22" t="s">
        <v>470</v>
      </c>
      <c r="G872" s="22">
        <v>2320</v>
      </c>
      <c r="H872" s="22">
        <v>709300000</v>
      </c>
      <c r="I872" s="22" t="s">
        <v>31</v>
      </c>
      <c r="J872" s="23" t="s">
        <v>442</v>
      </c>
      <c r="K872" s="24">
        <v>57120078</v>
      </c>
      <c r="L872" s="25">
        <v>57120078</v>
      </c>
      <c r="M872" s="25">
        <v>0</v>
      </c>
      <c r="N872" s="25">
        <v>0</v>
      </c>
      <c r="O872" s="25">
        <v>-1020213</v>
      </c>
      <c r="P872" s="25">
        <f t="shared" si="279"/>
        <v>56099865</v>
      </c>
      <c r="Q872" s="25">
        <v>0</v>
      </c>
      <c r="R872" s="25">
        <v>56099865</v>
      </c>
      <c r="S872" s="25">
        <v>0</v>
      </c>
      <c r="T872" s="25">
        <v>0</v>
      </c>
      <c r="U872" s="25">
        <v>0</v>
      </c>
      <c r="V872" s="25">
        <v>0</v>
      </c>
      <c r="W872" s="25">
        <v>1020213</v>
      </c>
      <c r="X872" s="25">
        <v>0</v>
      </c>
      <c r="Y872" s="25">
        <f t="shared" si="280"/>
        <v>0</v>
      </c>
      <c r="Z872" s="26">
        <f t="shared" si="274"/>
        <v>0</v>
      </c>
      <c r="AA872" s="26">
        <f t="shared" si="275"/>
        <v>0</v>
      </c>
      <c r="AB872" s="26">
        <f t="shared" si="276"/>
        <v>1</v>
      </c>
      <c r="AC872" s="27">
        <f t="shared" si="277"/>
        <v>1</v>
      </c>
    </row>
    <row r="873" spans="1:29" ht="67.5" hidden="1" outlineLevel="4" x14ac:dyDescent="0.35">
      <c r="A873" s="21" t="s">
        <v>384</v>
      </c>
      <c r="B873" s="22" t="s">
        <v>312</v>
      </c>
      <c r="C873" s="22" t="s">
        <v>182</v>
      </c>
      <c r="D873" s="22" t="s">
        <v>443</v>
      </c>
      <c r="E873" s="22" t="s">
        <v>441</v>
      </c>
      <c r="F873" s="22" t="s">
        <v>470</v>
      </c>
      <c r="G873" s="22">
        <v>2320</v>
      </c>
      <c r="H873" s="22">
        <v>709300000</v>
      </c>
      <c r="I873" s="22" t="s">
        <v>31</v>
      </c>
      <c r="J873" s="23" t="s">
        <v>444</v>
      </c>
      <c r="K873" s="24">
        <v>49206799</v>
      </c>
      <c r="L873" s="25">
        <v>49206799</v>
      </c>
      <c r="M873" s="25">
        <v>0</v>
      </c>
      <c r="N873" s="25">
        <v>0</v>
      </c>
      <c r="O873" s="25">
        <v>-3832325</v>
      </c>
      <c r="P873" s="25">
        <f t="shared" si="279"/>
        <v>45374474</v>
      </c>
      <c r="Q873" s="25">
        <v>0</v>
      </c>
      <c r="R873" s="25">
        <v>45374474</v>
      </c>
      <c r="S873" s="25">
        <v>0</v>
      </c>
      <c r="T873" s="25">
        <v>0</v>
      </c>
      <c r="U873" s="25">
        <v>0</v>
      </c>
      <c r="V873" s="25">
        <v>0</v>
      </c>
      <c r="W873" s="25">
        <v>3832325</v>
      </c>
      <c r="X873" s="25">
        <v>0</v>
      </c>
      <c r="Y873" s="25">
        <f t="shared" si="280"/>
        <v>0</v>
      </c>
      <c r="Z873" s="26">
        <f t="shared" si="274"/>
        <v>0</v>
      </c>
      <c r="AA873" s="26">
        <f t="shared" si="275"/>
        <v>0</v>
      </c>
      <c r="AB873" s="26">
        <f t="shared" si="276"/>
        <v>1</v>
      </c>
      <c r="AC873" s="27">
        <f t="shared" si="277"/>
        <v>1</v>
      </c>
    </row>
    <row r="874" spans="1:29" ht="67.5" hidden="1" outlineLevel="4" x14ac:dyDescent="0.35">
      <c r="A874" s="21" t="s">
        <v>384</v>
      </c>
      <c r="B874" s="22" t="s">
        <v>312</v>
      </c>
      <c r="C874" s="22" t="s">
        <v>182</v>
      </c>
      <c r="D874" s="22" t="s">
        <v>445</v>
      </c>
      <c r="E874" s="22" t="s">
        <v>441</v>
      </c>
      <c r="F874" s="22" t="s">
        <v>470</v>
      </c>
      <c r="G874" s="22">
        <v>2320</v>
      </c>
      <c r="H874" s="22">
        <v>709300000</v>
      </c>
      <c r="I874" s="22" t="s">
        <v>31</v>
      </c>
      <c r="J874" s="23" t="s">
        <v>446</v>
      </c>
      <c r="K874" s="24">
        <v>33484989</v>
      </c>
      <c r="L874" s="25">
        <v>33484989</v>
      </c>
      <c r="M874" s="25">
        <v>0</v>
      </c>
      <c r="N874" s="25">
        <v>0</v>
      </c>
      <c r="O874" s="25">
        <v>1100785</v>
      </c>
      <c r="P874" s="25">
        <f t="shared" si="279"/>
        <v>34585774</v>
      </c>
      <c r="Q874" s="25">
        <v>0</v>
      </c>
      <c r="R874" s="25">
        <v>33484989</v>
      </c>
      <c r="S874" s="25">
        <v>0</v>
      </c>
      <c r="T874" s="25">
        <v>0</v>
      </c>
      <c r="U874" s="25">
        <v>0</v>
      </c>
      <c r="V874" s="25">
        <v>0</v>
      </c>
      <c r="W874" s="25">
        <v>0</v>
      </c>
      <c r="X874" s="25">
        <v>0</v>
      </c>
      <c r="Y874" s="25">
        <f t="shared" si="280"/>
        <v>1100785</v>
      </c>
      <c r="Z874" s="26">
        <f t="shared" si="274"/>
        <v>0</v>
      </c>
      <c r="AA874" s="26">
        <f t="shared" si="275"/>
        <v>0</v>
      </c>
      <c r="AB874" s="26">
        <f t="shared" si="276"/>
        <v>0.96817231847984664</v>
      </c>
      <c r="AC874" s="27">
        <f t="shared" si="277"/>
        <v>0.96817231847984664</v>
      </c>
    </row>
    <row r="875" spans="1:29" hidden="1" outlineLevel="3" x14ac:dyDescent="0.35">
      <c r="A875" s="28"/>
      <c r="B875" s="29"/>
      <c r="C875" s="29" t="s">
        <v>185</v>
      </c>
      <c r="D875" s="29"/>
      <c r="E875" s="29"/>
      <c r="F875" s="29"/>
      <c r="G875" s="29"/>
      <c r="H875" s="29"/>
      <c r="I875" s="29"/>
      <c r="J875" s="30"/>
      <c r="K875" s="31">
        <f t="shared" ref="K875:Y875" si="281">SUBTOTAL(9,K871:K874)</f>
        <v>6490916341</v>
      </c>
      <c r="L875" s="32">
        <f t="shared" si="281"/>
        <v>6490916341</v>
      </c>
      <c r="M875" s="32">
        <f t="shared" si="281"/>
        <v>0</v>
      </c>
      <c r="N875" s="32">
        <f t="shared" si="281"/>
        <v>81096100</v>
      </c>
      <c r="O875" s="32">
        <f t="shared" si="281"/>
        <v>4535844</v>
      </c>
      <c r="P875" s="32">
        <f t="shared" si="281"/>
        <v>6495452185</v>
      </c>
      <c r="Q875" s="32">
        <f t="shared" si="281"/>
        <v>0</v>
      </c>
      <c r="R875" s="32">
        <f t="shared" si="281"/>
        <v>3321589358.5999999</v>
      </c>
      <c r="S875" s="32">
        <f t="shared" si="281"/>
        <v>0</v>
      </c>
      <c r="T875" s="32">
        <f t="shared" si="281"/>
        <v>3164474444.4000001</v>
      </c>
      <c r="U875" s="32">
        <f t="shared" si="281"/>
        <v>3164474444.4000001</v>
      </c>
      <c r="V875" s="32">
        <f t="shared" si="281"/>
        <v>0</v>
      </c>
      <c r="W875" s="32">
        <f t="shared" si="281"/>
        <v>4852538</v>
      </c>
      <c r="X875" s="32">
        <f t="shared" si="281"/>
        <v>0</v>
      </c>
      <c r="Y875" s="32">
        <f t="shared" si="281"/>
        <v>9388382</v>
      </c>
      <c r="Z875" s="33">
        <f t="shared" si="274"/>
        <v>0.487523529522563</v>
      </c>
      <c r="AA875" s="33">
        <f t="shared" si="275"/>
        <v>0.48718308660754156</v>
      </c>
      <c r="AB875" s="33">
        <f t="shared" si="276"/>
        <v>0.51137153565237115</v>
      </c>
      <c r="AC875" s="34">
        <f t="shared" si="277"/>
        <v>0.99855462225991265</v>
      </c>
    </row>
    <row r="876" spans="1:29" outlineLevel="2" collapsed="1" x14ac:dyDescent="0.35">
      <c r="A876" s="28"/>
      <c r="B876" s="29" t="s">
        <v>323</v>
      </c>
      <c r="C876" s="29"/>
      <c r="D876" s="29"/>
      <c r="E876" s="29"/>
      <c r="F876" s="29"/>
      <c r="G876" s="29"/>
      <c r="H876" s="29"/>
      <c r="I876" s="29"/>
      <c r="J876" s="30"/>
      <c r="K876" s="31">
        <f t="shared" ref="K876:Y876" si="282">SUBTOTAL(9,K817:K874)</f>
        <v>221102841402</v>
      </c>
      <c r="L876" s="32">
        <f t="shared" si="282"/>
        <v>221696008309</v>
      </c>
      <c r="M876" s="32">
        <f t="shared" si="282"/>
        <v>16992497854.129999</v>
      </c>
      <c r="N876" s="32">
        <f t="shared" si="282"/>
        <v>688365415.80999994</v>
      </c>
      <c r="O876" s="32">
        <f t="shared" si="282"/>
        <v>20635844</v>
      </c>
      <c r="P876" s="32">
        <f t="shared" si="282"/>
        <v>221716644153</v>
      </c>
      <c r="Q876" s="32">
        <f t="shared" si="282"/>
        <v>0</v>
      </c>
      <c r="R876" s="32">
        <f t="shared" si="282"/>
        <v>11828657516.1</v>
      </c>
      <c r="S876" s="32">
        <f t="shared" si="282"/>
        <v>0</v>
      </c>
      <c r="T876" s="32">
        <f t="shared" si="282"/>
        <v>132579022396.20999</v>
      </c>
      <c r="U876" s="32">
        <f t="shared" si="282"/>
        <v>132579022396.20999</v>
      </c>
      <c r="V876" s="32">
        <f t="shared" si="282"/>
        <v>73899271332.690002</v>
      </c>
      <c r="W876" s="32">
        <f t="shared" si="282"/>
        <v>77288328396.690002</v>
      </c>
      <c r="X876" s="32">
        <f t="shared" si="282"/>
        <v>0</v>
      </c>
      <c r="Y876" s="32">
        <f t="shared" si="282"/>
        <v>77308964240.690002</v>
      </c>
      <c r="Z876" s="33">
        <f t="shared" si="274"/>
        <v>0.59802169379351788</v>
      </c>
      <c r="AA876" s="33">
        <f t="shared" si="275"/>
        <v>0.59796603409133864</v>
      </c>
      <c r="AB876" s="33">
        <f t="shared" si="276"/>
        <v>5.335033624240406E-2</v>
      </c>
      <c r="AC876" s="34">
        <f t="shared" si="277"/>
        <v>0.65131637033374268</v>
      </c>
    </row>
    <row r="877" spans="1:29" hidden="1" outlineLevel="4" x14ac:dyDescent="0.35">
      <c r="A877" s="21" t="s">
        <v>384</v>
      </c>
      <c r="B877" s="22" t="s">
        <v>447</v>
      </c>
      <c r="C877" s="22" t="s">
        <v>31</v>
      </c>
      <c r="D877" s="22" t="s">
        <v>32</v>
      </c>
      <c r="E877" s="22"/>
      <c r="F877" s="22">
        <v>280</v>
      </c>
      <c r="G877" s="22">
        <v>1111</v>
      </c>
      <c r="H877" s="22">
        <v>709500000</v>
      </c>
      <c r="I877" s="22" t="s">
        <v>31</v>
      </c>
      <c r="J877" s="23" t="s">
        <v>34</v>
      </c>
      <c r="K877" s="24">
        <v>67713946864</v>
      </c>
      <c r="L877" s="25">
        <v>67713946864</v>
      </c>
      <c r="M877" s="25">
        <v>0</v>
      </c>
      <c r="N877" s="25">
        <v>31841862</v>
      </c>
      <c r="O877" s="25">
        <v>0</v>
      </c>
      <c r="P877" s="25">
        <f t="shared" ref="P877:P909" si="283">+L877+O877</f>
        <v>67713946864</v>
      </c>
      <c r="Q877" s="25">
        <v>0</v>
      </c>
      <c r="R877" s="25">
        <v>0</v>
      </c>
      <c r="S877" s="25">
        <v>0</v>
      </c>
      <c r="T877" s="25">
        <v>41157126059.230003</v>
      </c>
      <c r="U877" s="25">
        <v>41157126059.230003</v>
      </c>
      <c r="V877" s="25">
        <v>26556820804.77</v>
      </c>
      <c r="W877" s="25">
        <v>26556820804.77</v>
      </c>
      <c r="X877" s="25">
        <v>0</v>
      </c>
      <c r="Y877" s="25">
        <f t="shared" ref="Y877:Y909" si="284">P877-(Q877+R877+S877+T877+X877)</f>
        <v>26556820804.769997</v>
      </c>
      <c r="Z877" s="26">
        <f t="shared" si="274"/>
        <v>0.60780870064909942</v>
      </c>
      <c r="AA877" s="26">
        <f t="shared" si="275"/>
        <v>0.60780870064909942</v>
      </c>
      <c r="AB877" s="26">
        <f t="shared" si="276"/>
        <v>0</v>
      </c>
      <c r="AC877" s="27">
        <f t="shared" si="277"/>
        <v>0.60780870064909942</v>
      </c>
    </row>
    <row r="878" spans="1:29" hidden="1" outlineLevel="4" x14ac:dyDescent="0.35">
      <c r="A878" s="21" t="s">
        <v>384</v>
      </c>
      <c r="B878" s="22" t="s">
        <v>447</v>
      </c>
      <c r="C878" s="22" t="s">
        <v>31</v>
      </c>
      <c r="D878" s="22" t="s">
        <v>32</v>
      </c>
      <c r="E878" s="22"/>
      <c r="F878" s="22" t="s">
        <v>33</v>
      </c>
      <c r="G878" s="22">
        <v>1111</v>
      </c>
      <c r="H878" s="22">
        <v>709500000</v>
      </c>
      <c r="I878" s="22" t="s">
        <v>31</v>
      </c>
      <c r="J878" s="23" t="s">
        <v>34</v>
      </c>
      <c r="K878" s="25">
        <v>0</v>
      </c>
      <c r="L878" s="25">
        <v>0</v>
      </c>
      <c r="M878" s="25">
        <v>0</v>
      </c>
      <c r="N878" s="25">
        <v>1280000000</v>
      </c>
      <c r="O878" s="25">
        <v>0</v>
      </c>
      <c r="P878" s="25">
        <f t="shared" si="283"/>
        <v>0</v>
      </c>
      <c r="Q878" s="25">
        <v>0</v>
      </c>
      <c r="R878" s="25">
        <v>0</v>
      </c>
      <c r="S878" s="25">
        <v>0</v>
      </c>
      <c r="T878" s="25">
        <v>0</v>
      </c>
      <c r="U878" s="25">
        <v>0</v>
      </c>
      <c r="V878" s="25">
        <v>0</v>
      </c>
      <c r="W878" s="25">
        <v>0</v>
      </c>
      <c r="X878" s="25">
        <v>0</v>
      </c>
      <c r="Y878" s="25">
        <f t="shared" si="284"/>
        <v>0</v>
      </c>
      <c r="Z878" s="26">
        <v>0</v>
      </c>
      <c r="AA878" s="26">
        <v>0</v>
      </c>
      <c r="AB878" s="26">
        <v>0</v>
      </c>
      <c r="AC878" s="26">
        <v>0</v>
      </c>
    </row>
    <row r="879" spans="1:29" hidden="1" outlineLevel="4" x14ac:dyDescent="0.35">
      <c r="A879" s="21" t="s">
        <v>384</v>
      </c>
      <c r="B879" s="22" t="s">
        <v>447</v>
      </c>
      <c r="C879" s="22" t="s">
        <v>31</v>
      </c>
      <c r="D879" s="22" t="s">
        <v>32</v>
      </c>
      <c r="E879" s="22"/>
      <c r="F879" s="22"/>
      <c r="G879" s="22">
        <v>1111</v>
      </c>
      <c r="H879" s="22">
        <v>709500000</v>
      </c>
      <c r="I879" s="22" t="s">
        <v>31</v>
      </c>
      <c r="J879" s="23" t="s">
        <v>34</v>
      </c>
      <c r="K879" s="25">
        <v>0</v>
      </c>
      <c r="L879" s="25">
        <v>0</v>
      </c>
      <c r="M879" s="25">
        <v>2692169912</v>
      </c>
      <c r="N879" s="25">
        <v>0</v>
      </c>
      <c r="O879" s="25">
        <v>0</v>
      </c>
      <c r="P879" s="25">
        <f t="shared" si="283"/>
        <v>0</v>
      </c>
      <c r="Q879" s="25">
        <v>0</v>
      </c>
      <c r="R879" s="25">
        <v>0</v>
      </c>
      <c r="S879" s="25">
        <v>0</v>
      </c>
      <c r="T879" s="25">
        <v>0</v>
      </c>
      <c r="U879" s="25">
        <v>0</v>
      </c>
      <c r="V879" s="25">
        <v>0</v>
      </c>
      <c r="W879" s="25">
        <v>0</v>
      </c>
      <c r="X879" s="25">
        <v>0</v>
      </c>
      <c r="Y879" s="25">
        <f t="shared" si="284"/>
        <v>0</v>
      </c>
      <c r="Z879" s="26">
        <v>0</v>
      </c>
      <c r="AA879" s="26">
        <v>0</v>
      </c>
      <c r="AB879" s="26">
        <v>0</v>
      </c>
      <c r="AC879" s="27">
        <v>0</v>
      </c>
    </row>
    <row r="880" spans="1:29" hidden="1" outlineLevel="4" x14ac:dyDescent="0.35">
      <c r="A880" s="21" t="s">
        <v>384</v>
      </c>
      <c r="B880" s="22" t="s">
        <v>447</v>
      </c>
      <c r="C880" s="22" t="s">
        <v>31</v>
      </c>
      <c r="D880" s="22" t="s">
        <v>35</v>
      </c>
      <c r="E880" s="22"/>
      <c r="F880" s="22">
        <v>280</v>
      </c>
      <c r="G880" s="22">
        <v>1111</v>
      </c>
      <c r="H880" s="22">
        <v>709500000</v>
      </c>
      <c r="I880" s="22" t="s">
        <v>31</v>
      </c>
      <c r="J880" s="23" t="s">
        <v>36</v>
      </c>
      <c r="K880" s="24">
        <v>3501844710</v>
      </c>
      <c r="L880" s="25">
        <v>3909844710</v>
      </c>
      <c r="M880" s="25">
        <v>0</v>
      </c>
      <c r="N880" s="25">
        <v>0</v>
      </c>
      <c r="O880" s="25">
        <v>679000000</v>
      </c>
      <c r="P880" s="25">
        <f t="shared" si="283"/>
        <v>4588844710</v>
      </c>
      <c r="Q880" s="25">
        <v>0</v>
      </c>
      <c r="R880" s="25">
        <v>0</v>
      </c>
      <c r="S880" s="25">
        <v>0</v>
      </c>
      <c r="T880" s="25">
        <v>3342119166.79</v>
      </c>
      <c r="U880" s="25">
        <v>3342119166.79</v>
      </c>
      <c r="V880" s="25">
        <v>567725543.21000004</v>
      </c>
      <c r="W880" s="25">
        <v>567725543.21000004</v>
      </c>
      <c r="X880" s="25">
        <v>0</v>
      </c>
      <c r="Y880" s="25">
        <f t="shared" si="284"/>
        <v>1246725543.21</v>
      </c>
      <c r="Z880" s="26">
        <f>T880/L880</f>
        <v>0.85479588440994625</v>
      </c>
      <c r="AA880" s="26">
        <f>T880/P880</f>
        <v>0.72831385196079124</v>
      </c>
      <c r="AB880" s="26">
        <f>(Q880+R880+S880)/P880</f>
        <v>0</v>
      </c>
      <c r="AC880" s="27">
        <f>AA880+AB880</f>
        <v>0.72831385196079124</v>
      </c>
    </row>
    <row r="881" spans="1:29" hidden="1" outlineLevel="4" x14ac:dyDescent="0.35">
      <c r="A881" s="21" t="s">
        <v>384</v>
      </c>
      <c r="B881" s="22" t="s">
        <v>447</v>
      </c>
      <c r="C881" s="22" t="s">
        <v>31</v>
      </c>
      <c r="D881" s="22" t="s">
        <v>35</v>
      </c>
      <c r="E881" s="22"/>
      <c r="F881" s="22"/>
      <c r="G881" s="22">
        <v>1111</v>
      </c>
      <c r="H881" s="22">
        <v>709500000</v>
      </c>
      <c r="I881" s="22" t="s">
        <v>31</v>
      </c>
      <c r="J881" s="23" t="s">
        <v>36</v>
      </c>
      <c r="K881" s="25">
        <v>0</v>
      </c>
      <c r="L881" s="25">
        <v>0</v>
      </c>
      <c r="M881" s="25">
        <v>2570314639</v>
      </c>
      <c r="N881" s="25">
        <v>0</v>
      </c>
      <c r="O881" s="25">
        <v>0</v>
      </c>
      <c r="P881" s="25">
        <f t="shared" si="283"/>
        <v>0</v>
      </c>
      <c r="Q881" s="25">
        <v>0</v>
      </c>
      <c r="R881" s="25">
        <v>0</v>
      </c>
      <c r="S881" s="25">
        <v>0</v>
      </c>
      <c r="T881" s="25">
        <v>0</v>
      </c>
      <c r="U881" s="25">
        <v>0</v>
      </c>
      <c r="V881" s="25">
        <v>0</v>
      </c>
      <c r="W881" s="25">
        <v>0</v>
      </c>
      <c r="X881" s="25">
        <v>0</v>
      </c>
      <c r="Y881" s="25">
        <f t="shared" si="284"/>
        <v>0</v>
      </c>
      <c r="Z881" s="26">
        <v>0</v>
      </c>
      <c r="AA881" s="26">
        <v>0</v>
      </c>
      <c r="AB881" s="26">
        <v>0</v>
      </c>
      <c r="AC881" s="27">
        <v>0</v>
      </c>
    </row>
    <row r="882" spans="1:29" hidden="1" outlineLevel="4" x14ac:dyDescent="0.35">
      <c r="A882" s="21" t="s">
        <v>384</v>
      </c>
      <c r="B882" s="22" t="s">
        <v>447</v>
      </c>
      <c r="C882" s="22" t="s">
        <v>31</v>
      </c>
      <c r="D882" s="22" t="s">
        <v>385</v>
      </c>
      <c r="E882" s="22"/>
      <c r="F882" s="22">
        <v>280</v>
      </c>
      <c r="G882" s="22">
        <v>1111</v>
      </c>
      <c r="H882" s="22">
        <v>709500000</v>
      </c>
      <c r="I882" s="22" t="s">
        <v>31</v>
      </c>
      <c r="J882" s="23" t="s">
        <v>386</v>
      </c>
      <c r="K882" s="24">
        <v>7499041</v>
      </c>
      <c r="L882" s="25">
        <v>7499041</v>
      </c>
      <c r="M882" s="25">
        <v>0</v>
      </c>
      <c r="N882" s="25">
        <v>0</v>
      </c>
      <c r="O882" s="25">
        <v>0</v>
      </c>
      <c r="P882" s="25">
        <f t="shared" si="283"/>
        <v>7499041</v>
      </c>
      <c r="Q882" s="25">
        <v>0</v>
      </c>
      <c r="R882" s="25">
        <v>0</v>
      </c>
      <c r="S882" s="25">
        <v>0</v>
      </c>
      <c r="T882" s="25">
        <v>3356102.81</v>
      </c>
      <c r="U882" s="25">
        <v>3356102.81</v>
      </c>
      <c r="V882" s="25">
        <v>4142938.19</v>
      </c>
      <c r="W882" s="25">
        <v>4142938.19</v>
      </c>
      <c r="X882" s="25">
        <v>0</v>
      </c>
      <c r="Y882" s="25">
        <f t="shared" si="284"/>
        <v>4142938.19</v>
      </c>
      <c r="Z882" s="26">
        <f>T882/L882</f>
        <v>0.44753759980776209</v>
      </c>
      <c r="AA882" s="26">
        <f>T882/P882</f>
        <v>0.44753759980776209</v>
      </c>
      <c r="AB882" s="26">
        <f>(Q882+R882+S882)/P882</f>
        <v>0</v>
      </c>
      <c r="AC882" s="27">
        <f>AA882+AB882</f>
        <v>0.44753759980776209</v>
      </c>
    </row>
    <row r="883" spans="1:29" hidden="1" outlineLevel="4" x14ac:dyDescent="0.35">
      <c r="A883" s="21" t="s">
        <v>384</v>
      </c>
      <c r="B883" s="22" t="s">
        <v>447</v>
      </c>
      <c r="C883" s="22" t="s">
        <v>31</v>
      </c>
      <c r="D883" s="22" t="s">
        <v>387</v>
      </c>
      <c r="E883" s="22"/>
      <c r="F883" s="22">
        <v>280</v>
      </c>
      <c r="G883" s="22">
        <v>1111</v>
      </c>
      <c r="H883" s="22">
        <v>709500000</v>
      </c>
      <c r="I883" s="22" t="s">
        <v>31</v>
      </c>
      <c r="J883" s="23" t="s">
        <v>388</v>
      </c>
      <c r="K883" s="24">
        <v>25529457</v>
      </c>
      <c r="L883" s="25">
        <v>25529457</v>
      </c>
      <c r="M883" s="25">
        <v>0</v>
      </c>
      <c r="N883" s="25">
        <v>0</v>
      </c>
      <c r="O883" s="25">
        <v>0</v>
      </c>
      <c r="P883" s="25">
        <f t="shared" si="283"/>
        <v>25529457</v>
      </c>
      <c r="Q883" s="25">
        <v>0</v>
      </c>
      <c r="R883" s="25">
        <v>13894579.140000001</v>
      </c>
      <c r="S883" s="25">
        <v>0</v>
      </c>
      <c r="T883" s="25">
        <v>11634877.859999999</v>
      </c>
      <c r="U883" s="25">
        <v>9398292.25</v>
      </c>
      <c r="V883" s="25">
        <v>0</v>
      </c>
      <c r="W883" s="25">
        <v>0</v>
      </c>
      <c r="X883" s="25">
        <v>0</v>
      </c>
      <c r="Y883" s="25">
        <f t="shared" si="284"/>
        <v>0</v>
      </c>
      <c r="Z883" s="26">
        <f>T883/L883</f>
        <v>0.45574325611390792</v>
      </c>
      <c r="AA883" s="26">
        <f>T883/P883</f>
        <v>0.45574325611390792</v>
      </c>
      <c r="AB883" s="26">
        <f>(Q883+R883+S883)/P883</f>
        <v>0.54425674388609213</v>
      </c>
      <c r="AC883" s="27">
        <f>AA883+AB883</f>
        <v>1</v>
      </c>
    </row>
    <row r="884" spans="1:29" hidden="1" outlineLevel="4" x14ac:dyDescent="0.35">
      <c r="A884" s="21" t="s">
        <v>384</v>
      </c>
      <c r="B884" s="22" t="s">
        <v>447</v>
      </c>
      <c r="C884" s="22" t="s">
        <v>31</v>
      </c>
      <c r="D884" s="22" t="s">
        <v>387</v>
      </c>
      <c r="E884" s="22"/>
      <c r="F884" s="22"/>
      <c r="G884" s="22">
        <v>1111</v>
      </c>
      <c r="H884" s="22">
        <v>709500000</v>
      </c>
      <c r="I884" s="22" t="s">
        <v>31</v>
      </c>
      <c r="J884" s="23" t="s">
        <v>388</v>
      </c>
      <c r="K884" s="25">
        <v>0</v>
      </c>
      <c r="L884" s="25">
        <v>0</v>
      </c>
      <c r="M884" s="25">
        <v>40599516</v>
      </c>
      <c r="N884" s="25">
        <v>0</v>
      </c>
      <c r="O884" s="25">
        <v>0</v>
      </c>
      <c r="P884" s="25">
        <f t="shared" si="283"/>
        <v>0</v>
      </c>
      <c r="Q884" s="25">
        <v>0</v>
      </c>
      <c r="R884" s="25">
        <v>0</v>
      </c>
      <c r="S884" s="25">
        <v>0</v>
      </c>
      <c r="T884" s="25">
        <v>0</v>
      </c>
      <c r="U884" s="25">
        <v>0</v>
      </c>
      <c r="V884" s="25">
        <v>0</v>
      </c>
      <c r="W884" s="25">
        <v>0</v>
      </c>
      <c r="X884" s="25">
        <v>0</v>
      </c>
      <c r="Y884" s="25">
        <f t="shared" si="284"/>
        <v>0</v>
      </c>
      <c r="Z884" s="26">
        <v>0</v>
      </c>
      <c r="AA884" s="26">
        <v>0</v>
      </c>
      <c r="AB884" s="26">
        <v>0</v>
      </c>
      <c r="AC884" s="27">
        <v>0</v>
      </c>
    </row>
    <row r="885" spans="1:29" hidden="1" outlineLevel="4" x14ac:dyDescent="0.35">
      <c r="A885" s="21" t="s">
        <v>384</v>
      </c>
      <c r="B885" s="22" t="s">
        <v>447</v>
      </c>
      <c r="C885" s="22" t="s">
        <v>31</v>
      </c>
      <c r="D885" s="22" t="s">
        <v>41</v>
      </c>
      <c r="E885" s="22"/>
      <c r="F885" s="22">
        <v>280</v>
      </c>
      <c r="G885" s="22">
        <v>1111</v>
      </c>
      <c r="H885" s="22">
        <v>709500000</v>
      </c>
      <c r="I885" s="22" t="s">
        <v>31</v>
      </c>
      <c r="J885" s="23" t="s">
        <v>42</v>
      </c>
      <c r="K885" s="24">
        <v>17601202734</v>
      </c>
      <c r="L885" s="25">
        <v>17601202734</v>
      </c>
      <c r="M885" s="25">
        <v>0</v>
      </c>
      <c r="N885" s="25">
        <v>0</v>
      </c>
      <c r="O885" s="25">
        <v>80000000</v>
      </c>
      <c r="P885" s="25">
        <f t="shared" si="283"/>
        <v>17681202734</v>
      </c>
      <c r="Q885" s="25">
        <v>0</v>
      </c>
      <c r="R885" s="25">
        <v>0</v>
      </c>
      <c r="S885" s="25">
        <v>0</v>
      </c>
      <c r="T885" s="25">
        <v>10598760556.129999</v>
      </c>
      <c r="U885" s="25">
        <v>10598760556.129999</v>
      </c>
      <c r="V885" s="25">
        <v>7002442177.8699999</v>
      </c>
      <c r="W885" s="25">
        <v>7002442177.8699999</v>
      </c>
      <c r="X885" s="25">
        <v>0</v>
      </c>
      <c r="Y885" s="25">
        <f t="shared" si="284"/>
        <v>7082442177.8700008</v>
      </c>
      <c r="Z885" s="26">
        <f>T885/L885</f>
        <v>0.60216115434296547</v>
      </c>
      <c r="AA885" s="26">
        <f>T885/P885</f>
        <v>0.59943662858121938</v>
      </c>
      <c r="AB885" s="26">
        <f>(Q885+R885+S885)/P885</f>
        <v>0</v>
      </c>
      <c r="AC885" s="27">
        <f>AA885+AB885</f>
        <v>0.59943662858121938</v>
      </c>
    </row>
    <row r="886" spans="1:29" hidden="1" outlineLevel="4" x14ac:dyDescent="0.35">
      <c r="A886" s="21" t="s">
        <v>384</v>
      </c>
      <c r="B886" s="22" t="s">
        <v>447</v>
      </c>
      <c r="C886" s="22" t="s">
        <v>31</v>
      </c>
      <c r="D886" s="22" t="s">
        <v>41</v>
      </c>
      <c r="E886" s="22"/>
      <c r="F886" s="22"/>
      <c r="G886" s="22">
        <v>1111</v>
      </c>
      <c r="H886" s="22">
        <v>709500000</v>
      </c>
      <c r="I886" s="22" t="s">
        <v>31</v>
      </c>
      <c r="J886" s="23" t="s">
        <v>42</v>
      </c>
      <c r="K886" s="25">
        <v>0</v>
      </c>
      <c r="L886" s="25">
        <v>0</v>
      </c>
      <c r="M886" s="25">
        <v>270000000</v>
      </c>
      <c r="N886" s="25">
        <v>0</v>
      </c>
      <c r="O886" s="25">
        <v>0</v>
      </c>
      <c r="P886" s="25">
        <f t="shared" si="283"/>
        <v>0</v>
      </c>
      <c r="Q886" s="25">
        <v>0</v>
      </c>
      <c r="R886" s="25">
        <v>0</v>
      </c>
      <c r="S886" s="25">
        <v>0</v>
      </c>
      <c r="T886" s="25">
        <v>0</v>
      </c>
      <c r="U886" s="25">
        <v>0</v>
      </c>
      <c r="V886" s="25">
        <v>0</v>
      </c>
      <c r="W886" s="25">
        <v>0</v>
      </c>
      <c r="X886" s="25">
        <v>0</v>
      </c>
      <c r="Y886" s="25">
        <f t="shared" si="284"/>
        <v>0</v>
      </c>
      <c r="Z886" s="26">
        <v>0</v>
      </c>
      <c r="AA886" s="26">
        <v>0</v>
      </c>
      <c r="AB886" s="26">
        <v>0</v>
      </c>
      <c r="AC886" s="27">
        <v>0</v>
      </c>
    </row>
    <row r="887" spans="1:29" hidden="1" outlineLevel="4" x14ac:dyDescent="0.35">
      <c r="A887" s="21" t="s">
        <v>384</v>
      </c>
      <c r="B887" s="22" t="s">
        <v>447</v>
      </c>
      <c r="C887" s="22" t="s">
        <v>31</v>
      </c>
      <c r="D887" s="22" t="s">
        <v>43</v>
      </c>
      <c r="E887" s="22"/>
      <c r="F887" s="22">
        <v>280</v>
      </c>
      <c r="G887" s="22">
        <v>1111</v>
      </c>
      <c r="H887" s="22">
        <v>709500000</v>
      </c>
      <c r="I887" s="22" t="s">
        <v>31</v>
      </c>
      <c r="J887" s="23" t="s">
        <v>44</v>
      </c>
      <c r="K887" s="24">
        <v>803742865</v>
      </c>
      <c r="L887" s="25">
        <v>803742865</v>
      </c>
      <c r="M887" s="25">
        <v>0</v>
      </c>
      <c r="N887" s="25">
        <v>0</v>
      </c>
      <c r="O887" s="25">
        <v>-25000000</v>
      </c>
      <c r="P887" s="25">
        <f t="shared" si="283"/>
        <v>778742865</v>
      </c>
      <c r="Q887" s="25">
        <v>0</v>
      </c>
      <c r="R887" s="25">
        <v>0</v>
      </c>
      <c r="S887" s="25">
        <v>0</v>
      </c>
      <c r="T887" s="25">
        <v>430197423.41000003</v>
      </c>
      <c r="U887" s="25">
        <v>430197423.41000003</v>
      </c>
      <c r="V887" s="25">
        <v>348545441.58999997</v>
      </c>
      <c r="W887" s="25">
        <v>373545441.58999997</v>
      </c>
      <c r="X887" s="25">
        <v>0</v>
      </c>
      <c r="Y887" s="25">
        <f t="shared" si="284"/>
        <v>348545441.58999997</v>
      </c>
      <c r="Z887" s="26">
        <f>T887/L887</f>
        <v>0.5352426032547114</v>
      </c>
      <c r="AA887" s="26">
        <f>T887/P887</f>
        <v>0.5524255087845974</v>
      </c>
      <c r="AB887" s="26">
        <f>(Q887+R887+S887)/P887</f>
        <v>0</v>
      </c>
      <c r="AC887" s="27">
        <f>AA887+AB887</f>
        <v>0.5524255087845974</v>
      </c>
    </row>
    <row r="888" spans="1:29" hidden="1" outlineLevel="4" x14ac:dyDescent="0.35">
      <c r="A888" s="21" t="s">
        <v>384</v>
      </c>
      <c r="B888" s="22" t="s">
        <v>447</v>
      </c>
      <c r="C888" s="22" t="s">
        <v>31</v>
      </c>
      <c r="D888" s="22" t="s">
        <v>43</v>
      </c>
      <c r="E888" s="22"/>
      <c r="F888" s="22"/>
      <c r="G888" s="22">
        <v>1111</v>
      </c>
      <c r="H888" s="22">
        <v>709500000</v>
      </c>
      <c r="I888" s="22" t="s">
        <v>31</v>
      </c>
      <c r="J888" s="23" t="s">
        <v>44</v>
      </c>
      <c r="K888" s="25">
        <v>0</v>
      </c>
      <c r="L888" s="25">
        <v>0</v>
      </c>
      <c r="M888" s="25">
        <v>9244189</v>
      </c>
      <c r="N888" s="25">
        <v>0</v>
      </c>
      <c r="O888" s="25">
        <v>0</v>
      </c>
      <c r="P888" s="25">
        <f t="shared" si="283"/>
        <v>0</v>
      </c>
      <c r="Q888" s="25">
        <v>0</v>
      </c>
      <c r="R888" s="25">
        <v>0</v>
      </c>
      <c r="S888" s="25">
        <v>0</v>
      </c>
      <c r="T888" s="25">
        <v>0</v>
      </c>
      <c r="U888" s="25">
        <v>0</v>
      </c>
      <c r="V888" s="25">
        <v>0</v>
      </c>
      <c r="W888" s="25">
        <v>0</v>
      </c>
      <c r="X888" s="25">
        <v>0</v>
      </c>
      <c r="Y888" s="25">
        <f t="shared" si="284"/>
        <v>0</v>
      </c>
      <c r="Z888" s="26">
        <v>0</v>
      </c>
      <c r="AA888" s="26">
        <v>0</v>
      </c>
      <c r="AB888" s="26">
        <v>0</v>
      </c>
      <c r="AC888" s="27">
        <v>0</v>
      </c>
    </row>
    <row r="889" spans="1:29" hidden="1" outlineLevel="4" x14ac:dyDescent="0.35">
      <c r="A889" s="21" t="s">
        <v>384</v>
      </c>
      <c r="B889" s="22" t="s">
        <v>447</v>
      </c>
      <c r="C889" s="22" t="s">
        <v>31</v>
      </c>
      <c r="D889" s="22" t="s">
        <v>45</v>
      </c>
      <c r="E889" s="22"/>
      <c r="F889" s="22">
        <v>280</v>
      </c>
      <c r="G889" s="22">
        <v>1111</v>
      </c>
      <c r="H889" s="22">
        <v>709500000</v>
      </c>
      <c r="I889" s="22" t="s">
        <v>31</v>
      </c>
      <c r="J889" s="23" t="s">
        <v>46</v>
      </c>
      <c r="K889" s="24">
        <v>9710819839</v>
      </c>
      <c r="L889" s="25">
        <v>9710819839</v>
      </c>
      <c r="M889" s="25">
        <v>0</v>
      </c>
      <c r="N889" s="25">
        <v>2652427.1</v>
      </c>
      <c r="O889" s="25">
        <v>0</v>
      </c>
      <c r="P889" s="25">
        <f t="shared" si="283"/>
        <v>9710819839</v>
      </c>
      <c r="Q889" s="25">
        <v>0</v>
      </c>
      <c r="R889" s="25">
        <v>0</v>
      </c>
      <c r="S889" s="25">
        <v>0</v>
      </c>
      <c r="T889" s="25">
        <v>65893438.979999997</v>
      </c>
      <c r="U889" s="25">
        <v>65893438.979999997</v>
      </c>
      <c r="V889" s="25">
        <v>9405951299.0200005</v>
      </c>
      <c r="W889" s="25">
        <v>9644926400.0200005</v>
      </c>
      <c r="X889" s="25">
        <v>0</v>
      </c>
      <c r="Y889" s="25">
        <f t="shared" si="284"/>
        <v>9644926400.0200005</v>
      </c>
      <c r="Z889" s="26">
        <f>T889/L889</f>
        <v>6.7855690943171244E-3</v>
      </c>
      <c r="AA889" s="26">
        <f>T889/P889</f>
        <v>6.7855690943171244E-3</v>
      </c>
      <c r="AB889" s="26">
        <f>(Q889+R889+S889)/P889</f>
        <v>0</v>
      </c>
      <c r="AC889" s="27">
        <f>AA889+AB889</f>
        <v>6.7855690943171244E-3</v>
      </c>
    </row>
    <row r="890" spans="1:29" hidden="1" outlineLevel="4" x14ac:dyDescent="0.35">
      <c r="A890" s="21" t="s">
        <v>384</v>
      </c>
      <c r="B890" s="22" t="s">
        <v>447</v>
      </c>
      <c r="C890" s="22" t="s">
        <v>31</v>
      </c>
      <c r="D890" s="22" t="s">
        <v>45</v>
      </c>
      <c r="E890" s="22"/>
      <c r="F890" s="22" t="s">
        <v>33</v>
      </c>
      <c r="G890" s="22">
        <v>1111</v>
      </c>
      <c r="H890" s="22">
        <v>709500000</v>
      </c>
      <c r="I890" s="22" t="s">
        <v>31</v>
      </c>
      <c r="J890" s="23" t="s">
        <v>46</v>
      </c>
      <c r="K890" s="25">
        <v>0</v>
      </c>
      <c r="L890" s="25">
        <v>0</v>
      </c>
      <c r="M890" s="25">
        <v>0</v>
      </c>
      <c r="N890" s="25">
        <v>15000000</v>
      </c>
      <c r="O890" s="25">
        <v>0</v>
      </c>
      <c r="P890" s="25">
        <f t="shared" si="283"/>
        <v>0</v>
      </c>
      <c r="Q890" s="25">
        <v>0</v>
      </c>
      <c r="R890" s="25">
        <v>0</v>
      </c>
      <c r="S890" s="25">
        <v>0</v>
      </c>
      <c r="T890" s="25">
        <v>0</v>
      </c>
      <c r="U890" s="25">
        <v>0</v>
      </c>
      <c r="V890" s="25">
        <v>0</v>
      </c>
      <c r="W890" s="25">
        <v>0</v>
      </c>
      <c r="X890" s="25">
        <v>0</v>
      </c>
      <c r="Y890" s="25">
        <f t="shared" si="284"/>
        <v>0</v>
      </c>
      <c r="Z890" s="26">
        <v>0</v>
      </c>
      <c r="AA890" s="26">
        <v>0</v>
      </c>
      <c r="AB890" s="26">
        <v>0</v>
      </c>
      <c r="AC890" s="26">
        <v>0</v>
      </c>
    </row>
    <row r="891" spans="1:29" hidden="1" outlineLevel="4" x14ac:dyDescent="0.35">
      <c r="A891" s="21" t="s">
        <v>384</v>
      </c>
      <c r="B891" s="22" t="s">
        <v>447</v>
      </c>
      <c r="C891" s="22" t="s">
        <v>31</v>
      </c>
      <c r="D891" s="22" t="s">
        <v>45</v>
      </c>
      <c r="E891" s="22"/>
      <c r="F891" s="22"/>
      <c r="G891" s="22">
        <v>1111</v>
      </c>
      <c r="H891" s="22">
        <v>709500000</v>
      </c>
      <c r="I891" s="22" t="s">
        <v>31</v>
      </c>
      <c r="J891" s="23" t="s">
        <v>46</v>
      </c>
      <c r="K891" s="25">
        <v>0</v>
      </c>
      <c r="L891" s="25">
        <v>0</v>
      </c>
      <c r="M891" s="25">
        <v>1118471423</v>
      </c>
      <c r="N891" s="25">
        <v>0</v>
      </c>
      <c r="O891" s="25">
        <v>0</v>
      </c>
      <c r="P891" s="25">
        <f t="shared" si="283"/>
        <v>0</v>
      </c>
      <c r="Q891" s="25">
        <v>0</v>
      </c>
      <c r="R891" s="25">
        <v>0</v>
      </c>
      <c r="S891" s="25">
        <v>0</v>
      </c>
      <c r="T891" s="25">
        <v>0</v>
      </c>
      <c r="U891" s="25">
        <v>0</v>
      </c>
      <c r="V891" s="25">
        <v>0</v>
      </c>
      <c r="W891" s="25">
        <v>0</v>
      </c>
      <c r="X891" s="25">
        <v>0</v>
      </c>
      <c r="Y891" s="25">
        <f t="shared" si="284"/>
        <v>0</v>
      </c>
      <c r="Z891" s="26">
        <v>0</v>
      </c>
      <c r="AA891" s="26">
        <v>0</v>
      </c>
      <c r="AB891" s="26">
        <v>0</v>
      </c>
      <c r="AC891" s="27">
        <v>0</v>
      </c>
    </row>
    <row r="892" spans="1:29" hidden="1" outlineLevel="4" x14ac:dyDescent="0.35">
      <c r="A892" s="21" t="s">
        <v>384</v>
      </c>
      <c r="B892" s="22" t="s">
        <v>447</v>
      </c>
      <c r="C892" s="22" t="s">
        <v>31</v>
      </c>
      <c r="D892" s="22" t="s">
        <v>47</v>
      </c>
      <c r="E892" s="22"/>
      <c r="F892" s="22">
        <v>280</v>
      </c>
      <c r="G892" s="22">
        <v>1111</v>
      </c>
      <c r="H892" s="22">
        <v>709500000</v>
      </c>
      <c r="I892" s="22" t="s">
        <v>31</v>
      </c>
      <c r="J892" s="23" t="s">
        <v>48</v>
      </c>
      <c r="K892" s="24">
        <v>8627459091</v>
      </c>
      <c r="L892" s="25">
        <v>9201151658</v>
      </c>
      <c r="M892" s="25">
        <v>0</v>
      </c>
      <c r="N892" s="25">
        <v>0</v>
      </c>
      <c r="O892" s="25">
        <v>0</v>
      </c>
      <c r="P892" s="25">
        <f t="shared" si="283"/>
        <v>9201151658</v>
      </c>
      <c r="Q892" s="25">
        <v>0</v>
      </c>
      <c r="R892" s="25">
        <v>1465016</v>
      </c>
      <c r="S892" s="25">
        <v>0</v>
      </c>
      <c r="T892" s="25">
        <v>9079255345.8199997</v>
      </c>
      <c r="U892" s="25">
        <v>9079255345.8199997</v>
      </c>
      <c r="V892" s="25">
        <v>120431296.18000001</v>
      </c>
      <c r="W892" s="25">
        <v>120431296.18000001</v>
      </c>
      <c r="X892" s="25">
        <v>0</v>
      </c>
      <c r="Y892" s="25">
        <f t="shared" si="284"/>
        <v>120431296.18000031</v>
      </c>
      <c r="Z892" s="26">
        <f>T892/L892</f>
        <v>0.98675205923010556</v>
      </c>
      <c r="AA892" s="26">
        <f>T892/P892</f>
        <v>0.98675205923010556</v>
      </c>
      <c r="AB892" s="26">
        <f>(Q892+R892+S892)/P892</f>
        <v>1.5922093825355356E-4</v>
      </c>
      <c r="AC892" s="27">
        <f>AA892+AB892</f>
        <v>0.98691128016835916</v>
      </c>
    </row>
    <row r="893" spans="1:29" hidden="1" outlineLevel="4" x14ac:dyDescent="0.35">
      <c r="A893" s="21" t="s">
        <v>384</v>
      </c>
      <c r="B893" s="22" t="s">
        <v>447</v>
      </c>
      <c r="C893" s="22" t="s">
        <v>31</v>
      </c>
      <c r="D893" s="22" t="s">
        <v>47</v>
      </c>
      <c r="E893" s="22"/>
      <c r="F893" s="22" t="s">
        <v>33</v>
      </c>
      <c r="G893" s="22">
        <v>1111</v>
      </c>
      <c r="H893" s="22">
        <v>709500000</v>
      </c>
      <c r="I893" s="22" t="s">
        <v>31</v>
      </c>
      <c r="J893" s="23" t="s">
        <v>48</v>
      </c>
      <c r="K893" s="25">
        <v>0</v>
      </c>
      <c r="L893" s="25">
        <v>0</v>
      </c>
      <c r="M893" s="25">
        <v>0</v>
      </c>
      <c r="N893" s="25">
        <v>15000000</v>
      </c>
      <c r="O893" s="25">
        <v>0</v>
      </c>
      <c r="P893" s="25">
        <f t="shared" si="283"/>
        <v>0</v>
      </c>
      <c r="Q893" s="25">
        <v>0</v>
      </c>
      <c r="R893" s="25">
        <v>0</v>
      </c>
      <c r="S893" s="25">
        <v>0</v>
      </c>
      <c r="T893" s="25">
        <v>0</v>
      </c>
      <c r="U893" s="25">
        <v>0</v>
      </c>
      <c r="V893" s="25">
        <v>0</v>
      </c>
      <c r="W893" s="25">
        <v>0</v>
      </c>
      <c r="X893" s="25">
        <v>0</v>
      </c>
      <c r="Y893" s="25">
        <f t="shared" si="284"/>
        <v>0</v>
      </c>
      <c r="Z893" s="26">
        <v>0</v>
      </c>
      <c r="AA893" s="26">
        <v>0</v>
      </c>
      <c r="AB893" s="26">
        <v>0</v>
      </c>
      <c r="AC893" s="26">
        <v>0</v>
      </c>
    </row>
    <row r="894" spans="1:29" hidden="1" outlineLevel="4" x14ac:dyDescent="0.35">
      <c r="A894" s="21" t="s">
        <v>384</v>
      </c>
      <c r="B894" s="22" t="s">
        <v>447</v>
      </c>
      <c r="C894" s="22" t="s">
        <v>31</v>
      </c>
      <c r="D894" s="22" t="s">
        <v>47</v>
      </c>
      <c r="E894" s="22"/>
      <c r="F894" s="22"/>
      <c r="G894" s="22">
        <v>1111</v>
      </c>
      <c r="H894" s="22">
        <v>709500000</v>
      </c>
      <c r="I894" s="22" t="s">
        <v>31</v>
      </c>
      <c r="J894" s="23" t="s">
        <v>48</v>
      </c>
      <c r="K894" s="25">
        <v>0</v>
      </c>
      <c r="L894" s="25">
        <v>0</v>
      </c>
      <c r="M894" s="25">
        <v>235970269</v>
      </c>
      <c r="N894" s="25">
        <v>0</v>
      </c>
      <c r="O894" s="25">
        <v>0</v>
      </c>
      <c r="P894" s="25">
        <f t="shared" si="283"/>
        <v>0</v>
      </c>
      <c r="Q894" s="25">
        <v>0</v>
      </c>
      <c r="R894" s="25">
        <v>0</v>
      </c>
      <c r="S894" s="25">
        <v>0</v>
      </c>
      <c r="T894" s="25">
        <v>0</v>
      </c>
      <c r="U894" s="25">
        <v>0</v>
      </c>
      <c r="V894" s="25">
        <v>0</v>
      </c>
      <c r="W894" s="25">
        <v>0</v>
      </c>
      <c r="X894" s="25">
        <v>0</v>
      </c>
      <c r="Y894" s="25">
        <f t="shared" si="284"/>
        <v>0</v>
      </c>
      <c r="Z894" s="26">
        <v>0</v>
      </c>
      <c r="AA894" s="26">
        <v>0</v>
      </c>
      <c r="AB894" s="26">
        <v>0</v>
      </c>
      <c r="AC894" s="27">
        <v>0</v>
      </c>
    </row>
    <row r="895" spans="1:29" hidden="1" outlineLevel="4" x14ac:dyDescent="0.35">
      <c r="A895" s="21" t="s">
        <v>384</v>
      </c>
      <c r="B895" s="22" t="s">
        <v>447</v>
      </c>
      <c r="C895" s="22" t="s">
        <v>31</v>
      </c>
      <c r="D895" s="22" t="s">
        <v>49</v>
      </c>
      <c r="E895" s="22"/>
      <c r="F895" s="22">
        <v>280</v>
      </c>
      <c r="G895" s="22">
        <v>1111</v>
      </c>
      <c r="H895" s="22">
        <v>709500000</v>
      </c>
      <c r="I895" s="22" t="s">
        <v>31</v>
      </c>
      <c r="J895" s="23" t="s">
        <v>50</v>
      </c>
      <c r="K895" s="24">
        <v>18177153935</v>
      </c>
      <c r="L895" s="25">
        <v>18177153935</v>
      </c>
      <c r="M895" s="25">
        <v>0</v>
      </c>
      <c r="N895" s="25">
        <v>0</v>
      </c>
      <c r="O895" s="25">
        <v>13700000</v>
      </c>
      <c r="P895" s="25">
        <f t="shared" si="283"/>
        <v>18190853935</v>
      </c>
      <c r="Q895" s="25">
        <v>0</v>
      </c>
      <c r="R895" s="25">
        <v>0</v>
      </c>
      <c r="S895" s="25">
        <v>0</v>
      </c>
      <c r="T895" s="25">
        <v>10946892923.110001</v>
      </c>
      <c r="U895" s="25">
        <v>10946892923.110001</v>
      </c>
      <c r="V895" s="25">
        <v>7230261011.8900003</v>
      </c>
      <c r="W895" s="25">
        <v>7230261011.8900003</v>
      </c>
      <c r="X895" s="25">
        <v>0</v>
      </c>
      <c r="Y895" s="25">
        <f t="shared" si="284"/>
        <v>7243961011.8899994</v>
      </c>
      <c r="Z895" s="26">
        <f>T895/L895</f>
        <v>0.60223360391044634</v>
      </c>
      <c r="AA895" s="26">
        <f>T895/P895</f>
        <v>0.60178004629280757</v>
      </c>
      <c r="AB895" s="26">
        <f>(Q895+R895+S895)/P895</f>
        <v>0</v>
      </c>
      <c r="AC895" s="27">
        <f>AA895+AB895</f>
        <v>0.60178004629280757</v>
      </c>
    </row>
    <row r="896" spans="1:29" hidden="1" outlineLevel="4" x14ac:dyDescent="0.35">
      <c r="A896" s="21" t="s">
        <v>384</v>
      </c>
      <c r="B896" s="22" t="s">
        <v>447</v>
      </c>
      <c r="C896" s="22" t="s">
        <v>31</v>
      </c>
      <c r="D896" s="22" t="s">
        <v>49</v>
      </c>
      <c r="E896" s="22"/>
      <c r="F896" s="22" t="s">
        <v>33</v>
      </c>
      <c r="G896" s="22">
        <v>1111</v>
      </c>
      <c r="H896" s="22">
        <v>709500000</v>
      </c>
      <c r="I896" s="22" t="s">
        <v>31</v>
      </c>
      <c r="J896" s="23" t="s">
        <v>50</v>
      </c>
      <c r="K896" s="25">
        <v>0</v>
      </c>
      <c r="L896" s="25">
        <v>0</v>
      </c>
      <c r="M896" s="25">
        <v>0</v>
      </c>
      <c r="N896" s="25">
        <v>93000000</v>
      </c>
      <c r="O896" s="25">
        <v>0</v>
      </c>
      <c r="P896" s="25">
        <f t="shared" si="283"/>
        <v>0</v>
      </c>
      <c r="Q896" s="25">
        <v>0</v>
      </c>
      <c r="R896" s="25">
        <v>0</v>
      </c>
      <c r="S896" s="25">
        <v>0</v>
      </c>
      <c r="T896" s="25">
        <v>0</v>
      </c>
      <c r="U896" s="25">
        <v>0</v>
      </c>
      <c r="V896" s="25">
        <v>0</v>
      </c>
      <c r="W896" s="25">
        <v>0</v>
      </c>
      <c r="X896" s="25">
        <v>0</v>
      </c>
      <c r="Y896" s="25">
        <f t="shared" si="284"/>
        <v>0</v>
      </c>
      <c r="Z896" s="26">
        <v>0</v>
      </c>
      <c r="AA896" s="26">
        <v>0</v>
      </c>
      <c r="AB896" s="26">
        <v>0</v>
      </c>
      <c r="AC896" s="26">
        <v>0</v>
      </c>
    </row>
    <row r="897" spans="1:29" hidden="1" outlineLevel="4" x14ac:dyDescent="0.35">
      <c r="A897" s="21" t="s">
        <v>384</v>
      </c>
      <c r="B897" s="22" t="s">
        <v>447</v>
      </c>
      <c r="C897" s="22" t="s">
        <v>31</v>
      </c>
      <c r="D897" s="22" t="s">
        <v>49</v>
      </c>
      <c r="E897" s="22"/>
      <c r="F897" s="22"/>
      <c r="G897" s="22">
        <v>1111</v>
      </c>
      <c r="H897" s="22">
        <v>709500000</v>
      </c>
      <c r="I897" s="22" t="s">
        <v>31</v>
      </c>
      <c r="J897" s="23" t="s">
        <v>50</v>
      </c>
      <c r="K897" s="25">
        <v>0</v>
      </c>
      <c r="L897" s="25">
        <v>0</v>
      </c>
      <c r="M897" s="25">
        <v>4521667695</v>
      </c>
      <c r="N897" s="25">
        <v>0</v>
      </c>
      <c r="O897" s="25">
        <v>0</v>
      </c>
      <c r="P897" s="25">
        <f t="shared" si="283"/>
        <v>0</v>
      </c>
      <c r="Q897" s="25">
        <v>0</v>
      </c>
      <c r="R897" s="25">
        <v>0</v>
      </c>
      <c r="S897" s="25">
        <v>0</v>
      </c>
      <c r="T897" s="25">
        <v>0</v>
      </c>
      <c r="U897" s="25">
        <v>0</v>
      </c>
      <c r="V897" s="25">
        <v>0</v>
      </c>
      <c r="W897" s="25">
        <v>0</v>
      </c>
      <c r="X897" s="25">
        <v>0</v>
      </c>
      <c r="Y897" s="25">
        <f t="shared" si="284"/>
        <v>0</v>
      </c>
      <c r="Z897" s="26">
        <v>0</v>
      </c>
      <c r="AA897" s="26">
        <v>0</v>
      </c>
      <c r="AB897" s="26">
        <v>0</v>
      </c>
      <c r="AC897" s="27">
        <v>0</v>
      </c>
    </row>
    <row r="898" spans="1:29" ht="81" hidden="1" outlineLevel="4" x14ac:dyDescent="0.35">
      <c r="A898" s="21" t="s">
        <v>384</v>
      </c>
      <c r="B898" s="22" t="s">
        <v>447</v>
      </c>
      <c r="C898" s="22" t="s">
        <v>31</v>
      </c>
      <c r="D898" s="22" t="s">
        <v>51</v>
      </c>
      <c r="E898" s="22" t="s">
        <v>52</v>
      </c>
      <c r="F898" s="22" t="s">
        <v>33</v>
      </c>
      <c r="G898" s="22">
        <v>1112</v>
      </c>
      <c r="H898" s="22">
        <v>709500000</v>
      </c>
      <c r="I898" s="22" t="s">
        <v>31</v>
      </c>
      <c r="J898" s="23" t="s">
        <v>53</v>
      </c>
      <c r="K898" s="24">
        <v>9927030290</v>
      </c>
      <c r="L898" s="25">
        <v>9927030290</v>
      </c>
      <c r="M898" s="25">
        <v>0</v>
      </c>
      <c r="N898" s="25">
        <v>2947299.02</v>
      </c>
      <c r="O898" s="25">
        <v>0</v>
      </c>
      <c r="P898" s="25">
        <f t="shared" si="283"/>
        <v>9927030290</v>
      </c>
      <c r="Q898" s="25">
        <v>0</v>
      </c>
      <c r="R898" s="25">
        <v>2908581024</v>
      </c>
      <c r="S898" s="25">
        <v>0</v>
      </c>
      <c r="T898" s="25">
        <v>7018449266</v>
      </c>
      <c r="U898" s="25">
        <v>7018449266</v>
      </c>
      <c r="V898" s="25">
        <v>0</v>
      </c>
      <c r="W898" s="25">
        <v>0</v>
      </c>
      <c r="X898" s="25">
        <v>0</v>
      </c>
      <c r="Y898" s="25">
        <f t="shared" si="284"/>
        <v>0</v>
      </c>
      <c r="Z898" s="26">
        <f>T898/L898</f>
        <v>0.70700391365482573</v>
      </c>
      <c r="AA898" s="26">
        <f>T898/P898</f>
        <v>0.70700391365482573</v>
      </c>
      <c r="AB898" s="26">
        <f>(Q898+R898+S898)/P898</f>
        <v>0.29299608634517421</v>
      </c>
      <c r="AC898" s="27">
        <f>AA898+AB898</f>
        <v>1</v>
      </c>
    </row>
    <row r="899" spans="1:29" ht="81" hidden="1" outlineLevel="4" x14ac:dyDescent="0.35">
      <c r="A899" s="21" t="s">
        <v>384</v>
      </c>
      <c r="B899" s="22" t="s">
        <v>447</v>
      </c>
      <c r="C899" s="22" t="s">
        <v>31</v>
      </c>
      <c r="D899" s="22" t="s">
        <v>51</v>
      </c>
      <c r="E899" s="22" t="s">
        <v>52</v>
      </c>
      <c r="F899" s="22"/>
      <c r="G899" s="22">
        <v>1112</v>
      </c>
      <c r="H899" s="22">
        <v>709500000</v>
      </c>
      <c r="I899" s="22" t="s">
        <v>31</v>
      </c>
      <c r="J899" s="23" t="s">
        <v>313</v>
      </c>
      <c r="K899" s="25">
        <v>0</v>
      </c>
      <c r="L899" s="25">
        <v>0</v>
      </c>
      <c r="M899" s="25">
        <v>1956863496</v>
      </c>
      <c r="N899" s="25">
        <v>0</v>
      </c>
      <c r="O899" s="25">
        <v>0</v>
      </c>
      <c r="P899" s="25">
        <f t="shared" si="283"/>
        <v>0</v>
      </c>
      <c r="Q899" s="25">
        <v>0</v>
      </c>
      <c r="R899" s="25">
        <v>0</v>
      </c>
      <c r="S899" s="25">
        <v>0</v>
      </c>
      <c r="T899" s="25">
        <v>0</v>
      </c>
      <c r="U899" s="25">
        <v>0</v>
      </c>
      <c r="V899" s="25">
        <v>0</v>
      </c>
      <c r="W899" s="25">
        <v>0</v>
      </c>
      <c r="X899" s="25">
        <v>0</v>
      </c>
      <c r="Y899" s="25">
        <f t="shared" si="284"/>
        <v>0</v>
      </c>
      <c r="Z899" s="26">
        <v>0</v>
      </c>
      <c r="AA899" s="26">
        <v>0</v>
      </c>
      <c r="AB899" s="26">
        <v>0</v>
      </c>
      <c r="AC899" s="27">
        <v>0</v>
      </c>
    </row>
    <row r="900" spans="1:29" ht="54" hidden="1" outlineLevel="4" x14ac:dyDescent="0.35">
      <c r="A900" s="21" t="s">
        <v>384</v>
      </c>
      <c r="B900" s="22" t="s">
        <v>447</v>
      </c>
      <c r="C900" s="22" t="s">
        <v>31</v>
      </c>
      <c r="D900" s="22" t="s">
        <v>55</v>
      </c>
      <c r="E900" s="22" t="s">
        <v>52</v>
      </c>
      <c r="F900" s="22" t="s">
        <v>33</v>
      </c>
      <c r="G900" s="22">
        <v>1112</v>
      </c>
      <c r="H900" s="22">
        <v>709500000</v>
      </c>
      <c r="I900" s="22" t="s">
        <v>31</v>
      </c>
      <c r="J900" s="23" t="s">
        <v>56</v>
      </c>
      <c r="K900" s="24">
        <v>546306076</v>
      </c>
      <c r="L900" s="25">
        <v>546306076</v>
      </c>
      <c r="M900" s="25">
        <v>0</v>
      </c>
      <c r="N900" s="25">
        <v>159330.54</v>
      </c>
      <c r="O900" s="25">
        <v>0</v>
      </c>
      <c r="P900" s="25">
        <f t="shared" si="283"/>
        <v>546306076</v>
      </c>
      <c r="Q900" s="25">
        <v>0</v>
      </c>
      <c r="R900" s="25">
        <v>166810456</v>
      </c>
      <c r="S900" s="25">
        <v>0</v>
      </c>
      <c r="T900" s="25">
        <v>379495620</v>
      </c>
      <c r="U900" s="25">
        <v>379495620</v>
      </c>
      <c r="V900" s="25">
        <v>0</v>
      </c>
      <c r="W900" s="25">
        <v>0</v>
      </c>
      <c r="X900" s="25">
        <v>0</v>
      </c>
      <c r="Y900" s="25">
        <f t="shared" si="284"/>
        <v>0</v>
      </c>
      <c r="Z900" s="26">
        <f>T900/L900</f>
        <v>0.69465751283352006</v>
      </c>
      <c r="AA900" s="26">
        <f>T900/P900</f>
        <v>0.69465751283352006</v>
      </c>
      <c r="AB900" s="26">
        <f>(Q900+R900+S900)/P900</f>
        <v>0.30534248716647994</v>
      </c>
      <c r="AC900" s="27">
        <f>AA900+AB900</f>
        <v>1</v>
      </c>
    </row>
    <row r="901" spans="1:29" ht="54" hidden="1" outlineLevel="4" x14ac:dyDescent="0.35">
      <c r="A901" s="21" t="s">
        <v>384</v>
      </c>
      <c r="B901" s="22" t="s">
        <v>447</v>
      </c>
      <c r="C901" s="22" t="s">
        <v>31</v>
      </c>
      <c r="D901" s="22" t="s">
        <v>55</v>
      </c>
      <c r="E901" s="22" t="s">
        <v>52</v>
      </c>
      <c r="F901" s="22"/>
      <c r="G901" s="22">
        <v>1112</v>
      </c>
      <c r="H901" s="22">
        <v>709500000</v>
      </c>
      <c r="I901" s="22" t="s">
        <v>31</v>
      </c>
      <c r="J901" s="23" t="s">
        <v>57</v>
      </c>
      <c r="K901" s="25">
        <v>0</v>
      </c>
      <c r="L901" s="25">
        <v>0</v>
      </c>
      <c r="M901" s="25">
        <v>96601200</v>
      </c>
      <c r="N901" s="25">
        <v>0</v>
      </c>
      <c r="O901" s="25">
        <v>0</v>
      </c>
      <c r="P901" s="25">
        <f t="shared" si="283"/>
        <v>0</v>
      </c>
      <c r="Q901" s="25">
        <v>0</v>
      </c>
      <c r="R901" s="25">
        <v>0</v>
      </c>
      <c r="S901" s="25">
        <v>0</v>
      </c>
      <c r="T901" s="25">
        <v>0</v>
      </c>
      <c r="U901" s="25">
        <v>0</v>
      </c>
      <c r="V901" s="25">
        <v>0</v>
      </c>
      <c r="W901" s="25">
        <v>0</v>
      </c>
      <c r="X901" s="25">
        <v>0</v>
      </c>
      <c r="Y901" s="25">
        <f t="shared" si="284"/>
        <v>0</v>
      </c>
      <c r="Z901" s="26">
        <v>0</v>
      </c>
      <c r="AA901" s="26">
        <v>0</v>
      </c>
      <c r="AB901" s="26">
        <v>0</v>
      </c>
      <c r="AC901" s="27">
        <v>0</v>
      </c>
    </row>
    <row r="902" spans="1:29" ht="81" hidden="1" outlineLevel="4" x14ac:dyDescent="0.35">
      <c r="A902" s="21" t="s">
        <v>384</v>
      </c>
      <c r="B902" s="22" t="s">
        <v>447</v>
      </c>
      <c r="C902" s="22" t="s">
        <v>31</v>
      </c>
      <c r="D902" s="22" t="s">
        <v>58</v>
      </c>
      <c r="E902" s="22" t="s">
        <v>52</v>
      </c>
      <c r="F902" s="22" t="s">
        <v>33</v>
      </c>
      <c r="G902" s="22">
        <v>1112</v>
      </c>
      <c r="H902" s="22">
        <v>709500000</v>
      </c>
      <c r="I902" s="22" t="s">
        <v>31</v>
      </c>
      <c r="J902" s="23" t="s">
        <v>59</v>
      </c>
      <c r="K902" s="24">
        <v>356872124</v>
      </c>
      <c r="L902" s="25">
        <v>356872124</v>
      </c>
      <c r="M902" s="25">
        <v>0</v>
      </c>
      <c r="N902" s="25">
        <v>113207.29</v>
      </c>
      <c r="O902" s="25">
        <v>0</v>
      </c>
      <c r="P902" s="25">
        <f t="shared" si="283"/>
        <v>356872124</v>
      </c>
      <c r="Q902" s="25">
        <v>0</v>
      </c>
      <c r="R902" s="25">
        <v>185545572</v>
      </c>
      <c r="S902" s="25">
        <v>0</v>
      </c>
      <c r="T902" s="25">
        <v>171326552</v>
      </c>
      <c r="U902" s="25">
        <v>171326552</v>
      </c>
      <c r="V902" s="25">
        <v>0</v>
      </c>
      <c r="W902" s="25">
        <v>0</v>
      </c>
      <c r="X902" s="25">
        <v>0</v>
      </c>
      <c r="Y902" s="25">
        <f t="shared" si="284"/>
        <v>0</v>
      </c>
      <c r="Z902" s="26">
        <f>T902/L902</f>
        <v>0.48007827027700262</v>
      </c>
      <c r="AA902" s="26">
        <f>T902/P902</f>
        <v>0.48007827027700262</v>
      </c>
      <c r="AB902" s="26">
        <f>(Q902+R902+S902)/P902</f>
        <v>0.51992172972299733</v>
      </c>
      <c r="AC902" s="27">
        <f>AA902+AB902</f>
        <v>1</v>
      </c>
    </row>
    <row r="903" spans="1:29" ht="81" hidden="1" outlineLevel="4" x14ac:dyDescent="0.35">
      <c r="A903" s="21" t="s">
        <v>384</v>
      </c>
      <c r="B903" s="22" t="s">
        <v>447</v>
      </c>
      <c r="C903" s="22" t="s">
        <v>31</v>
      </c>
      <c r="D903" s="22" t="s">
        <v>58</v>
      </c>
      <c r="E903" s="22" t="s">
        <v>52</v>
      </c>
      <c r="F903" s="22"/>
      <c r="G903" s="22">
        <v>1112</v>
      </c>
      <c r="H903" s="22">
        <v>709500000</v>
      </c>
      <c r="I903" s="22" t="s">
        <v>31</v>
      </c>
      <c r="J903" s="23" t="s">
        <v>314</v>
      </c>
      <c r="K903" s="25">
        <v>0</v>
      </c>
      <c r="L903" s="25">
        <v>0</v>
      </c>
      <c r="M903" s="25">
        <v>6497838</v>
      </c>
      <c r="N903" s="25">
        <v>0</v>
      </c>
      <c r="O903" s="25">
        <v>0</v>
      </c>
      <c r="P903" s="25">
        <f t="shared" si="283"/>
        <v>0</v>
      </c>
      <c r="Q903" s="25">
        <v>0</v>
      </c>
      <c r="R903" s="25">
        <v>0</v>
      </c>
      <c r="S903" s="25">
        <v>0</v>
      </c>
      <c r="T903" s="25">
        <v>0</v>
      </c>
      <c r="U903" s="25">
        <v>0</v>
      </c>
      <c r="V903" s="25">
        <v>0</v>
      </c>
      <c r="W903" s="25">
        <v>0</v>
      </c>
      <c r="X903" s="25">
        <v>0</v>
      </c>
      <c r="Y903" s="25">
        <f t="shared" si="284"/>
        <v>0</v>
      </c>
      <c r="Z903" s="26">
        <v>0</v>
      </c>
      <c r="AA903" s="26">
        <v>0</v>
      </c>
      <c r="AB903" s="26">
        <v>0</v>
      </c>
      <c r="AC903" s="27">
        <v>0</v>
      </c>
    </row>
    <row r="904" spans="1:29" ht="67.5" hidden="1" outlineLevel="4" x14ac:dyDescent="0.35">
      <c r="A904" s="21" t="s">
        <v>384</v>
      </c>
      <c r="B904" s="22" t="s">
        <v>447</v>
      </c>
      <c r="C904" s="22" t="s">
        <v>31</v>
      </c>
      <c r="D904" s="22" t="s">
        <v>61</v>
      </c>
      <c r="E904" s="22" t="s">
        <v>52</v>
      </c>
      <c r="F904" s="22" t="s">
        <v>33</v>
      </c>
      <c r="G904" s="22">
        <v>1112</v>
      </c>
      <c r="H904" s="22">
        <v>709500000</v>
      </c>
      <c r="I904" s="22" t="s">
        <v>31</v>
      </c>
      <c r="J904" s="23" t="s">
        <v>62</v>
      </c>
      <c r="K904" s="24">
        <v>3277836422</v>
      </c>
      <c r="L904" s="25">
        <v>3277836422</v>
      </c>
      <c r="M904" s="25">
        <v>0</v>
      </c>
      <c r="N904" s="25">
        <v>955255.86</v>
      </c>
      <c r="O904" s="25">
        <v>0</v>
      </c>
      <c r="P904" s="25">
        <f t="shared" si="283"/>
        <v>3277836422</v>
      </c>
      <c r="Q904" s="25">
        <v>0</v>
      </c>
      <c r="R904" s="25">
        <v>1003940393</v>
      </c>
      <c r="S904" s="25">
        <v>0</v>
      </c>
      <c r="T904" s="25">
        <v>2273896029</v>
      </c>
      <c r="U904" s="25">
        <v>2273896029</v>
      </c>
      <c r="V904" s="25">
        <v>0</v>
      </c>
      <c r="W904" s="25">
        <v>0</v>
      </c>
      <c r="X904" s="25">
        <v>0</v>
      </c>
      <c r="Y904" s="25">
        <f t="shared" si="284"/>
        <v>0</v>
      </c>
      <c r="Z904" s="26">
        <f>T904/L904</f>
        <v>0.69371858026172117</v>
      </c>
      <c r="AA904" s="26">
        <f>T904/P904</f>
        <v>0.69371858026172117</v>
      </c>
      <c r="AB904" s="26">
        <f>(Q904+R904+S904)/P904</f>
        <v>0.30628141973827883</v>
      </c>
      <c r="AC904" s="27">
        <f>AA904+AB904</f>
        <v>1</v>
      </c>
    </row>
    <row r="905" spans="1:29" ht="67.5" hidden="1" outlineLevel="4" x14ac:dyDescent="0.35">
      <c r="A905" s="21" t="s">
        <v>384</v>
      </c>
      <c r="B905" s="22" t="s">
        <v>447</v>
      </c>
      <c r="C905" s="22" t="s">
        <v>31</v>
      </c>
      <c r="D905" s="22" t="s">
        <v>61</v>
      </c>
      <c r="E905" s="22" t="s">
        <v>52</v>
      </c>
      <c r="F905" s="22"/>
      <c r="G905" s="22">
        <v>1112</v>
      </c>
      <c r="H905" s="22">
        <v>709500000</v>
      </c>
      <c r="I905" s="22" t="s">
        <v>31</v>
      </c>
      <c r="J905" s="23" t="s">
        <v>315</v>
      </c>
      <c r="K905" s="25">
        <v>0</v>
      </c>
      <c r="L905" s="25">
        <v>0</v>
      </c>
      <c r="M905" s="25">
        <v>571298052</v>
      </c>
      <c r="N905" s="25">
        <v>0</v>
      </c>
      <c r="O905" s="25">
        <v>0</v>
      </c>
      <c r="P905" s="25">
        <f t="shared" si="283"/>
        <v>0</v>
      </c>
      <c r="Q905" s="25">
        <v>0</v>
      </c>
      <c r="R905" s="25">
        <v>0</v>
      </c>
      <c r="S905" s="25">
        <v>0</v>
      </c>
      <c r="T905" s="25">
        <v>0</v>
      </c>
      <c r="U905" s="25">
        <v>0</v>
      </c>
      <c r="V905" s="25">
        <v>0</v>
      </c>
      <c r="W905" s="25">
        <v>0</v>
      </c>
      <c r="X905" s="25">
        <v>0</v>
      </c>
      <c r="Y905" s="25">
        <f t="shared" si="284"/>
        <v>0</v>
      </c>
      <c r="Z905" s="26">
        <v>0</v>
      </c>
      <c r="AA905" s="26">
        <v>0</v>
      </c>
      <c r="AB905" s="26">
        <v>0</v>
      </c>
      <c r="AC905" s="27">
        <v>0</v>
      </c>
    </row>
    <row r="906" spans="1:29" ht="67.5" hidden="1" outlineLevel="4" x14ac:dyDescent="0.35">
      <c r="A906" s="21" t="s">
        <v>384</v>
      </c>
      <c r="B906" s="22" t="s">
        <v>447</v>
      </c>
      <c r="C906" s="22" t="s">
        <v>31</v>
      </c>
      <c r="D906" s="22" t="s">
        <v>64</v>
      </c>
      <c r="E906" s="22" t="s">
        <v>52</v>
      </c>
      <c r="F906" s="22" t="s">
        <v>33</v>
      </c>
      <c r="G906" s="22">
        <v>1112</v>
      </c>
      <c r="H906" s="22">
        <v>709500000</v>
      </c>
      <c r="I906" s="22" t="s">
        <v>31</v>
      </c>
      <c r="J906" s="23" t="s">
        <v>65</v>
      </c>
      <c r="K906" s="24">
        <v>1638918214</v>
      </c>
      <c r="L906" s="25">
        <v>1638918214</v>
      </c>
      <c r="M906" s="25">
        <v>0</v>
      </c>
      <c r="N906" s="25">
        <v>478092.39</v>
      </c>
      <c r="O906" s="25">
        <v>0</v>
      </c>
      <c r="P906" s="25">
        <f t="shared" si="283"/>
        <v>1638918214</v>
      </c>
      <c r="Q906" s="25">
        <v>0</v>
      </c>
      <c r="R906" s="25">
        <v>499967606</v>
      </c>
      <c r="S906" s="25">
        <v>0</v>
      </c>
      <c r="T906" s="25">
        <v>1138950608</v>
      </c>
      <c r="U906" s="25">
        <v>1138950608</v>
      </c>
      <c r="V906" s="25">
        <v>0</v>
      </c>
      <c r="W906" s="25">
        <v>0</v>
      </c>
      <c r="X906" s="25">
        <v>0</v>
      </c>
      <c r="Y906" s="25">
        <f t="shared" si="284"/>
        <v>0</v>
      </c>
      <c r="Z906" s="26">
        <f>T906/L906</f>
        <v>0.69494047858571173</v>
      </c>
      <c r="AA906" s="26">
        <f>T906/P906</f>
        <v>0.69494047858571173</v>
      </c>
      <c r="AB906" s="26">
        <f>(Q906+R906+S906)/P906</f>
        <v>0.30505952141428822</v>
      </c>
      <c r="AC906" s="27">
        <f>AA906+AB906</f>
        <v>1</v>
      </c>
    </row>
    <row r="907" spans="1:29" ht="67.5" hidden="1" outlineLevel="4" x14ac:dyDescent="0.35">
      <c r="A907" s="21" t="s">
        <v>384</v>
      </c>
      <c r="B907" s="22" t="s">
        <v>447</v>
      </c>
      <c r="C907" s="22" t="s">
        <v>31</v>
      </c>
      <c r="D907" s="22" t="s">
        <v>64</v>
      </c>
      <c r="E907" s="22" t="s">
        <v>52</v>
      </c>
      <c r="F907" s="22"/>
      <c r="G907" s="22">
        <v>1112</v>
      </c>
      <c r="H907" s="22">
        <v>709500000</v>
      </c>
      <c r="I907" s="22" t="s">
        <v>31</v>
      </c>
      <c r="J907" s="23" t="s">
        <v>279</v>
      </c>
      <c r="K907" s="25">
        <v>0</v>
      </c>
      <c r="L907" s="25">
        <v>0</v>
      </c>
      <c r="M907" s="25">
        <v>289145853</v>
      </c>
      <c r="N907" s="25">
        <v>0</v>
      </c>
      <c r="O907" s="25">
        <v>0</v>
      </c>
      <c r="P907" s="25">
        <f t="shared" si="283"/>
        <v>0</v>
      </c>
      <c r="Q907" s="25">
        <v>0</v>
      </c>
      <c r="R907" s="25">
        <v>0</v>
      </c>
      <c r="S907" s="25">
        <v>0</v>
      </c>
      <c r="T907" s="25">
        <v>0</v>
      </c>
      <c r="U907" s="25">
        <v>0</v>
      </c>
      <c r="V907" s="25">
        <v>0</v>
      </c>
      <c r="W907" s="25">
        <v>0</v>
      </c>
      <c r="X907" s="25">
        <v>0</v>
      </c>
      <c r="Y907" s="25">
        <f t="shared" si="284"/>
        <v>0</v>
      </c>
      <c r="Z907" s="26">
        <v>0</v>
      </c>
      <c r="AA907" s="26">
        <v>0</v>
      </c>
      <c r="AB907" s="26">
        <v>0</v>
      </c>
      <c r="AC907" s="27">
        <v>0</v>
      </c>
    </row>
    <row r="908" spans="1:29" ht="54" hidden="1" outlineLevel="4" x14ac:dyDescent="0.35">
      <c r="A908" s="21" t="s">
        <v>384</v>
      </c>
      <c r="B908" s="22" t="s">
        <v>447</v>
      </c>
      <c r="C908" s="22" t="s">
        <v>31</v>
      </c>
      <c r="D908" s="22" t="s">
        <v>67</v>
      </c>
      <c r="E908" s="22" t="s">
        <v>52</v>
      </c>
      <c r="F908" s="22" t="s">
        <v>33</v>
      </c>
      <c r="G908" s="22">
        <v>1112</v>
      </c>
      <c r="H908" s="22">
        <v>709500000</v>
      </c>
      <c r="I908" s="22" t="s">
        <v>31</v>
      </c>
      <c r="J908" s="23" t="s">
        <v>68</v>
      </c>
      <c r="K908" s="24">
        <v>5787756992</v>
      </c>
      <c r="L908" s="25">
        <v>5787756992</v>
      </c>
      <c r="M908" s="25">
        <v>0</v>
      </c>
      <c r="N908" s="25">
        <v>338690714.19</v>
      </c>
      <c r="O908" s="25">
        <v>0</v>
      </c>
      <c r="P908" s="25">
        <f t="shared" si="283"/>
        <v>5787756992</v>
      </c>
      <c r="Q908" s="25">
        <v>0</v>
      </c>
      <c r="R908" s="25">
        <v>0</v>
      </c>
      <c r="S908" s="25">
        <v>0</v>
      </c>
      <c r="T908" s="25">
        <v>5787756992</v>
      </c>
      <c r="U908" s="25">
        <v>5787756992</v>
      </c>
      <c r="V908" s="25">
        <v>0</v>
      </c>
      <c r="W908" s="25">
        <v>0</v>
      </c>
      <c r="X908" s="25">
        <v>0</v>
      </c>
      <c r="Y908" s="25">
        <f t="shared" si="284"/>
        <v>0</v>
      </c>
      <c r="Z908" s="26">
        <f>T908/L908</f>
        <v>1</v>
      </c>
      <c r="AA908" s="26">
        <f>T908/P908</f>
        <v>1</v>
      </c>
      <c r="AB908" s="26">
        <f>(Q908+R908+S908)/P908</f>
        <v>0</v>
      </c>
      <c r="AC908" s="27">
        <f>AA908+AB908</f>
        <v>1</v>
      </c>
    </row>
    <row r="909" spans="1:29" ht="54" hidden="1" outlineLevel="4" x14ac:dyDescent="0.35">
      <c r="A909" s="21" t="s">
        <v>384</v>
      </c>
      <c r="B909" s="22" t="s">
        <v>447</v>
      </c>
      <c r="C909" s="22" t="s">
        <v>31</v>
      </c>
      <c r="D909" s="22" t="s">
        <v>67</v>
      </c>
      <c r="E909" s="22" t="s">
        <v>52</v>
      </c>
      <c r="F909" s="22"/>
      <c r="G909" s="22">
        <v>1112</v>
      </c>
      <c r="H909" s="22">
        <v>709500000</v>
      </c>
      <c r="I909" s="22" t="s">
        <v>31</v>
      </c>
      <c r="J909" s="23" t="s">
        <v>69</v>
      </c>
      <c r="K909" s="25">
        <v>0</v>
      </c>
      <c r="L909" s="25">
        <v>0</v>
      </c>
      <c r="M909" s="25">
        <v>189795778.28</v>
      </c>
      <c r="N909" s="25">
        <v>0</v>
      </c>
      <c r="O909" s="25">
        <v>0</v>
      </c>
      <c r="P909" s="25">
        <f t="shared" si="283"/>
        <v>0</v>
      </c>
      <c r="Q909" s="25">
        <v>0</v>
      </c>
      <c r="R909" s="25">
        <v>0</v>
      </c>
      <c r="S909" s="25">
        <v>0</v>
      </c>
      <c r="T909" s="25">
        <v>0</v>
      </c>
      <c r="U909" s="25">
        <v>0</v>
      </c>
      <c r="V909" s="25">
        <v>0</v>
      </c>
      <c r="W909" s="25">
        <v>0</v>
      </c>
      <c r="X909" s="25">
        <v>0</v>
      </c>
      <c r="Y909" s="25">
        <f t="shared" si="284"/>
        <v>0</v>
      </c>
      <c r="Z909" s="26">
        <v>0</v>
      </c>
      <c r="AA909" s="26">
        <v>0</v>
      </c>
      <c r="AB909" s="26">
        <v>0</v>
      </c>
      <c r="AC909" s="27">
        <v>0</v>
      </c>
    </row>
    <row r="910" spans="1:29" hidden="1" outlineLevel="3" x14ac:dyDescent="0.35">
      <c r="A910" s="28"/>
      <c r="B910" s="29"/>
      <c r="C910" s="29" t="s">
        <v>70</v>
      </c>
      <c r="D910" s="29"/>
      <c r="E910" s="29"/>
      <c r="F910" s="29"/>
      <c r="G910" s="29"/>
      <c r="H910" s="29"/>
      <c r="I910" s="29"/>
      <c r="J910" s="30"/>
      <c r="K910" s="31">
        <f t="shared" ref="K910:Y910" si="285">SUBTOTAL(9,K877:K909)</f>
        <v>147703918654</v>
      </c>
      <c r="L910" s="32">
        <f t="shared" si="285"/>
        <v>148685611221</v>
      </c>
      <c r="M910" s="32">
        <f t="shared" si="285"/>
        <v>14568639860.280001</v>
      </c>
      <c r="N910" s="32">
        <f t="shared" si="285"/>
        <v>1780838188.3899999</v>
      </c>
      <c r="O910" s="32">
        <f t="shared" si="285"/>
        <v>747700000</v>
      </c>
      <c r="P910" s="32">
        <f t="shared" si="285"/>
        <v>149433311221</v>
      </c>
      <c r="Q910" s="32">
        <f t="shared" si="285"/>
        <v>0</v>
      </c>
      <c r="R910" s="32">
        <f t="shared" si="285"/>
        <v>4780204646.1399994</v>
      </c>
      <c r="S910" s="32">
        <f t="shared" si="285"/>
        <v>0</v>
      </c>
      <c r="T910" s="32">
        <f t="shared" si="285"/>
        <v>92405110961.140015</v>
      </c>
      <c r="U910" s="32">
        <f t="shared" si="285"/>
        <v>92402874375.529999</v>
      </c>
      <c r="V910" s="32">
        <f t="shared" si="285"/>
        <v>51236320512.719994</v>
      </c>
      <c r="W910" s="32">
        <f t="shared" si="285"/>
        <v>51500295613.719994</v>
      </c>
      <c r="X910" s="32">
        <f t="shared" si="285"/>
        <v>0</v>
      </c>
      <c r="Y910" s="32">
        <f t="shared" si="285"/>
        <v>52247995613.719994</v>
      </c>
      <c r="Z910" s="33">
        <f>T910/L910</f>
        <v>0.62147984732559602</v>
      </c>
      <c r="AA910" s="33">
        <f t="shared" ref="AA910:AA915" si="286">T910/P910</f>
        <v>0.61837022954326559</v>
      </c>
      <c r="AB910" s="33">
        <f t="shared" ref="AB910:AB915" si="287">(Q910+R910+S910)/P910</f>
        <v>3.1988882579670981E-2</v>
      </c>
      <c r="AC910" s="34">
        <f t="shared" ref="AC910:AC915" si="288">AA910+AB910</f>
        <v>0.65035911212293662</v>
      </c>
    </row>
    <row r="911" spans="1:29" ht="81" hidden="1" outlineLevel="4" x14ac:dyDescent="0.35">
      <c r="A911" s="21" t="s">
        <v>384</v>
      </c>
      <c r="B911" s="22" t="s">
        <v>447</v>
      </c>
      <c r="C911" s="22" t="s">
        <v>71</v>
      </c>
      <c r="D911" s="22" t="s">
        <v>82</v>
      </c>
      <c r="E911" s="22"/>
      <c r="F911" s="22" t="s">
        <v>33</v>
      </c>
      <c r="G911" s="22">
        <v>1120</v>
      </c>
      <c r="H911" s="22">
        <v>709800000</v>
      </c>
      <c r="I911" s="22" t="s">
        <v>31</v>
      </c>
      <c r="J911" s="23" t="s">
        <v>448</v>
      </c>
      <c r="K911" s="25">
        <v>0</v>
      </c>
      <c r="L911" s="25">
        <v>0</v>
      </c>
      <c r="M911" s="25">
        <v>0</v>
      </c>
      <c r="N911" s="25">
        <v>0</v>
      </c>
      <c r="O911" s="25">
        <v>16185457</v>
      </c>
      <c r="P911" s="25">
        <f t="shared" ref="P911:P913" si="289">+L911+O911</f>
        <v>16185457</v>
      </c>
      <c r="Q911" s="25">
        <v>0</v>
      </c>
      <c r="R911" s="25">
        <v>0</v>
      </c>
      <c r="S911" s="25">
        <v>0</v>
      </c>
      <c r="T911" s="25">
        <v>0</v>
      </c>
      <c r="U911" s="25">
        <v>0</v>
      </c>
      <c r="V911" s="25">
        <v>0</v>
      </c>
      <c r="W911" s="25">
        <v>0</v>
      </c>
      <c r="X911" s="25">
        <v>0</v>
      </c>
      <c r="Y911" s="25">
        <f t="shared" ref="Y911:Y913" si="290">P911-(Q911+R911+S911+T911+X911)</f>
        <v>16185457</v>
      </c>
      <c r="Z911" s="26">
        <v>0</v>
      </c>
      <c r="AA911" s="26">
        <f t="shared" si="286"/>
        <v>0</v>
      </c>
      <c r="AB911" s="26">
        <f t="shared" si="287"/>
        <v>0</v>
      </c>
      <c r="AC911" s="27">
        <f t="shared" si="288"/>
        <v>0</v>
      </c>
    </row>
    <row r="912" spans="1:29" ht="108" hidden="1" outlineLevel="4" x14ac:dyDescent="0.35">
      <c r="A912" s="21" t="s">
        <v>384</v>
      </c>
      <c r="B912" s="22" t="s">
        <v>447</v>
      </c>
      <c r="C912" s="22" t="s">
        <v>71</v>
      </c>
      <c r="D912" s="22" t="s">
        <v>84</v>
      </c>
      <c r="E912" s="22"/>
      <c r="F912" s="22" t="s">
        <v>33</v>
      </c>
      <c r="G912" s="22">
        <v>1120</v>
      </c>
      <c r="H912" s="22">
        <v>709500000</v>
      </c>
      <c r="I912" s="22" t="s">
        <v>31</v>
      </c>
      <c r="J912" s="23" t="s">
        <v>449</v>
      </c>
      <c r="K912" s="24">
        <v>44315050</v>
      </c>
      <c r="L912" s="25">
        <v>44315050</v>
      </c>
      <c r="M912" s="25">
        <v>0</v>
      </c>
      <c r="N912" s="25">
        <v>0</v>
      </c>
      <c r="O912" s="25">
        <v>-16185457</v>
      </c>
      <c r="P912" s="25">
        <f t="shared" si="289"/>
        <v>28129593</v>
      </c>
      <c r="Q912" s="25">
        <v>9800</v>
      </c>
      <c r="R912" s="25">
        <v>15684947</v>
      </c>
      <c r="S912" s="25">
        <v>0</v>
      </c>
      <c r="T912" s="25">
        <f>6697800-5600</f>
        <v>6692200</v>
      </c>
      <c r="U912" s="25">
        <f>6697800-5600</f>
        <v>6692200</v>
      </c>
      <c r="V912" s="25">
        <f>920400+5600</f>
        <v>926000</v>
      </c>
      <c r="W912" s="25">
        <f>21922503+5600</f>
        <v>21928103</v>
      </c>
      <c r="X912" s="25">
        <v>0</v>
      </c>
      <c r="Y912" s="25">
        <f t="shared" si="290"/>
        <v>5742646</v>
      </c>
      <c r="Z912" s="26">
        <f>T912/L912</f>
        <v>0.15101415884671235</v>
      </c>
      <c r="AA912" s="26">
        <f t="shared" si="286"/>
        <v>0.23790603724696621</v>
      </c>
      <c r="AB912" s="26">
        <f t="shared" si="287"/>
        <v>0.55794433285970402</v>
      </c>
      <c r="AC912" s="27">
        <f t="shared" si="288"/>
        <v>0.79585037010667026</v>
      </c>
    </row>
    <row r="913" spans="1:29" ht="108" hidden="1" outlineLevel="4" x14ac:dyDescent="0.35">
      <c r="A913" s="21" t="s">
        <v>384</v>
      </c>
      <c r="B913" s="22" t="s">
        <v>447</v>
      </c>
      <c r="C913" s="22" t="s">
        <v>71</v>
      </c>
      <c r="D913" s="22" t="s">
        <v>96</v>
      </c>
      <c r="E913" s="22"/>
      <c r="F913" s="22" t="s">
        <v>33</v>
      </c>
      <c r="G913" s="22">
        <v>1120</v>
      </c>
      <c r="H913" s="22">
        <v>709500000</v>
      </c>
      <c r="I913" s="22" t="s">
        <v>31</v>
      </c>
      <c r="J913" s="23" t="s">
        <v>97</v>
      </c>
      <c r="K913" s="25">
        <v>0</v>
      </c>
      <c r="L913" s="25">
        <v>0</v>
      </c>
      <c r="M913" s="25">
        <v>0</v>
      </c>
      <c r="N913" s="25">
        <v>163358419.28</v>
      </c>
      <c r="O913" s="25">
        <v>0</v>
      </c>
      <c r="P913" s="25">
        <f t="shared" si="289"/>
        <v>0</v>
      </c>
      <c r="Q913" s="25">
        <v>0</v>
      </c>
      <c r="R913" s="25">
        <v>0</v>
      </c>
      <c r="S913" s="25">
        <v>0</v>
      </c>
      <c r="T913" s="25">
        <v>0</v>
      </c>
      <c r="U913" s="25">
        <v>0</v>
      </c>
      <c r="V913" s="25">
        <v>0</v>
      </c>
      <c r="W913" s="25">
        <v>0</v>
      </c>
      <c r="X913" s="25">
        <v>0</v>
      </c>
      <c r="Y913" s="25">
        <f t="shared" si="290"/>
        <v>0</v>
      </c>
      <c r="Z913" s="26">
        <v>0</v>
      </c>
      <c r="AA913" s="26">
        <v>0</v>
      </c>
      <c r="AB913" s="26">
        <v>0</v>
      </c>
      <c r="AC913" s="26">
        <v>0</v>
      </c>
    </row>
    <row r="914" spans="1:29" hidden="1" outlineLevel="3" x14ac:dyDescent="0.35">
      <c r="A914" s="28"/>
      <c r="B914" s="29"/>
      <c r="C914" s="29" t="s">
        <v>98</v>
      </c>
      <c r="D914" s="29"/>
      <c r="E914" s="29"/>
      <c r="F914" s="29"/>
      <c r="G914" s="29"/>
      <c r="H914" s="29"/>
      <c r="I914" s="29"/>
      <c r="J914" s="30"/>
      <c r="K914" s="31">
        <f t="shared" ref="K914:Y914" si="291">SUBTOTAL(9,K911:K913)</f>
        <v>44315050</v>
      </c>
      <c r="L914" s="32">
        <f t="shared" si="291"/>
        <v>44315050</v>
      </c>
      <c r="M914" s="32">
        <f t="shared" si="291"/>
        <v>0</v>
      </c>
      <c r="N914" s="32">
        <f t="shared" si="291"/>
        <v>163358419.28</v>
      </c>
      <c r="O914" s="32">
        <f t="shared" si="291"/>
        <v>0</v>
      </c>
      <c r="P914" s="32">
        <f t="shared" si="291"/>
        <v>44315050</v>
      </c>
      <c r="Q914" s="32">
        <f t="shared" si="291"/>
        <v>9800</v>
      </c>
      <c r="R914" s="32">
        <f t="shared" si="291"/>
        <v>15684947</v>
      </c>
      <c r="S914" s="32">
        <f t="shared" si="291"/>
        <v>0</v>
      </c>
      <c r="T914" s="32">
        <f t="shared" si="291"/>
        <v>6692200</v>
      </c>
      <c r="U914" s="32">
        <f t="shared" si="291"/>
        <v>6692200</v>
      </c>
      <c r="V914" s="32">
        <f t="shared" si="291"/>
        <v>926000</v>
      </c>
      <c r="W914" s="32">
        <f t="shared" si="291"/>
        <v>21928103</v>
      </c>
      <c r="X914" s="32">
        <f t="shared" si="291"/>
        <v>0</v>
      </c>
      <c r="Y914" s="32">
        <f t="shared" si="291"/>
        <v>21928103</v>
      </c>
      <c r="Z914" s="33">
        <f>T914/L914</f>
        <v>0.15101415884671235</v>
      </c>
      <c r="AA914" s="33">
        <f t="shared" si="286"/>
        <v>0.15101415884671235</v>
      </c>
      <c r="AB914" s="33">
        <f t="shared" si="287"/>
        <v>0.35416290853784438</v>
      </c>
      <c r="AC914" s="34">
        <f t="shared" si="288"/>
        <v>0.5051770673845567</v>
      </c>
    </row>
    <row r="915" spans="1:29" ht="81" hidden="1" outlineLevel="4" x14ac:dyDescent="0.35">
      <c r="A915" s="21" t="s">
        <v>384</v>
      </c>
      <c r="B915" s="22" t="s">
        <v>447</v>
      </c>
      <c r="C915" s="22" t="s">
        <v>119</v>
      </c>
      <c r="D915" s="22" t="s">
        <v>120</v>
      </c>
      <c r="E915" s="22" t="s">
        <v>52</v>
      </c>
      <c r="F915" s="22" t="s">
        <v>33</v>
      </c>
      <c r="G915" s="22">
        <v>1310</v>
      </c>
      <c r="H915" s="22">
        <v>709500000</v>
      </c>
      <c r="I915" s="22" t="s">
        <v>31</v>
      </c>
      <c r="J915" s="23" t="s">
        <v>121</v>
      </c>
      <c r="K915" s="24">
        <v>103374398</v>
      </c>
      <c r="L915" s="25">
        <v>103374398</v>
      </c>
      <c r="M915" s="25">
        <v>0</v>
      </c>
      <c r="N915" s="25">
        <v>32466.34</v>
      </c>
      <c r="O915" s="25">
        <v>0</v>
      </c>
      <c r="P915" s="25">
        <f t="shared" ref="P915:P930" si="292">+L915+O915</f>
        <v>103374398</v>
      </c>
      <c r="Q915" s="25">
        <v>0</v>
      </c>
      <c r="R915" s="25">
        <v>54043832.479999997</v>
      </c>
      <c r="S915" s="25">
        <v>0</v>
      </c>
      <c r="T915" s="25">
        <v>49330565.520000003</v>
      </c>
      <c r="U915" s="25">
        <v>49330565.520000003</v>
      </c>
      <c r="V915" s="25">
        <v>0</v>
      </c>
      <c r="W915" s="25">
        <v>0</v>
      </c>
      <c r="X915" s="25">
        <v>0</v>
      </c>
      <c r="Y915" s="25">
        <f t="shared" ref="Y915:Y930" si="293">P915-(Q915+R915+S915+T915+X915)</f>
        <v>0</v>
      </c>
      <c r="Z915" s="26">
        <f>T915/L915</f>
        <v>0.47720292910436107</v>
      </c>
      <c r="AA915" s="26">
        <f t="shared" si="286"/>
        <v>0.47720292910436107</v>
      </c>
      <c r="AB915" s="26">
        <f t="shared" si="287"/>
        <v>0.52279707089563898</v>
      </c>
      <c r="AC915" s="27">
        <f t="shared" si="288"/>
        <v>1</v>
      </c>
    </row>
    <row r="916" spans="1:29" ht="81" hidden="1" outlineLevel="4" x14ac:dyDescent="0.35">
      <c r="A916" s="21" t="s">
        <v>384</v>
      </c>
      <c r="B916" s="22" t="s">
        <v>447</v>
      </c>
      <c r="C916" s="22" t="s">
        <v>119</v>
      </c>
      <c r="D916" s="22" t="s">
        <v>120</v>
      </c>
      <c r="E916" s="22" t="s">
        <v>52</v>
      </c>
      <c r="F916" s="22"/>
      <c r="G916" s="22">
        <v>1310</v>
      </c>
      <c r="H916" s="22">
        <v>709500000</v>
      </c>
      <c r="I916" s="22" t="s">
        <v>31</v>
      </c>
      <c r="J916" s="23" t="s">
        <v>122</v>
      </c>
      <c r="K916" s="25">
        <v>0</v>
      </c>
      <c r="L916" s="25">
        <v>0</v>
      </c>
      <c r="M916" s="25">
        <v>1868049</v>
      </c>
      <c r="N916" s="25">
        <v>0</v>
      </c>
      <c r="O916" s="25">
        <v>0</v>
      </c>
      <c r="P916" s="25">
        <f t="shared" si="292"/>
        <v>0</v>
      </c>
      <c r="Q916" s="25">
        <v>0</v>
      </c>
      <c r="R916" s="25">
        <v>0</v>
      </c>
      <c r="S916" s="25">
        <v>0</v>
      </c>
      <c r="T916" s="25">
        <v>0</v>
      </c>
      <c r="U916" s="25">
        <v>0</v>
      </c>
      <c r="V916" s="25">
        <v>0</v>
      </c>
      <c r="W916" s="25">
        <v>0</v>
      </c>
      <c r="X916" s="25">
        <v>0</v>
      </c>
      <c r="Y916" s="25">
        <f t="shared" si="293"/>
        <v>0</v>
      </c>
      <c r="Z916" s="26">
        <v>0</v>
      </c>
      <c r="AA916" s="26">
        <v>0</v>
      </c>
      <c r="AB916" s="26">
        <v>0</v>
      </c>
      <c r="AC916" s="27">
        <v>0</v>
      </c>
    </row>
    <row r="917" spans="1:29" ht="162" hidden="1" outlineLevel="4" x14ac:dyDescent="0.35">
      <c r="A917" s="21" t="s">
        <v>384</v>
      </c>
      <c r="B917" s="22" t="s">
        <v>447</v>
      </c>
      <c r="C917" s="22" t="s">
        <v>119</v>
      </c>
      <c r="D917" s="22" t="s">
        <v>120</v>
      </c>
      <c r="E917" s="22" t="s">
        <v>450</v>
      </c>
      <c r="F917" s="22" t="s">
        <v>33</v>
      </c>
      <c r="G917" s="22">
        <v>1310</v>
      </c>
      <c r="H917" s="22">
        <v>709500000</v>
      </c>
      <c r="I917" s="22" t="s">
        <v>31</v>
      </c>
      <c r="J917" s="23" t="s">
        <v>451</v>
      </c>
      <c r="K917" s="24">
        <v>263994208</v>
      </c>
      <c r="L917" s="25">
        <v>263994208</v>
      </c>
      <c r="M917" s="25">
        <v>0</v>
      </c>
      <c r="N917" s="25">
        <v>0</v>
      </c>
      <c r="O917" s="25">
        <v>0</v>
      </c>
      <c r="P917" s="25">
        <f t="shared" si="292"/>
        <v>263994208</v>
      </c>
      <c r="Q917" s="25">
        <v>0</v>
      </c>
      <c r="R917" s="25">
        <v>186795072</v>
      </c>
      <c r="S917" s="25">
        <v>0</v>
      </c>
      <c r="T917" s="25">
        <v>11200581</v>
      </c>
      <c r="U917" s="25">
        <v>11200581</v>
      </c>
      <c r="V917" s="25">
        <v>0</v>
      </c>
      <c r="W917" s="25">
        <v>65998555</v>
      </c>
      <c r="X917" s="25">
        <v>0</v>
      </c>
      <c r="Y917" s="25">
        <f t="shared" si="293"/>
        <v>65998555</v>
      </c>
      <c r="Z917" s="26">
        <f>T917/L917</f>
        <v>4.2427374012690464E-2</v>
      </c>
      <c r="AA917" s="26">
        <f>T917/P917</f>
        <v>4.2427374012690464E-2</v>
      </c>
      <c r="AB917" s="26">
        <f>(Q917+R917+S917)/P917</f>
        <v>0.70757261462342391</v>
      </c>
      <c r="AC917" s="27">
        <f>AA917+AB917</f>
        <v>0.74999998863611439</v>
      </c>
    </row>
    <row r="918" spans="1:29" ht="81" hidden="1" outlineLevel="4" x14ac:dyDescent="0.35">
      <c r="A918" s="21" t="s">
        <v>384</v>
      </c>
      <c r="B918" s="22" t="s">
        <v>447</v>
      </c>
      <c r="C918" s="22" t="s">
        <v>119</v>
      </c>
      <c r="D918" s="22" t="s">
        <v>120</v>
      </c>
      <c r="E918" s="22" t="s">
        <v>123</v>
      </c>
      <c r="F918" s="22" t="s">
        <v>33</v>
      </c>
      <c r="G918" s="22">
        <v>1310</v>
      </c>
      <c r="H918" s="22">
        <v>709500000</v>
      </c>
      <c r="I918" s="22" t="s">
        <v>31</v>
      </c>
      <c r="J918" s="23" t="s">
        <v>124</v>
      </c>
      <c r="K918" s="24">
        <v>273153041</v>
      </c>
      <c r="L918" s="25">
        <v>273153041</v>
      </c>
      <c r="M918" s="25">
        <v>0</v>
      </c>
      <c r="N918" s="25">
        <v>79613.539999999994</v>
      </c>
      <c r="O918" s="25">
        <v>0</v>
      </c>
      <c r="P918" s="25">
        <f t="shared" si="292"/>
        <v>273153041</v>
      </c>
      <c r="Q918" s="25">
        <v>0</v>
      </c>
      <c r="R918" s="25">
        <v>83625400.620000005</v>
      </c>
      <c r="S918" s="25">
        <v>0</v>
      </c>
      <c r="T918" s="25">
        <v>189527640.38</v>
      </c>
      <c r="U918" s="25">
        <v>189527640.38</v>
      </c>
      <c r="V918" s="25">
        <v>0</v>
      </c>
      <c r="W918" s="25">
        <v>0</v>
      </c>
      <c r="X918" s="25">
        <v>0</v>
      </c>
      <c r="Y918" s="25">
        <f t="shared" si="293"/>
        <v>0</v>
      </c>
      <c r="Z918" s="26">
        <f>T918/L918</f>
        <v>0.69385147493195942</v>
      </c>
      <c r="AA918" s="26">
        <f>T918/P918</f>
        <v>0.69385147493195942</v>
      </c>
      <c r="AB918" s="26">
        <f>(Q918+R918+S918)/P918</f>
        <v>0.30614852506804052</v>
      </c>
      <c r="AC918" s="27">
        <f>AA918+AB918</f>
        <v>1</v>
      </c>
    </row>
    <row r="919" spans="1:29" ht="81" hidden="1" outlineLevel="4" x14ac:dyDescent="0.35">
      <c r="A919" s="21" t="s">
        <v>384</v>
      </c>
      <c r="B919" s="22" t="s">
        <v>447</v>
      </c>
      <c r="C919" s="22" t="s">
        <v>119</v>
      </c>
      <c r="D919" s="22" t="s">
        <v>120</v>
      </c>
      <c r="E919" s="22" t="s">
        <v>123</v>
      </c>
      <c r="F919" s="22"/>
      <c r="G919" s="22">
        <v>1310</v>
      </c>
      <c r="H919" s="22">
        <v>709500000</v>
      </c>
      <c r="I919" s="22" t="s">
        <v>31</v>
      </c>
      <c r="J919" s="23" t="s">
        <v>125</v>
      </c>
      <c r="K919" s="25">
        <v>0</v>
      </c>
      <c r="L919" s="25">
        <v>0</v>
      </c>
      <c r="M919" s="25">
        <v>6581668</v>
      </c>
      <c r="N919" s="25">
        <v>0</v>
      </c>
      <c r="O919" s="25">
        <v>0</v>
      </c>
      <c r="P919" s="25">
        <f t="shared" si="292"/>
        <v>0</v>
      </c>
      <c r="Q919" s="25">
        <v>0</v>
      </c>
      <c r="R919" s="25">
        <v>0</v>
      </c>
      <c r="S919" s="25">
        <v>0</v>
      </c>
      <c r="T919" s="25">
        <v>0</v>
      </c>
      <c r="U919" s="25">
        <v>0</v>
      </c>
      <c r="V919" s="25">
        <v>0</v>
      </c>
      <c r="W919" s="25">
        <v>0</v>
      </c>
      <c r="X919" s="25">
        <v>0</v>
      </c>
      <c r="Y919" s="25">
        <f t="shared" si="293"/>
        <v>0</v>
      </c>
      <c r="Z919" s="26">
        <v>0</v>
      </c>
      <c r="AA919" s="26">
        <v>0</v>
      </c>
      <c r="AB919" s="26">
        <v>0</v>
      </c>
      <c r="AC919" s="27">
        <v>0</v>
      </c>
    </row>
    <row r="920" spans="1:29" ht="54" hidden="1" outlineLevel="4" x14ac:dyDescent="0.35">
      <c r="A920" s="21" t="s">
        <v>384</v>
      </c>
      <c r="B920" s="22" t="s">
        <v>447</v>
      </c>
      <c r="C920" s="22" t="s">
        <v>119</v>
      </c>
      <c r="D920" s="22" t="s">
        <v>120</v>
      </c>
      <c r="E920" s="22" t="s">
        <v>126</v>
      </c>
      <c r="F920" s="22" t="s">
        <v>33</v>
      </c>
      <c r="G920" s="22">
        <v>1310</v>
      </c>
      <c r="H920" s="22">
        <v>709500000</v>
      </c>
      <c r="I920" s="22" t="s">
        <v>31</v>
      </c>
      <c r="J920" s="23" t="s">
        <v>127</v>
      </c>
      <c r="K920" s="24">
        <v>1342214950</v>
      </c>
      <c r="L920" s="25">
        <v>1342214950</v>
      </c>
      <c r="M920" s="25">
        <v>0</v>
      </c>
      <c r="N920" s="25">
        <v>460640.55</v>
      </c>
      <c r="O920" s="25">
        <v>0</v>
      </c>
      <c r="P920" s="25">
        <f t="shared" si="292"/>
        <v>1342214950</v>
      </c>
      <c r="Q920" s="25">
        <v>0</v>
      </c>
      <c r="R920" s="25">
        <v>325071058.88999999</v>
      </c>
      <c r="S920" s="25">
        <v>0</v>
      </c>
      <c r="T920" s="25">
        <v>1017143891.11</v>
      </c>
      <c r="U920" s="25">
        <v>1017143891.11</v>
      </c>
      <c r="V920" s="25">
        <v>0</v>
      </c>
      <c r="W920" s="25">
        <v>0</v>
      </c>
      <c r="X920" s="25">
        <v>0</v>
      </c>
      <c r="Y920" s="25">
        <f t="shared" si="293"/>
        <v>0</v>
      </c>
      <c r="Z920" s="26">
        <f>T920/L920</f>
        <v>0.757809984987874</v>
      </c>
      <c r="AA920" s="26">
        <f>T920/P920</f>
        <v>0.757809984987874</v>
      </c>
      <c r="AB920" s="26">
        <f>(Q920+R920+S920)/P920</f>
        <v>0.24219001501212603</v>
      </c>
      <c r="AC920" s="27">
        <f>AA920+AB920</f>
        <v>1</v>
      </c>
    </row>
    <row r="921" spans="1:29" ht="81" hidden="1" outlineLevel="4" x14ac:dyDescent="0.35">
      <c r="A921" s="21" t="s">
        <v>384</v>
      </c>
      <c r="B921" s="22" t="s">
        <v>447</v>
      </c>
      <c r="C921" s="22" t="s">
        <v>119</v>
      </c>
      <c r="D921" s="22" t="s">
        <v>120</v>
      </c>
      <c r="E921" s="22" t="s">
        <v>126</v>
      </c>
      <c r="F921" s="22"/>
      <c r="G921" s="22">
        <v>1310</v>
      </c>
      <c r="H921" s="22">
        <v>709500000</v>
      </c>
      <c r="I921" s="22" t="s">
        <v>31</v>
      </c>
      <c r="J921" s="23" t="s">
        <v>128</v>
      </c>
      <c r="K921" s="25">
        <v>0</v>
      </c>
      <c r="L921" s="25">
        <v>0</v>
      </c>
      <c r="M921" s="25">
        <v>39051232</v>
      </c>
      <c r="N921" s="25">
        <v>0</v>
      </c>
      <c r="O921" s="25">
        <v>0</v>
      </c>
      <c r="P921" s="25">
        <f t="shared" si="292"/>
        <v>0</v>
      </c>
      <c r="Q921" s="25">
        <v>0</v>
      </c>
      <c r="R921" s="25">
        <v>0</v>
      </c>
      <c r="S921" s="25">
        <v>0</v>
      </c>
      <c r="T921" s="25">
        <v>0</v>
      </c>
      <c r="U921" s="25">
        <v>0</v>
      </c>
      <c r="V921" s="25">
        <v>0</v>
      </c>
      <c r="W921" s="25">
        <v>0</v>
      </c>
      <c r="X921" s="25">
        <v>0</v>
      </c>
      <c r="Y921" s="25">
        <f t="shared" si="293"/>
        <v>0</v>
      </c>
      <c r="Z921" s="26">
        <v>0</v>
      </c>
      <c r="AA921" s="26">
        <v>0</v>
      </c>
      <c r="AB921" s="26">
        <v>0</v>
      </c>
      <c r="AC921" s="27">
        <v>0</v>
      </c>
    </row>
    <row r="922" spans="1:29" ht="54" hidden="1" outlineLevel="4" x14ac:dyDescent="0.35">
      <c r="A922" s="21" t="s">
        <v>384</v>
      </c>
      <c r="B922" s="22" t="s">
        <v>447</v>
      </c>
      <c r="C922" s="22" t="s">
        <v>119</v>
      </c>
      <c r="D922" s="22" t="s">
        <v>120</v>
      </c>
      <c r="E922" s="22" t="s">
        <v>290</v>
      </c>
      <c r="F922" s="22" t="s">
        <v>33</v>
      </c>
      <c r="G922" s="22">
        <v>1310</v>
      </c>
      <c r="H922" s="22">
        <v>709500000</v>
      </c>
      <c r="I922" s="22" t="s">
        <v>31</v>
      </c>
      <c r="J922" s="23" t="s">
        <v>452</v>
      </c>
      <c r="K922" s="24">
        <v>1000000</v>
      </c>
      <c r="L922" s="25">
        <v>1000000</v>
      </c>
      <c r="M922" s="25">
        <v>0</v>
      </c>
      <c r="N922" s="25">
        <v>0</v>
      </c>
      <c r="O922" s="25">
        <v>0</v>
      </c>
      <c r="P922" s="25">
        <f t="shared" si="292"/>
        <v>1000000</v>
      </c>
      <c r="Q922" s="25">
        <v>0</v>
      </c>
      <c r="R922" s="25">
        <v>499998</v>
      </c>
      <c r="S922" s="25">
        <v>0</v>
      </c>
      <c r="T922" s="25">
        <v>0</v>
      </c>
      <c r="U922" s="25">
        <v>0</v>
      </c>
      <c r="V922" s="25">
        <v>249999</v>
      </c>
      <c r="W922" s="25">
        <v>500002</v>
      </c>
      <c r="X922" s="25">
        <v>0</v>
      </c>
      <c r="Y922" s="25">
        <f t="shared" si="293"/>
        <v>500002</v>
      </c>
      <c r="Z922" s="26">
        <f>T922/L922</f>
        <v>0</v>
      </c>
      <c r="AA922" s="26">
        <f>T922/P922</f>
        <v>0</v>
      </c>
      <c r="AB922" s="26">
        <f>(Q922+R922+S922)/P922</f>
        <v>0.499998</v>
      </c>
      <c r="AC922" s="27">
        <f>AA922+AB922</f>
        <v>0.499998</v>
      </c>
    </row>
    <row r="923" spans="1:29" ht="67.5" hidden="1" outlineLevel="4" x14ac:dyDescent="0.35">
      <c r="A923" s="21" t="s">
        <v>384</v>
      </c>
      <c r="B923" s="22" t="s">
        <v>447</v>
      </c>
      <c r="C923" s="22" t="s">
        <v>119</v>
      </c>
      <c r="D923" s="22" t="s">
        <v>120</v>
      </c>
      <c r="E923" s="22" t="s">
        <v>389</v>
      </c>
      <c r="F923" s="22" t="s">
        <v>33</v>
      </c>
      <c r="G923" s="22">
        <v>1310</v>
      </c>
      <c r="H923" s="22">
        <v>709500000</v>
      </c>
      <c r="I923" s="22" t="s">
        <v>31</v>
      </c>
      <c r="J923" s="23" t="s">
        <v>453</v>
      </c>
      <c r="K923" s="24">
        <v>8396528</v>
      </c>
      <c r="L923" s="25">
        <v>8396528</v>
      </c>
      <c r="M923" s="25">
        <v>0</v>
      </c>
      <c r="N923" s="25">
        <v>0</v>
      </c>
      <c r="O923" s="25">
        <v>0</v>
      </c>
      <c r="P923" s="25">
        <f t="shared" si="292"/>
        <v>8396528</v>
      </c>
      <c r="Q923" s="25">
        <v>0</v>
      </c>
      <c r="R923" s="25">
        <v>1399422</v>
      </c>
      <c r="S923" s="25">
        <v>0</v>
      </c>
      <c r="T923" s="25">
        <v>4897977</v>
      </c>
      <c r="U923" s="25">
        <v>4897977</v>
      </c>
      <c r="V923" s="25">
        <v>0</v>
      </c>
      <c r="W923" s="25">
        <v>2099129</v>
      </c>
      <c r="X923" s="25">
        <v>0</v>
      </c>
      <c r="Y923" s="25">
        <f t="shared" si="293"/>
        <v>2099129</v>
      </c>
      <c r="Z923" s="26">
        <f>T923/L923</f>
        <v>0.58333361122597338</v>
      </c>
      <c r="AA923" s="26">
        <f>T923/P923</f>
        <v>0.58333361122597338</v>
      </c>
      <c r="AB923" s="26">
        <f>(Q923+R923+S923)/P923</f>
        <v>0.16666674606456383</v>
      </c>
      <c r="AC923" s="27">
        <f>AA923+AB923</f>
        <v>0.75000035729053716</v>
      </c>
    </row>
    <row r="924" spans="1:29" ht="67.5" hidden="1" outlineLevel="4" x14ac:dyDescent="0.35">
      <c r="A924" s="21" t="s">
        <v>384</v>
      </c>
      <c r="B924" s="22" t="s">
        <v>447</v>
      </c>
      <c r="C924" s="22" t="s">
        <v>119</v>
      </c>
      <c r="D924" s="22" t="s">
        <v>120</v>
      </c>
      <c r="E924" s="22" t="s">
        <v>396</v>
      </c>
      <c r="F924" s="22" t="s">
        <v>33</v>
      </c>
      <c r="G924" s="22">
        <v>1310</v>
      </c>
      <c r="H924" s="22">
        <v>709500000</v>
      </c>
      <c r="I924" s="22" t="s">
        <v>31</v>
      </c>
      <c r="J924" s="23" t="s">
        <v>454</v>
      </c>
      <c r="K924" s="24">
        <v>25421749</v>
      </c>
      <c r="L924" s="25">
        <v>25421749</v>
      </c>
      <c r="M924" s="25">
        <v>0</v>
      </c>
      <c r="N924" s="25">
        <v>0</v>
      </c>
      <c r="O924" s="25">
        <v>0</v>
      </c>
      <c r="P924" s="25">
        <f t="shared" si="292"/>
        <v>25421749</v>
      </c>
      <c r="Q924" s="25">
        <v>0</v>
      </c>
      <c r="R924" s="25">
        <v>5446558.4800000004</v>
      </c>
      <c r="S924" s="25">
        <v>0</v>
      </c>
      <c r="T924" s="25">
        <v>13619752.52</v>
      </c>
      <c r="U924" s="25">
        <v>13619752.52</v>
      </c>
      <c r="V924" s="25">
        <v>0</v>
      </c>
      <c r="W924" s="25">
        <v>6355438</v>
      </c>
      <c r="X924" s="25">
        <v>0</v>
      </c>
      <c r="Y924" s="25">
        <f t="shared" si="293"/>
        <v>6355438</v>
      </c>
      <c r="Z924" s="26">
        <f>T924/L924</f>
        <v>0.53575198622250575</v>
      </c>
      <c r="AA924" s="26">
        <f>T924/P924</f>
        <v>0.53575198622250575</v>
      </c>
      <c r="AB924" s="26">
        <f>(Q924+R924+S924)/P924</f>
        <v>0.21424798427519681</v>
      </c>
      <c r="AC924" s="27">
        <f>AA924+AB924</f>
        <v>0.74999997049770251</v>
      </c>
    </row>
    <row r="925" spans="1:29" ht="67.5" hidden="1" outlineLevel="4" x14ac:dyDescent="0.35">
      <c r="A925" s="21" t="s">
        <v>384</v>
      </c>
      <c r="B925" s="22" t="s">
        <v>447</v>
      </c>
      <c r="C925" s="22" t="s">
        <v>119</v>
      </c>
      <c r="D925" s="22" t="s">
        <v>120</v>
      </c>
      <c r="E925" s="22" t="s">
        <v>133</v>
      </c>
      <c r="F925" s="22" t="s">
        <v>33</v>
      </c>
      <c r="G925" s="22">
        <v>1310</v>
      </c>
      <c r="H925" s="22">
        <v>709500000</v>
      </c>
      <c r="I925" s="22" t="s">
        <v>31</v>
      </c>
      <c r="J925" s="23" t="s">
        <v>455</v>
      </c>
      <c r="K925" s="24">
        <v>558336</v>
      </c>
      <c r="L925" s="25">
        <v>558336</v>
      </c>
      <c r="M925" s="25">
        <v>0</v>
      </c>
      <c r="N925" s="25">
        <v>0</v>
      </c>
      <c r="O925" s="25">
        <v>0</v>
      </c>
      <c r="P925" s="25">
        <f t="shared" si="292"/>
        <v>558336</v>
      </c>
      <c r="Q925" s="25">
        <v>0</v>
      </c>
      <c r="R925" s="25">
        <v>119622.38</v>
      </c>
      <c r="S925" s="25">
        <v>0</v>
      </c>
      <c r="T925" s="25">
        <v>299129.62</v>
      </c>
      <c r="U925" s="25">
        <v>299129.62</v>
      </c>
      <c r="V925" s="25">
        <v>0</v>
      </c>
      <c r="W925" s="25">
        <v>139584</v>
      </c>
      <c r="X925" s="25">
        <v>0</v>
      </c>
      <c r="Y925" s="25">
        <f t="shared" si="293"/>
        <v>139584</v>
      </c>
      <c r="Z925" s="26">
        <f>T925/L925</f>
        <v>0.53575198446813388</v>
      </c>
      <c r="AA925" s="26">
        <f>T925/P925</f>
        <v>0.53575198446813388</v>
      </c>
      <c r="AB925" s="26">
        <f>(Q925+R925+S925)/P925</f>
        <v>0.21424801553186612</v>
      </c>
      <c r="AC925" s="27">
        <f>AA925+AB925</f>
        <v>0.75</v>
      </c>
    </row>
    <row r="926" spans="1:29" ht="27" hidden="1" outlineLevel="4" x14ac:dyDescent="0.35">
      <c r="A926" s="21" t="s">
        <v>384</v>
      </c>
      <c r="B926" s="22" t="s">
        <v>447</v>
      </c>
      <c r="C926" s="22" t="s">
        <v>119</v>
      </c>
      <c r="D926" s="22" t="s">
        <v>159</v>
      </c>
      <c r="E926" s="22"/>
      <c r="F926" s="22" t="s">
        <v>33</v>
      </c>
      <c r="G926" s="22">
        <v>1320</v>
      </c>
      <c r="H926" s="22">
        <v>709500000</v>
      </c>
      <c r="I926" s="22" t="s">
        <v>31</v>
      </c>
      <c r="J926" s="23" t="s">
        <v>160</v>
      </c>
      <c r="K926" s="24">
        <v>1941967678</v>
      </c>
      <c r="L926" s="25">
        <v>1941967678</v>
      </c>
      <c r="M926" s="25">
        <v>0</v>
      </c>
      <c r="N926" s="25">
        <v>-1530000000</v>
      </c>
      <c r="O926" s="25">
        <v>0</v>
      </c>
      <c r="P926" s="25">
        <f t="shared" si="292"/>
        <v>1941967678</v>
      </c>
      <c r="Q926" s="25">
        <v>0</v>
      </c>
      <c r="R926" s="25">
        <v>0</v>
      </c>
      <c r="S926" s="25">
        <v>0</v>
      </c>
      <c r="T926" s="25">
        <v>65480330.759999998</v>
      </c>
      <c r="U926" s="25">
        <v>65480330.759999998</v>
      </c>
      <c r="V926" s="25">
        <v>346487347.24000001</v>
      </c>
      <c r="W926" s="25">
        <v>1876487347.24</v>
      </c>
      <c r="X926" s="25">
        <v>0</v>
      </c>
      <c r="Y926" s="25">
        <f t="shared" si="293"/>
        <v>1876487347.24</v>
      </c>
      <c r="Z926" s="26">
        <f>T926/L926</f>
        <v>3.3718548203354799E-2</v>
      </c>
      <c r="AA926" s="26">
        <f>T926/P926</f>
        <v>3.3718548203354799E-2</v>
      </c>
      <c r="AB926" s="26">
        <f>(Q926+R926+S926)/P926</f>
        <v>0</v>
      </c>
      <c r="AC926" s="27">
        <f>AA926+AB926</f>
        <v>3.3718548203354799E-2</v>
      </c>
    </row>
    <row r="927" spans="1:29" ht="27" hidden="1" outlineLevel="4" x14ac:dyDescent="0.35">
      <c r="A927" s="21" t="s">
        <v>384</v>
      </c>
      <c r="B927" s="22" t="s">
        <v>447</v>
      </c>
      <c r="C927" s="22" t="s">
        <v>119</v>
      </c>
      <c r="D927" s="22" t="s">
        <v>159</v>
      </c>
      <c r="E927" s="22"/>
      <c r="F927" s="22"/>
      <c r="G927" s="22">
        <v>1320</v>
      </c>
      <c r="H927" s="22">
        <v>709500000</v>
      </c>
      <c r="I927" s="22" t="s">
        <v>31</v>
      </c>
      <c r="J927" s="23" t="s">
        <v>161</v>
      </c>
      <c r="K927" s="25">
        <v>0</v>
      </c>
      <c r="L927" s="25">
        <v>0</v>
      </c>
      <c r="M927" s="25">
        <v>7609186</v>
      </c>
      <c r="N927" s="25">
        <v>0</v>
      </c>
      <c r="O927" s="25">
        <v>0</v>
      </c>
      <c r="P927" s="25">
        <f t="shared" si="292"/>
        <v>0</v>
      </c>
      <c r="Q927" s="25">
        <v>0</v>
      </c>
      <c r="R927" s="25">
        <v>0</v>
      </c>
      <c r="S927" s="25">
        <v>0</v>
      </c>
      <c r="T927" s="25">
        <v>0</v>
      </c>
      <c r="U927" s="25">
        <v>0</v>
      </c>
      <c r="V927" s="25">
        <v>0</v>
      </c>
      <c r="W927" s="25">
        <v>0</v>
      </c>
      <c r="X927" s="25">
        <v>0</v>
      </c>
      <c r="Y927" s="25">
        <f t="shared" si="293"/>
        <v>0</v>
      </c>
      <c r="Z927" s="26">
        <v>0</v>
      </c>
      <c r="AA927" s="26">
        <v>0</v>
      </c>
      <c r="AB927" s="26">
        <v>0</v>
      </c>
      <c r="AC927" s="27">
        <v>0</v>
      </c>
    </row>
    <row r="928" spans="1:29" ht="121.5" hidden="1" outlineLevel="4" x14ac:dyDescent="0.35">
      <c r="A928" s="21" t="s">
        <v>384</v>
      </c>
      <c r="B928" s="22" t="s">
        <v>447</v>
      </c>
      <c r="C928" s="22" t="s">
        <v>119</v>
      </c>
      <c r="D928" s="22" t="s">
        <v>303</v>
      </c>
      <c r="E928" s="22" t="s">
        <v>123</v>
      </c>
      <c r="F928" s="22" t="s">
        <v>33</v>
      </c>
      <c r="G928" s="22">
        <v>1320</v>
      </c>
      <c r="H928" s="22">
        <v>709500000</v>
      </c>
      <c r="I928" s="22" t="s">
        <v>31</v>
      </c>
      <c r="J928" s="23" t="s">
        <v>456</v>
      </c>
      <c r="K928" s="24">
        <v>173000000</v>
      </c>
      <c r="L928" s="25">
        <v>173000000</v>
      </c>
      <c r="M928" s="25">
        <v>0</v>
      </c>
      <c r="N928" s="25">
        <v>0</v>
      </c>
      <c r="O928" s="25">
        <v>0</v>
      </c>
      <c r="P928" s="25">
        <f t="shared" si="292"/>
        <v>173000000</v>
      </c>
      <c r="Q928" s="25">
        <v>0</v>
      </c>
      <c r="R928" s="25">
        <v>33112515.280000001</v>
      </c>
      <c r="S928" s="25">
        <v>0</v>
      </c>
      <c r="T928" s="25">
        <v>96637487.719999999</v>
      </c>
      <c r="U928" s="25">
        <v>95720144.439999998</v>
      </c>
      <c r="V928" s="25">
        <v>0</v>
      </c>
      <c r="W928" s="25">
        <v>43249997</v>
      </c>
      <c r="X928" s="25">
        <v>0</v>
      </c>
      <c r="Y928" s="25">
        <f t="shared" si="293"/>
        <v>43249997</v>
      </c>
      <c r="Z928" s="26">
        <f t="shared" ref="Z928:Z935" si="294">T928/L928</f>
        <v>0.55859819491329477</v>
      </c>
      <c r="AA928" s="26">
        <f t="shared" ref="AA928:AA935" si="295">T928/P928</f>
        <v>0.55859819491329477</v>
      </c>
      <c r="AB928" s="26">
        <f t="shared" ref="AB928:AB935" si="296">(Q928+R928+S928)/P928</f>
        <v>0.19140182242774567</v>
      </c>
      <c r="AC928" s="27">
        <f t="shared" ref="AC928:AC935" si="297">AA928+AB928</f>
        <v>0.75000001734104038</v>
      </c>
    </row>
    <row r="929" spans="1:29" ht="135" hidden="1" outlineLevel="4" x14ac:dyDescent="0.35">
      <c r="A929" s="21" t="s">
        <v>384</v>
      </c>
      <c r="B929" s="22" t="s">
        <v>447</v>
      </c>
      <c r="C929" s="22" t="s">
        <v>119</v>
      </c>
      <c r="D929" s="22" t="s">
        <v>162</v>
      </c>
      <c r="E929" s="22" t="s">
        <v>123</v>
      </c>
      <c r="F929" s="22" t="s">
        <v>33</v>
      </c>
      <c r="G929" s="22">
        <v>1320</v>
      </c>
      <c r="H929" s="22">
        <v>709500000</v>
      </c>
      <c r="I929" s="22" t="s">
        <v>31</v>
      </c>
      <c r="J929" s="23" t="s">
        <v>457</v>
      </c>
      <c r="K929" s="24">
        <v>74100000</v>
      </c>
      <c r="L929" s="25">
        <v>74100000</v>
      </c>
      <c r="M929" s="25">
        <v>0</v>
      </c>
      <c r="N929" s="25">
        <v>0</v>
      </c>
      <c r="O929" s="25">
        <v>0</v>
      </c>
      <c r="P929" s="25">
        <f t="shared" si="292"/>
        <v>74100000</v>
      </c>
      <c r="Q929" s="25">
        <v>0</v>
      </c>
      <c r="R929" s="25">
        <v>14575793.619999999</v>
      </c>
      <c r="S929" s="25">
        <v>0</v>
      </c>
      <c r="T929" s="25">
        <v>40999206.380000003</v>
      </c>
      <c r="U929" s="25">
        <v>40999206.380000003</v>
      </c>
      <c r="V929" s="25">
        <v>0</v>
      </c>
      <c r="W929" s="25">
        <v>18525000</v>
      </c>
      <c r="X929" s="25">
        <v>0</v>
      </c>
      <c r="Y929" s="25">
        <f t="shared" si="293"/>
        <v>18525000</v>
      </c>
      <c r="Z929" s="26">
        <f t="shared" si="294"/>
        <v>0.55329563265856951</v>
      </c>
      <c r="AA929" s="26">
        <f t="shared" si="295"/>
        <v>0.55329563265856951</v>
      </c>
      <c r="AB929" s="26">
        <f t="shared" si="296"/>
        <v>0.19670436734143049</v>
      </c>
      <c r="AC929" s="27">
        <f t="shared" si="297"/>
        <v>0.75</v>
      </c>
    </row>
    <row r="930" spans="1:29" ht="54" hidden="1" outlineLevel="4" x14ac:dyDescent="0.35">
      <c r="A930" s="21" t="s">
        <v>384</v>
      </c>
      <c r="B930" s="22" t="s">
        <v>447</v>
      </c>
      <c r="C930" s="22" t="s">
        <v>119</v>
      </c>
      <c r="D930" s="22" t="s">
        <v>272</v>
      </c>
      <c r="E930" s="22"/>
      <c r="F930" s="22" t="s">
        <v>33</v>
      </c>
      <c r="G930" s="22">
        <v>1320</v>
      </c>
      <c r="H930" s="22">
        <v>709500000</v>
      </c>
      <c r="I930" s="22" t="s">
        <v>31</v>
      </c>
      <c r="J930" s="23" t="s">
        <v>392</v>
      </c>
      <c r="K930" s="24">
        <v>480000</v>
      </c>
      <c r="L930" s="25">
        <v>480000</v>
      </c>
      <c r="M930" s="25">
        <v>0</v>
      </c>
      <c r="N930" s="25">
        <v>0</v>
      </c>
      <c r="O930" s="25">
        <v>0</v>
      </c>
      <c r="P930" s="25">
        <f t="shared" si="292"/>
        <v>480000</v>
      </c>
      <c r="Q930" s="25">
        <v>0</v>
      </c>
      <c r="R930" s="25">
        <v>298102.71000000002</v>
      </c>
      <c r="S930" s="25">
        <v>0</v>
      </c>
      <c r="T930" s="25">
        <v>61897.29</v>
      </c>
      <c r="U930" s="25">
        <v>61897.29</v>
      </c>
      <c r="V930" s="25">
        <v>0</v>
      </c>
      <c r="W930" s="25">
        <v>120000</v>
      </c>
      <c r="X930" s="25">
        <v>0</v>
      </c>
      <c r="Y930" s="25">
        <f t="shared" si="293"/>
        <v>120000</v>
      </c>
      <c r="Z930" s="26">
        <f t="shared" si="294"/>
        <v>0.1289526875</v>
      </c>
      <c r="AA930" s="26">
        <f t="shared" si="295"/>
        <v>0.1289526875</v>
      </c>
      <c r="AB930" s="26">
        <f t="shared" si="296"/>
        <v>0.6210473125</v>
      </c>
      <c r="AC930" s="27">
        <f t="shared" si="297"/>
        <v>0.75</v>
      </c>
    </row>
    <row r="931" spans="1:29" hidden="1" outlineLevel="3" x14ac:dyDescent="0.35">
      <c r="A931" s="28"/>
      <c r="B931" s="29"/>
      <c r="C931" s="29" t="s">
        <v>181</v>
      </c>
      <c r="D931" s="29"/>
      <c r="E931" s="29"/>
      <c r="F931" s="29"/>
      <c r="G931" s="29"/>
      <c r="H931" s="29"/>
      <c r="I931" s="29"/>
      <c r="J931" s="30"/>
      <c r="K931" s="31">
        <f t="shared" ref="K931:Y931" si="298">SUBTOTAL(9,K915:K930)</f>
        <v>4207660888</v>
      </c>
      <c r="L931" s="32">
        <f t="shared" si="298"/>
        <v>4207660888</v>
      </c>
      <c r="M931" s="32">
        <f t="shared" si="298"/>
        <v>55110135</v>
      </c>
      <c r="N931" s="32">
        <f t="shared" si="298"/>
        <v>-1529427279.5699999</v>
      </c>
      <c r="O931" s="32">
        <f t="shared" si="298"/>
        <v>0</v>
      </c>
      <c r="P931" s="32">
        <f t="shared" si="298"/>
        <v>4207660888</v>
      </c>
      <c r="Q931" s="32">
        <f t="shared" si="298"/>
        <v>0</v>
      </c>
      <c r="R931" s="32">
        <f t="shared" si="298"/>
        <v>704987376.46000004</v>
      </c>
      <c r="S931" s="32">
        <f t="shared" si="298"/>
        <v>0</v>
      </c>
      <c r="T931" s="32">
        <f t="shared" si="298"/>
        <v>1489198459.3</v>
      </c>
      <c r="U931" s="32">
        <f t="shared" si="298"/>
        <v>1488281116.02</v>
      </c>
      <c r="V931" s="32">
        <f t="shared" si="298"/>
        <v>346737346.24000001</v>
      </c>
      <c r="W931" s="32">
        <f t="shared" si="298"/>
        <v>2013475052.24</v>
      </c>
      <c r="X931" s="32">
        <f t="shared" si="298"/>
        <v>0</v>
      </c>
      <c r="Y931" s="32">
        <f t="shared" si="298"/>
        <v>2013475052.24</v>
      </c>
      <c r="Z931" s="33">
        <f t="shared" si="294"/>
        <v>0.35392549422105424</v>
      </c>
      <c r="AA931" s="33">
        <f t="shared" si="295"/>
        <v>0.35392549422105424</v>
      </c>
      <c r="AB931" s="33">
        <f t="shared" si="296"/>
        <v>0.1675485252318176</v>
      </c>
      <c r="AC931" s="34">
        <f t="shared" si="297"/>
        <v>0.52147401945287186</v>
      </c>
    </row>
    <row r="932" spans="1:29" ht="148.5" hidden="1" outlineLevel="4" x14ac:dyDescent="0.35">
      <c r="A932" s="21" t="s">
        <v>384</v>
      </c>
      <c r="B932" s="22" t="s">
        <v>447</v>
      </c>
      <c r="C932" s="22" t="s">
        <v>182</v>
      </c>
      <c r="D932" s="22" t="s">
        <v>183</v>
      </c>
      <c r="E932" s="22" t="s">
        <v>129</v>
      </c>
      <c r="F932" s="22" t="s">
        <v>470</v>
      </c>
      <c r="G932" s="22">
        <v>2310</v>
      </c>
      <c r="H932" s="22">
        <v>709500000</v>
      </c>
      <c r="I932" s="22" t="s">
        <v>31</v>
      </c>
      <c r="J932" s="23" t="s">
        <v>458</v>
      </c>
      <c r="K932" s="24">
        <v>908075351</v>
      </c>
      <c r="L932" s="25">
        <v>908075351</v>
      </c>
      <c r="M932" s="25">
        <v>0</v>
      </c>
      <c r="N932" s="25">
        <v>11257960</v>
      </c>
      <c r="O932" s="25">
        <v>0</v>
      </c>
      <c r="P932" s="25">
        <f>+L932+O932</f>
        <v>908075351</v>
      </c>
      <c r="Q932" s="25">
        <v>0</v>
      </c>
      <c r="R932" s="25">
        <v>454037676</v>
      </c>
      <c r="S932" s="25">
        <v>0</v>
      </c>
      <c r="T932" s="25">
        <v>0</v>
      </c>
      <c r="U932" s="25">
        <v>0</v>
      </c>
      <c r="V932" s="25">
        <v>454037675</v>
      </c>
      <c r="W932" s="25">
        <v>454037675</v>
      </c>
      <c r="X932" s="25">
        <v>0</v>
      </c>
      <c r="Y932" s="25">
        <f>P932-(Q932+R932+S932+T932+X932)</f>
        <v>454037675</v>
      </c>
      <c r="Z932" s="26">
        <f t="shared" si="294"/>
        <v>0</v>
      </c>
      <c r="AA932" s="26">
        <f t="shared" si="295"/>
        <v>0</v>
      </c>
      <c r="AB932" s="26">
        <f t="shared" si="296"/>
        <v>0.50000000055061511</v>
      </c>
      <c r="AC932" s="27">
        <f t="shared" si="297"/>
        <v>0.50000000055061511</v>
      </c>
    </row>
    <row r="933" spans="1:29" hidden="1" outlineLevel="3" x14ac:dyDescent="0.35">
      <c r="A933" s="28"/>
      <c r="B933" s="29"/>
      <c r="C933" s="29" t="s">
        <v>185</v>
      </c>
      <c r="D933" s="29"/>
      <c r="E933" s="29"/>
      <c r="F933" s="29"/>
      <c r="G933" s="29"/>
      <c r="H933" s="29"/>
      <c r="I933" s="29"/>
      <c r="J933" s="30"/>
      <c r="K933" s="31">
        <f t="shared" ref="K933:Y933" si="299">SUBTOTAL(9,K932:K932)</f>
        <v>908075351</v>
      </c>
      <c r="L933" s="32">
        <f t="shared" si="299"/>
        <v>908075351</v>
      </c>
      <c r="M933" s="32">
        <f t="shared" si="299"/>
        <v>0</v>
      </c>
      <c r="N933" s="32">
        <f t="shared" si="299"/>
        <v>11257960</v>
      </c>
      <c r="O933" s="32">
        <f t="shared" si="299"/>
        <v>0</v>
      </c>
      <c r="P933" s="32">
        <f t="shared" si="299"/>
        <v>908075351</v>
      </c>
      <c r="Q933" s="32">
        <f t="shared" si="299"/>
        <v>0</v>
      </c>
      <c r="R933" s="32">
        <f t="shared" si="299"/>
        <v>454037676</v>
      </c>
      <c r="S933" s="32">
        <f t="shared" si="299"/>
        <v>0</v>
      </c>
      <c r="T933" s="32">
        <f t="shared" si="299"/>
        <v>0</v>
      </c>
      <c r="U933" s="32">
        <f t="shared" si="299"/>
        <v>0</v>
      </c>
      <c r="V933" s="32">
        <f t="shared" si="299"/>
        <v>454037675</v>
      </c>
      <c r="W933" s="32">
        <f t="shared" si="299"/>
        <v>454037675</v>
      </c>
      <c r="X933" s="32">
        <f t="shared" si="299"/>
        <v>0</v>
      </c>
      <c r="Y933" s="32">
        <f t="shared" si="299"/>
        <v>454037675</v>
      </c>
      <c r="Z933" s="33">
        <f t="shared" si="294"/>
        <v>0</v>
      </c>
      <c r="AA933" s="33">
        <f t="shared" si="295"/>
        <v>0</v>
      </c>
      <c r="AB933" s="33">
        <f t="shared" si="296"/>
        <v>0.50000000055061511</v>
      </c>
      <c r="AC933" s="34">
        <f t="shared" si="297"/>
        <v>0.50000000055061511</v>
      </c>
    </row>
    <row r="934" spans="1:29" outlineLevel="2" collapsed="1" x14ac:dyDescent="0.35">
      <c r="A934" s="28"/>
      <c r="B934" s="29" t="s">
        <v>459</v>
      </c>
      <c r="C934" s="29"/>
      <c r="D934" s="29"/>
      <c r="E934" s="29"/>
      <c r="F934" s="29"/>
      <c r="G934" s="29"/>
      <c r="H934" s="29"/>
      <c r="I934" s="29"/>
      <c r="J934" s="30"/>
      <c r="K934" s="31">
        <f t="shared" ref="K934:Y934" si="300">SUBTOTAL(9,K877:K932)</f>
        <v>152863969943</v>
      </c>
      <c r="L934" s="32">
        <f t="shared" si="300"/>
        <v>153845662510</v>
      </c>
      <c r="M934" s="32">
        <f t="shared" si="300"/>
        <v>14623749995.280001</v>
      </c>
      <c r="N934" s="32">
        <f t="shared" si="300"/>
        <v>426027288.09999967</v>
      </c>
      <c r="O934" s="32">
        <f t="shared" si="300"/>
        <v>747700000</v>
      </c>
      <c r="P934" s="32">
        <f t="shared" si="300"/>
        <v>154593362510</v>
      </c>
      <c r="Q934" s="32">
        <f t="shared" si="300"/>
        <v>9800</v>
      </c>
      <c r="R934" s="32">
        <f t="shared" si="300"/>
        <v>5954914645.5999985</v>
      </c>
      <c r="S934" s="32">
        <f t="shared" si="300"/>
        <v>0</v>
      </c>
      <c r="T934" s="32">
        <f t="shared" si="300"/>
        <v>93901001620.440018</v>
      </c>
      <c r="U934" s="32">
        <f t="shared" si="300"/>
        <v>93897847691.550003</v>
      </c>
      <c r="V934" s="32">
        <f t="shared" si="300"/>
        <v>52038021533.959991</v>
      </c>
      <c r="W934" s="32">
        <f t="shared" si="300"/>
        <v>53989736443.959991</v>
      </c>
      <c r="X934" s="32">
        <f t="shared" si="300"/>
        <v>0</v>
      </c>
      <c r="Y934" s="32">
        <f t="shared" si="300"/>
        <v>54737436443.959991</v>
      </c>
      <c r="Z934" s="33">
        <f t="shared" si="294"/>
        <v>0.61035845982551784</v>
      </c>
      <c r="AA934" s="33">
        <f t="shared" si="295"/>
        <v>0.60740642480278517</v>
      </c>
      <c r="AB934" s="33">
        <f t="shared" si="296"/>
        <v>3.8519923164326016E-2</v>
      </c>
      <c r="AC934" s="34">
        <f t="shared" si="297"/>
        <v>0.64592634796711124</v>
      </c>
    </row>
    <row r="935" spans="1:29" hidden="1" outlineLevel="4" x14ac:dyDescent="0.35">
      <c r="A935" s="21" t="s">
        <v>384</v>
      </c>
      <c r="B935" s="22" t="s">
        <v>460</v>
      </c>
      <c r="C935" s="22" t="s">
        <v>31</v>
      </c>
      <c r="D935" s="22" t="s">
        <v>32</v>
      </c>
      <c r="E935" s="22"/>
      <c r="F935" s="22">
        <v>280</v>
      </c>
      <c r="G935" s="22">
        <v>1111</v>
      </c>
      <c r="H935" s="22">
        <v>709500000</v>
      </c>
      <c r="I935" s="22" t="s">
        <v>31</v>
      </c>
      <c r="J935" s="23" t="s">
        <v>34</v>
      </c>
      <c r="K935" s="24">
        <v>42411600511</v>
      </c>
      <c r="L935" s="25">
        <v>42411600511</v>
      </c>
      <c r="M935" s="25">
        <v>0</v>
      </c>
      <c r="N935" s="25">
        <v>-24343410</v>
      </c>
      <c r="O935" s="25">
        <v>0</v>
      </c>
      <c r="P935" s="25">
        <f t="shared" ref="P935:P967" si="301">+L935+O935</f>
        <v>42411600511</v>
      </c>
      <c r="Q935" s="25">
        <v>0</v>
      </c>
      <c r="R935" s="25">
        <v>0</v>
      </c>
      <c r="S935" s="25">
        <v>0</v>
      </c>
      <c r="T935" s="25">
        <v>24789728072.619999</v>
      </c>
      <c r="U935" s="25">
        <v>24789728072.619999</v>
      </c>
      <c r="V935" s="25">
        <v>17597529028.380001</v>
      </c>
      <c r="W935" s="25">
        <v>17621872438.380001</v>
      </c>
      <c r="X935" s="25">
        <v>0</v>
      </c>
      <c r="Y935" s="25">
        <f t="shared" ref="Y935:Y967" si="302">P935-(Q935+R935+S935+T935+X935)</f>
        <v>17621872438.380001</v>
      </c>
      <c r="Z935" s="26">
        <f t="shared" si="294"/>
        <v>0.58450347956546611</v>
      </c>
      <c r="AA935" s="26">
        <f t="shared" si="295"/>
        <v>0.58450347956546611</v>
      </c>
      <c r="AB935" s="26">
        <f t="shared" si="296"/>
        <v>0</v>
      </c>
      <c r="AC935" s="27">
        <f t="shared" si="297"/>
        <v>0.58450347956546611</v>
      </c>
    </row>
    <row r="936" spans="1:29" hidden="1" outlineLevel="4" x14ac:dyDescent="0.35">
      <c r="A936" s="21" t="s">
        <v>384</v>
      </c>
      <c r="B936" s="22" t="s">
        <v>460</v>
      </c>
      <c r="C936" s="22" t="s">
        <v>31</v>
      </c>
      <c r="D936" s="22" t="s">
        <v>32</v>
      </c>
      <c r="E936" s="22"/>
      <c r="F936" s="22" t="s">
        <v>33</v>
      </c>
      <c r="G936" s="22">
        <v>1111</v>
      </c>
      <c r="H936" s="22">
        <v>709500000</v>
      </c>
      <c r="I936" s="22" t="s">
        <v>31</v>
      </c>
      <c r="J936" s="23" t="s">
        <v>34</v>
      </c>
      <c r="K936" s="25">
        <v>0</v>
      </c>
      <c r="L936" s="25">
        <v>0</v>
      </c>
      <c r="M936" s="25">
        <v>0</v>
      </c>
      <c r="N936" s="25">
        <v>554000000</v>
      </c>
      <c r="O936" s="25">
        <v>0</v>
      </c>
      <c r="P936" s="25">
        <f t="shared" si="301"/>
        <v>0</v>
      </c>
      <c r="Q936" s="25">
        <v>0</v>
      </c>
      <c r="R936" s="25">
        <v>0</v>
      </c>
      <c r="S936" s="25">
        <v>0</v>
      </c>
      <c r="T936" s="25">
        <v>0</v>
      </c>
      <c r="U936" s="25">
        <v>0</v>
      </c>
      <c r="V936" s="25">
        <v>0</v>
      </c>
      <c r="W936" s="25">
        <v>0</v>
      </c>
      <c r="X936" s="25">
        <v>0</v>
      </c>
      <c r="Y936" s="25">
        <f t="shared" si="302"/>
        <v>0</v>
      </c>
      <c r="Z936" s="26">
        <v>0</v>
      </c>
      <c r="AA936" s="26">
        <v>0</v>
      </c>
      <c r="AB936" s="26">
        <v>0</v>
      </c>
      <c r="AC936" s="26">
        <v>0</v>
      </c>
    </row>
    <row r="937" spans="1:29" hidden="1" outlineLevel="4" x14ac:dyDescent="0.35">
      <c r="A937" s="21" t="s">
        <v>384</v>
      </c>
      <c r="B937" s="22" t="s">
        <v>460</v>
      </c>
      <c r="C937" s="22" t="s">
        <v>31</v>
      </c>
      <c r="D937" s="22" t="s">
        <v>32</v>
      </c>
      <c r="E937" s="22"/>
      <c r="F937" s="22"/>
      <c r="G937" s="22">
        <v>1111</v>
      </c>
      <c r="H937" s="22">
        <v>709500000</v>
      </c>
      <c r="I937" s="22" t="s">
        <v>31</v>
      </c>
      <c r="J937" s="23" t="s">
        <v>34</v>
      </c>
      <c r="K937" s="25">
        <v>0</v>
      </c>
      <c r="L937" s="25">
        <v>0</v>
      </c>
      <c r="M937" s="25">
        <v>657774496</v>
      </c>
      <c r="N937" s="25">
        <v>0</v>
      </c>
      <c r="O937" s="25">
        <v>0</v>
      </c>
      <c r="P937" s="25">
        <f t="shared" si="301"/>
        <v>0</v>
      </c>
      <c r="Q937" s="25">
        <v>0</v>
      </c>
      <c r="R937" s="25">
        <v>0</v>
      </c>
      <c r="S937" s="25">
        <v>0</v>
      </c>
      <c r="T937" s="25">
        <v>0</v>
      </c>
      <c r="U937" s="25">
        <v>0</v>
      </c>
      <c r="V937" s="25">
        <v>0</v>
      </c>
      <c r="W937" s="25">
        <v>0</v>
      </c>
      <c r="X937" s="25">
        <v>0</v>
      </c>
      <c r="Y937" s="25">
        <f t="shared" si="302"/>
        <v>0</v>
      </c>
      <c r="Z937" s="26">
        <v>0</v>
      </c>
      <c r="AA937" s="26">
        <v>0</v>
      </c>
      <c r="AB937" s="26">
        <v>0</v>
      </c>
      <c r="AC937" s="27">
        <v>0</v>
      </c>
    </row>
    <row r="938" spans="1:29" hidden="1" outlineLevel="4" x14ac:dyDescent="0.35">
      <c r="A938" s="21" t="s">
        <v>384</v>
      </c>
      <c r="B938" s="22" t="s">
        <v>460</v>
      </c>
      <c r="C938" s="22" t="s">
        <v>31</v>
      </c>
      <c r="D938" s="22" t="s">
        <v>35</v>
      </c>
      <c r="E938" s="22"/>
      <c r="F938" s="22">
        <v>280</v>
      </c>
      <c r="G938" s="22">
        <v>1111</v>
      </c>
      <c r="H938" s="22">
        <v>709500000</v>
      </c>
      <c r="I938" s="22" t="s">
        <v>31</v>
      </c>
      <c r="J938" s="23" t="s">
        <v>36</v>
      </c>
      <c r="K938" s="24">
        <v>2187131194</v>
      </c>
      <c r="L938" s="25">
        <v>2187131194</v>
      </c>
      <c r="M938" s="25">
        <v>0</v>
      </c>
      <c r="N938" s="25">
        <v>0</v>
      </c>
      <c r="O938" s="25">
        <v>0</v>
      </c>
      <c r="P938" s="25">
        <f t="shared" si="301"/>
        <v>2187131194</v>
      </c>
      <c r="Q938" s="25">
        <v>0</v>
      </c>
      <c r="R938" s="25">
        <v>0</v>
      </c>
      <c r="S938" s="25">
        <v>0</v>
      </c>
      <c r="T938" s="25">
        <v>1486574969.8</v>
      </c>
      <c r="U938" s="25">
        <v>1486574969.8</v>
      </c>
      <c r="V938" s="25">
        <v>700556224.20000005</v>
      </c>
      <c r="W938" s="25">
        <v>700556224.20000005</v>
      </c>
      <c r="X938" s="25">
        <v>0</v>
      </c>
      <c r="Y938" s="25">
        <f t="shared" si="302"/>
        <v>700556224.20000005</v>
      </c>
      <c r="Z938" s="26">
        <f>T938/L938</f>
        <v>0.67969172305628045</v>
      </c>
      <c r="AA938" s="26">
        <f>T938/P938</f>
        <v>0.67969172305628045</v>
      </c>
      <c r="AB938" s="26">
        <f>(Q938+R938+S938)/P938</f>
        <v>0</v>
      </c>
      <c r="AC938" s="27">
        <f>AA938+AB938</f>
        <v>0.67969172305628045</v>
      </c>
    </row>
    <row r="939" spans="1:29" hidden="1" outlineLevel="4" x14ac:dyDescent="0.35">
      <c r="A939" s="21" t="s">
        <v>384</v>
      </c>
      <c r="B939" s="22" t="s">
        <v>460</v>
      </c>
      <c r="C939" s="22" t="s">
        <v>31</v>
      </c>
      <c r="D939" s="22" t="s">
        <v>35</v>
      </c>
      <c r="E939" s="22"/>
      <c r="F939" s="22"/>
      <c r="G939" s="22">
        <v>1111</v>
      </c>
      <c r="H939" s="22">
        <v>709500000</v>
      </c>
      <c r="I939" s="22" t="s">
        <v>31</v>
      </c>
      <c r="J939" s="23" t="s">
        <v>36</v>
      </c>
      <c r="K939" s="25">
        <v>0</v>
      </c>
      <c r="L939" s="25">
        <v>0</v>
      </c>
      <c r="M939" s="25">
        <v>635485248</v>
      </c>
      <c r="N939" s="25">
        <v>0</v>
      </c>
      <c r="O939" s="25">
        <v>0</v>
      </c>
      <c r="P939" s="25">
        <f t="shared" si="301"/>
        <v>0</v>
      </c>
      <c r="Q939" s="25">
        <v>0</v>
      </c>
      <c r="R939" s="25">
        <v>0</v>
      </c>
      <c r="S939" s="25">
        <v>0</v>
      </c>
      <c r="T939" s="25">
        <v>0</v>
      </c>
      <c r="U939" s="25">
        <v>0</v>
      </c>
      <c r="V939" s="25">
        <v>0</v>
      </c>
      <c r="W939" s="25">
        <v>0</v>
      </c>
      <c r="X939" s="25">
        <v>0</v>
      </c>
      <c r="Y939" s="25">
        <f t="shared" si="302"/>
        <v>0</v>
      </c>
      <c r="Z939" s="26">
        <v>0</v>
      </c>
      <c r="AA939" s="26">
        <v>0</v>
      </c>
      <c r="AB939" s="26">
        <v>0</v>
      </c>
      <c r="AC939" s="27">
        <v>0</v>
      </c>
    </row>
    <row r="940" spans="1:29" hidden="1" outlineLevel="4" x14ac:dyDescent="0.35">
      <c r="A940" s="21" t="s">
        <v>384</v>
      </c>
      <c r="B940" s="22" t="s">
        <v>460</v>
      </c>
      <c r="C940" s="22" t="s">
        <v>31</v>
      </c>
      <c r="D940" s="22" t="s">
        <v>385</v>
      </c>
      <c r="E940" s="22"/>
      <c r="F940" s="22">
        <v>280</v>
      </c>
      <c r="G940" s="22">
        <v>1111</v>
      </c>
      <c r="H940" s="22">
        <v>709500000</v>
      </c>
      <c r="I940" s="22" t="s">
        <v>31</v>
      </c>
      <c r="J940" s="23" t="s">
        <v>386</v>
      </c>
      <c r="K940" s="24">
        <v>32005788</v>
      </c>
      <c r="L940" s="25">
        <v>32005788</v>
      </c>
      <c r="M940" s="25">
        <v>0</v>
      </c>
      <c r="N940" s="25">
        <v>0</v>
      </c>
      <c r="O940" s="25">
        <v>-1900000</v>
      </c>
      <c r="P940" s="25">
        <f t="shared" si="301"/>
        <v>30105788</v>
      </c>
      <c r="Q940" s="25">
        <v>0</v>
      </c>
      <c r="R940" s="25">
        <v>0</v>
      </c>
      <c r="S940" s="25">
        <v>0</v>
      </c>
      <c r="T940" s="25">
        <v>15585107</v>
      </c>
      <c r="U940" s="25">
        <v>15585107</v>
      </c>
      <c r="V940" s="25">
        <v>14520681</v>
      </c>
      <c r="W940" s="25">
        <v>16420681</v>
      </c>
      <c r="X940" s="25">
        <v>0</v>
      </c>
      <c r="Y940" s="25">
        <f t="shared" si="302"/>
        <v>14520681</v>
      </c>
      <c r="Z940" s="26">
        <f>T940/L940</f>
        <v>0.4869465172986836</v>
      </c>
      <c r="AA940" s="26">
        <f>T940/P940</f>
        <v>0.51767809565389888</v>
      </c>
      <c r="AB940" s="26">
        <f>(Q940+R940+S940)/P940</f>
        <v>0</v>
      </c>
      <c r="AC940" s="27">
        <f>AA940+AB940</f>
        <v>0.51767809565389888</v>
      </c>
    </row>
    <row r="941" spans="1:29" hidden="1" outlineLevel="4" x14ac:dyDescent="0.35">
      <c r="A941" s="21" t="s">
        <v>384</v>
      </c>
      <c r="B941" s="22" t="s">
        <v>460</v>
      </c>
      <c r="C941" s="22" t="s">
        <v>31</v>
      </c>
      <c r="D941" s="22" t="s">
        <v>387</v>
      </c>
      <c r="E941" s="22"/>
      <c r="F941" s="22">
        <v>280</v>
      </c>
      <c r="G941" s="22">
        <v>1111</v>
      </c>
      <c r="H941" s="22">
        <v>709500000</v>
      </c>
      <c r="I941" s="22" t="s">
        <v>31</v>
      </c>
      <c r="J941" s="23" t="s">
        <v>388</v>
      </c>
      <c r="K941" s="24">
        <v>17488452</v>
      </c>
      <c r="L941" s="25">
        <v>17488452</v>
      </c>
      <c r="M941" s="25">
        <v>0</v>
      </c>
      <c r="N941" s="25">
        <v>0</v>
      </c>
      <c r="O941" s="25">
        <v>0</v>
      </c>
      <c r="P941" s="25">
        <f t="shared" si="301"/>
        <v>17488452</v>
      </c>
      <c r="Q941" s="25">
        <v>0</v>
      </c>
      <c r="R941" s="25">
        <v>9151439.1300000008</v>
      </c>
      <c r="S941" s="25">
        <v>0</v>
      </c>
      <c r="T941" s="25">
        <v>8337012.8700000001</v>
      </c>
      <c r="U941" s="25">
        <v>8337012.8700000001</v>
      </c>
      <c r="V941" s="25">
        <v>0</v>
      </c>
      <c r="W941" s="25">
        <v>0</v>
      </c>
      <c r="X941" s="25">
        <v>0</v>
      </c>
      <c r="Y941" s="25">
        <f t="shared" si="302"/>
        <v>0</v>
      </c>
      <c r="Z941" s="26">
        <f>T941/L941</f>
        <v>0.47671531305343662</v>
      </c>
      <c r="AA941" s="26">
        <f>T941/P941</f>
        <v>0.47671531305343662</v>
      </c>
      <c r="AB941" s="26">
        <f>(Q941+R941+S941)/P941</f>
        <v>0.52328468694656338</v>
      </c>
      <c r="AC941" s="27">
        <f>AA941+AB941</f>
        <v>1</v>
      </c>
    </row>
    <row r="942" spans="1:29" hidden="1" outlineLevel="4" x14ac:dyDescent="0.35">
      <c r="A942" s="21" t="s">
        <v>384</v>
      </c>
      <c r="B942" s="22" t="s">
        <v>460</v>
      </c>
      <c r="C942" s="22" t="s">
        <v>31</v>
      </c>
      <c r="D942" s="22" t="s">
        <v>387</v>
      </c>
      <c r="E942" s="22"/>
      <c r="F942" s="22"/>
      <c r="G942" s="22">
        <v>1111</v>
      </c>
      <c r="H942" s="22">
        <v>709500000</v>
      </c>
      <c r="I942" s="22" t="s">
        <v>31</v>
      </c>
      <c r="J942" s="23" t="s">
        <v>388</v>
      </c>
      <c r="K942" s="25">
        <v>0</v>
      </c>
      <c r="L942" s="25">
        <v>0</v>
      </c>
      <c r="M942" s="25">
        <v>5360197</v>
      </c>
      <c r="N942" s="25">
        <v>0</v>
      </c>
      <c r="O942" s="25">
        <v>0</v>
      </c>
      <c r="P942" s="25">
        <f t="shared" si="301"/>
        <v>0</v>
      </c>
      <c r="Q942" s="25">
        <v>0</v>
      </c>
      <c r="R942" s="25">
        <v>0</v>
      </c>
      <c r="S942" s="25">
        <v>0</v>
      </c>
      <c r="T942" s="25">
        <v>0</v>
      </c>
      <c r="U942" s="25">
        <v>0</v>
      </c>
      <c r="V942" s="25">
        <v>0</v>
      </c>
      <c r="W942" s="25">
        <v>0</v>
      </c>
      <c r="X942" s="25">
        <v>0</v>
      </c>
      <c r="Y942" s="25">
        <f t="shared" si="302"/>
        <v>0</v>
      </c>
      <c r="Z942" s="26">
        <v>0</v>
      </c>
      <c r="AA942" s="26">
        <v>0</v>
      </c>
      <c r="AB942" s="26">
        <v>0</v>
      </c>
      <c r="AC942" s="27">
        <v>0</v>
      </c>
    </row>
    <row r="943" spans="1:29" hidden="1" outlineLevel="4" x14ac:dyDescent="0.35">
      <c r="A943" s="21" t="s">
        <v>384</v>
      </c>
      <c r="B943" s="22" t="s">
        <v>460</v>
      </c>
      <c r="C943" s="22" t="s">
        <v>31</v>
      </c>
      <c r="D943" s="22" t="s">
        <v>41</v>
      </c>
      <c r="E943" s="22"/>
      <c r="F943" s="22">
        <v>280</v>
      </c>
      <c r="G943" s="22">
        <v>1111</v>
      </c>
      <c r="H943" s="22">
        <v>709500000</v>
      </c>
      <c r="I943" s="22" t="s">
        <v>31</v>
      </c>
      <c r="J943" s="23" t="s">
        <v>42</v>
      </c>
      <c r="K943" s="24">
        <v>8821527929</v>
      </c>
      <c r="L943" s="25">
        <v>8821527929</v>
      </c>
      <c r="M943" s="25">
        <v>0</v>
      </c>
      <c r="N943" s="25">
        <v>0</v>
      </c>
      <c r="O943" s="25">
        <v>10000000</v>
      </c>
      <c r="P943" s="25">
        <f t="shared" si="301"/>
        <v>8831527929</v>
      </c>
      <c r="Q943" s="25">
        <v>0</v>
      </c>
      <c r="R943" s="25">
        <v>0</v>
      </c>
      <c r="S943" s="25">
        <v>0</v>
      </c>
      <c r="T943" s="25">
        <v>5173172500.8599997</v>
      </c>
      <c r="U943" s="25">
        <v>5173172500.8599997</v>
      </c>
      <c r="V943" s="25">
        <v>3648355428.1399999</v>
      </c>
      <c r="W943" s="25">
        <v>3648355428.1399999</v>
      </c>
      <c r="X943" s="25">
        <v>0</v>
      </c>
      <c r="Y943" s="25">
        <f t="shared" si="302"/>
        <v>3658355428.1400003</v>
      </c>
      <c r="Z943" s="26">
        <f>T943/L943</f>
        <v>0.58642590518289339</v>
      </c>
      <c r="AA943" s="26">
        <f>T943/P943</f>
        <v>0.58576189108488297</v>
      </c>
      <c r="AB943" s="26">
        <f>(Q943+R943+S943)/P943</f>
        <v>0</v>
      </c>
      <c r="AC943" s="27">
        <f>AA943+AB943</f>
        <v>0.58576189108488297</v>
      </c>
    </row>
    <row r="944" spans="1:29" hidden="1" outlineLevel="4" x14ac:dyDescent="0.35">
      <c r="A944" s="21" t="s">
        <v>384</v>
      </c>
      <c r="B944" s="22" t="s">
        <v>460</v>
      </c>
      <c r="C944" s="22" t="s">
        <v>31</v>
      </c>
      <c r="D944" s="22" t="s">
        <v>41</v>
      </c>
      <c r="E944" s="22"/>
      <c r="F944" s="22"/>
      <c r="G944" s="22">
        <v>1111</v>
      </c>
      <c r="H944" s="22">
        <v>709500000</v>
      </c>
      <c r="I944" s="22" t="s">
        <v>31</v>
      </c>
      <c r="J944" s="23" t="s">
        <v>42</v>
      </c>
      <c r="K944" s="25">
        <v>0</v>
      </c>
      <c r="L944" s="25">
        <v>0</v>
      </c>
      <c r="M944" s="25">
        <v>98000000</v>
      </c>
      <c r="N944" s="25">
        <v>0</v>
      </c>
      <c r="O944" s="25">
        <v>0</v>
      </c>
      <c r="P944" s="25">
        <f t="shared" si="301"/>
        <v>0</v>
      </c>
      <c r="Q944" s="25">
        <v>0</v>
      </c>
      <c r="R944" s="25">
        <v>0</v>
      </c>
      <c r="S944" s="25">
        <v>0</v>
      </c>
      <c r="T944" s="25">
        <v>0</v>
      </c>
      <c r="U944" s="25">
        <v>0</v>
      </c>
      <c r="V944" s="25">
        <v>0</v>
      </c>
      <c r="W944" s="25">
        <v>0</v>
      </c>
      <c r="X944" s="25">
        <v>0</v>
      </c>
      <c r="Y944" s="25">
        <f t="shared" si="302"/>
        <v>0</v>
      </c>
      <c r="Z944" s="26">
        <v>0</v>
      </c>
      <c r="AA944" s="26">
        <v>0</v>
      </c>
      <c r="AB944" s="26">
        <v>0</v>
      </c>
      <c r="AC944" s="27">
        <v>0</v>
      </c>
    </row>
    <row r="945" spans="1:29" hidden="1" outlineLevel="4" x14ac:dyDescent="0.35">
      <c r="A945" s="21" t="s">
        <v>384</v>
      </c>
      <c r="B945" s="22" t="s">
        <v>460</v>
      </c>
      <c r="C945" s="22" t="s">
        <v>31</v>
      </c>
      <c r="D945" s="22" t="s">
        <v>43</v>
      </c>
      <c r="E945" s="22"/>
      <c r="F945" s="22">
        <v>280</v>
      </c>
      <c r="G945" s="22">
        <v>1111</v>
      </c>
      <c r="H945" s="22">
        <v>709500000</v>
      </c>
      <c r="I945" s="22" t="s">
        <v>31</v>
      </c>
      <c r="J945" s="23" t="s">
        <v>44</v>
      </c>
      <c r="K945" s="24">
        <v>2246800804</v>
      </c>
      <c r="L945" s="25">
        <v>2246800804</v>
      </c>
      <c r="M945" s="25">
        <v>0</v>
      </c>
      <c r="N945" s="25">
        <v>0</v>
      </c>
      <c r="O945" s="25">
        <v>-25000000</v>
      </c>
      <c r="P945" s="25">
        <f t="shared" si="301"/>
        <v>2221800804</v>
      </c>
      <c r="Q945" s="25">
        <v>0</v>
      </c>
      <c r="R945" s="25">
        <v>0</v>
      </c>
      <c r="S945" s="25">
        <v>0</v>
      </c>
      <c r="T945" s="25">
        <v>1226151463.49</v>
      </c>
      <c r="U945" s="25">
        <v>1226151463.49</v>
      </c>
      <c r="V945" s="25">
        <v>995649340.50999999</v>
      </c>
      <c r="W945" s="25">
        <v>1020649340.51</v>
      </c>
      <c r="X945" s="25">
        <v>0</v>
      </c>
      <c r="Y945" s="25">
        <f t="shared" si="302"/>
        <v>995649340.50999999</v>
      </c>
      <c r="Z945" s="26">
        <f>T945/L945</f>
        <v>0.54573216339742769</v>
      </c>
      <c r="AA945" s="26">
        <f>T945/P945</f>
        <v>0.55187281473771577</v>
      </c>
      <c r="AB945" s="26">
        <f>(Q945+R945+S945)/P945</f>
        <v>0</v>
      </c>
      <c r="AC945" s="27">
        <f>AA945+AB945</f>
        <v>0.55187281473771577</v>
      </c>
    </row>
    <row r="946" spans="1:29" hidden="1" outlineLevel="4" x14ac:dyDescent="0.35">
      <c r="A946" s="21" t="s">
        <v>384</v>
      </c>
      <c r="B946" s="22" t="s">
        <v>460</v>
      </c>
      <c r="C946" s="22" t="s">
        <v>31</v>
      </c>
      <c r="D946" s="22" t="s">
        <v>43</v>
      </c>
      <c r="E946" s="22"/>
      <c r="F946" s="22"/>
      <c r="G946" s="22">
        <v>1111</v>
      </c>
      <c r="H946" s="22">
        <v>709500000</v>
      </c>
      <c r="I946" s="22" t="s">
        <v>31</v>
      </c>
      <c r="J946" s="23" t="s">
        <v>44</v>
      </c>
      <c r="K946" s="25">
        <v>0</v>
      </c>
      <c r="L946" s="25">
        <v>0</v>
      </c>
      <c r="M946" s="25">
        <v>9755478</v>
      </c>
      <c r="N946" s="25">
        <v>0</v>
      </c>
      <c r="O946" s="25">
        <v>0</v>
      </c>
      <c r="P946" s="25">
        <f t="shared" si="301"/>
        <v>0</v>
      </c>
      <c r="Q946" s="25">
        <v>0</v>
      </c>
      <c r="R946" s="25">
        <v>0</v>
      </c>
      <c r="S946" s="25">
        <v>0</v>
      </c>
      <c r="T946" s="25">
        <v>0</v>
      </c>
      <c r="U946" s="25">
        <v>0</v>
      </c>
      <c r="V946" s="25">
        <v>0</v>
      </c>
      <c r="W946" s="25">
        <v>0</v>
      </c>
      <c r="X946" s="25">
        <v>0</v>
      </c>
      <c r="Y946" s="25">
        <f t="shared" si="302"/>
        <v>0</v>
      </c>
      <c r="Z946" s="26">
        <v>0</v>
      </c>
      <c r="AA946" s="26">
        <v>0</v>
      </c>
      <c r="AB946" s="26">
        <v>0</v>
      </c>
      <c r="AC946" s="27">
        <v>0</v>
      </c>
    </row>
    <row r="947" spans="1:29" hidden="1" outlineLevel="4" x14ac:dyDescent="0.35">
      <c r="A947" s="21" t="s">
        <v>384</v>
      </c>
      <c r="B947" s="22" t="s">
        <v>460</v>
      </c>
      <c r="C947" s="22" t="s">
        <v>31</v>
      </c>
      <c r="D947" s="22" t="s">
        <v>45</v>
      </c>
      <c r="E947" s="22"/>
      <c r="F947" s="22">
        <v>280</v>
      </c>
      <c r="G947" s="22">
        <v>1111</v>
      </c>
      <c r="H947" s="22">
        <v>709500000</v>
      </c>
      <c r="I947" s="22" t="s">
        <v>31</v>
      </c>
      <c r="J947" s="23" t="s">
        <v>46</v>
      </c>
      <c r="K947" s="24">
        <v>6164407048</v>
      </c>
      <c r="L947" s="25">
        <v>6164407048</v>
      </c>
      <c r="M947" s="25">
        <v>0</v>
      </c>
      <c r="N947" s="25">
        <v>-2027806.05</v>
      </c>
      <c r="O947" s="25">
        <v>0</v>
      </c>
      <c r="P947" s="25">
        <f t="shared" si="301"/>
        <v>6164407048</v>
      </c>
      <c r="Q947" s="25">
        <v>0</v>
      </c>
      <c r="R947" s="25">
        <v>0</v>
      </c>
      <c r="S947" s="25">
        <v>0</v>
      </c>
      <c r="T947" s="25">
        <v>33706619.880000003</v>
      </c>
      <c r="U947" s="25">
        <v>33706619.880000003</v>
      </c>
      <c r="V947" s="25">
        <v>5946770355.0699997</v>
      </c>
      <c r="W947" s="25">
        <v>6130700428.1199999</v>
      </c>
      <c r="X947" s="25">
        <v>0</v>
      </c>
      <c r="Y947" s="25">
        <f t="shared" si="302"/>
        <v>6130700428.1199999</v>
      </c>
      <c r="Z947" s="26">
        <f>T947/L947</f>
        <v>5.4679419476259096E-3</v>
      </c>
      <c r="AA947" s="26">
        <f>T947/P947</f>
        <v>5.4679419476259096E-3</v>
      </c>
      <c r="AB947" s="26">
        <f>(Q947+R947+S947)/P947</f>
        <v>0</v>
      </c>
      <c r="AC947" s="27">
        <f>AA947+AB947</f>
        <v>5.4679419476259096E-3</v>
      </c>
    </row>
    <row r="948" spans="1:29" hidden="1" outlineLevel="4" x14ac:dyDescent="0.35">
      <c r="A948" s="21" t="s">
        <v>384</v>
      </c>
      <c r="B948" s="22" t="s">
        <v>460</v>
      </c>
      <c r="C948" s="22" t="s">
        <v>31</v>
      </c>
      <c r="D948" s="22" t="s">
        <v>45</v>
      </c>
      <c r="E948" s="22"/>
      <c r="F948" s="22" t="s">
        <v>33</v>
      </c>
      <c r="G948" s="22">
        <v>1111</v>
      </c>
      <c r="H948" s="22">
        <v>709500000</v>
      </c>
      <c r="I948" s="22" t="s">
        <v>31</v>
      </c>
      <c r="J948" s="23" t="s">
        <v>46</v>
      </c>
      <c r="K948" s="25">
        <v>0</v>
      </c>
      <c r="L948" s="25">
        <v>0</v>
      </c>
      <c r="M948" s="25">
        <v>0</v>
      </c>
      <c r="N948" s="25">
        <v>5000000</v>
      </c>
      <c r="O948" s="25">
        <v>0</v>
      </c>
      <c r="P948" s="25">
        <f t="shared" si="301"/>
        <v>0</v>
      </c>
      <c r="Q948" s="25">
        <v>0</v>
      </c>
      <c r="R948" s="25">
        <v>0</v>
      </c>
      <c r="S948" s="25">
        <v>0</v>
      </c>
      <c r="T948" s="25">
        <v>0</v>
      </c>
      <c r="U948" s="25">
        <v>0</v>
      </c>
      <c r="V948" s="25">
        <v>0</v>
      </c>
      <c r="W948" s="25">
        <v>0</v>
      </c>
      <c r="X948" s="25">
        <v>0</v>
      </c>
      <c r="Y948" s="25">
        <f t="shared" si="302"/>
        <v>0</v>
      </c>
      <c r="Z948" s="26">
        <v>0</v>
      </c>
      <c r="AA948" s="26">
        <v>0</v>
      </c>
      <c r="AB948" s="26">
        <v>0</v>
      </c>
      <c r="AC948" s="26">
        <v>0</v>
      </c>
    </row>
    <row r="949" spans="1:29" hidden="1" outlineLevel="4" x14ac:dyDescent="0.35">
      <c r="A949" s="21" t="s">
        <v>384</v>
      </c>
      <c r="B949" s="22" t="s">
        <v>460</v>
      </c>
      <c r="C949" s="22" t="s">
        <v>31</v>
      </c>
      <c r="D949" s="22" t="s">
        <v>45</v>
      </c>
      <c r="E949" s="22"/>
      <c r="F949" s="22"/>
      <c r="G949" s="22">
        <v>1111</v>
      </c>
      <c r="H949" s="22">
        <v>709500000</v>
      </c>
      <c r="I949" s="22" t="s">
        <v>31</v>
      </c>
      <c r="J949" s="23" t="s">
        <v>46</v>
      </c>
      <c r="K949" s="25">
        <v>0</v>
      </c>
      <c r="L949" s="25">
        <v>0</v>
      </c>
      <c r="M949" s="25">
        <v>448262400</v>
      </c>
      <c r="N949" s="25">
        <v>0</v>
      </c>
      <c r="O949" s="25">
        <v>0</v>
      </c>
      <c r="P949" s="25">
        <f t="shared" si="301"/>
        <v>0</v>
      </c>
      <c r="Q949" s="25">
        <v>0</v>
      </c>
      <c r="R949" s="25">
        <v>0</v>
      </c>
      <c r="S949" s="25">
        <v>0</v>
      </c>
      <c r="T949" s="25">
        <v>0</v>
      </c>
      <c r="U949" s="25">
        <v>0</v>
      </c>
      <c r="V949" s="25">
        <v>0</v>
      </c>
      <c r="W949" s="25">
        <v>0</v>
      </c>
      <c r="X949" s="25">
        <v>0</v>
      </c>
      <c r="Y949" s="25">
        <f t="shared" si="302"/>
        <v>0</v>
      </c>
      <c r="Z949" s="26">
        <v>0</v>
      </c>
      <c r="AA949" s="26">
        <v>0</v>
      </c>
      <c r="AB949" s="26">
        <v>0</v>
      </c>
      <c r="AC949" s="27">
        <v>0</v>
      </c>
    </row>
    <row r="950" spans="1:29" hidden="1" outlineLevel="4" x14ac:dyDescent="0.35">
      <c r="A950" s="21" t="s">
        <v>384</v>
      </c>
      <c r="B950" s="22" t="s">
        <v>460</v>
      </c>
      <c r="C950" s="22" t="s">
        <v>31</v>
      </c>
      <c r="D950" s="22" t="s">
        <v>47</v>
      </c>
      <c r="E950" s="22"/>
      <c r="F950" s="22">
        <v>280</v>
      </c>
      <c r="G950" s="22">
        <v>1111</v>
      </c>
      <c r="H950" s="22">
        <v>709500000</v>
      </c>
      <c r="I950" s="22" t="s">
        <v>31</v>
      </c>
      <c r="J950" s="23" t="s">
        <v>48</v>
      </c>
      <c r="K950" s="24">
        <v>5479362261</v>
      </c>
      <c r="L950" s="25">
        <v>5636640741</v>
      </c>
      <c r="M950" s="25">
        <v>0</v>
      </c>
      <c r="N950" s="25">
        <v>0</v>
      </c>
      <c r="O950" s="25">
        <v>0</v>
      </c>
      <c r="P950" s="25">
        <f t="shared" si="301"/>
        <v>5636640741</v>
      </c>
      <c r="Q950" s="25">
        <v>0</v>
      </c>
      <c r="R950" s="25">
        <v>2934979.07</v>
      </c>
      <c r="S950" s="25">
        <v>0</v>
      </c>
      <c r="T950" s="25">
        <v>5560009084.9300003</v>
      </c>
      <c r="U950" s="25">
        <v>5560009084.9300003</v>
      </c>
      <c r="V950" s="25">
        <v>73696677</v>
      </c>
      <c r="W950" s="25">
        <v>73696677</v>
      </c>
      <c r="X950" s="25">
        <v>0</v>
      </c>
      <c r="Y950" s="25">
        <f t="shared" si="302"/>
        <v>73696677</v>
      </c>
      <c r="Z950" s="26">
        <f>T950/L950</f>
        <v>0.98640472941399415</v>
      </c>
      <c r="AA950" s="26">
        <f>T950/P950</f>
        <v>0.98640472941399415</v>
      </c>
      <c r="AB950" s="26">
        <f>(Q950+R950+S950)/P950</f>
        <v>5.2069649368487224E-4</v>
      </c>
      <c r="AC950" s="27">
        <f>AA950+AB950</f>
        <v>0.98692542590767907</v>
      </c>
    </row>
    <row r="951" spans="1:29" hidden="1" outlineLevel="4" x14ac:dyDescent="0.35">
      <c r="A951" s="21" t="s">
        <v>384</v>
      </c>
      <c r="B951" s="22" t="s">
        <v>460</v>
      </c>
      <c r="C951" s="22" t="s">
        <v>31</v>
      </c>
      <c r="D951" s="22" t="s">
        <v>47</v>
      </c>
      <c r="E951" s="22"/>
      <c r="F951" s="22" t="s">
        <v>33</v>
      </c>
      <c r="G951" s="22">
        <v>1111</v>
      </c>
      <c r="H951" s="22">
        <v>709500000</v>
      </c>
      <c r="I951" s="22" t="s">
        <v>31</v>
      </c>
      <c r="J951" s="23" t="s">
        <v>48</v>
      </c>
      <c r="K951" s="25">
        <v>0</v>
      </c>
      <c r="L951" s="25">
        <v>0</v>
      </c>
      <c r="M951" s="25">
        <v>0</v>
      </c>
      <c r="N951" s="25">
        <v>5890448</v>
      </c>
      <c r="O951" s="25">
        <v>0</v>
      </c>
      <c r="P951" s="25">
        <f t="shared" si="301"/>
        <v>0</v>
      </c>
      <c r="Q951" s="25">
        <v>0</v>
      </c>
      <c r="R951" s="25">
        <v>0</v>
      </c>
      <c r="S951" s="25">
        <v>0</v>
      </c>
      <c r="T951" s="25">
        <v>0</v>
      </c>
      <c r="U951" s="25">
        <v>0</v>
      </c>
      <c r="V951" s="25">
        <v>0</v>
      </c>
      <c r="W951" s="25">
        <v>0</v>
      </c>
      <c r="X951" s="25">
        <v>0</v>
      </c>
      <c r="Y951" s="25">
        <f t="shared" si="302"/>
        <v>0</v>
      </c>
      <c r="Z951" s="26">
        <v>0</v>
      </c>
      <c r="AA951" s="26">
        <v>0</v>
      </c>
      <c r="AB951" s="26">
        <v>0</v>
      </c>
      <c r="AC951" s="26">
        <v>0</v>
      </c>
    </row>
    <row r="952" spans="1:29" hidden="1" outlineLevel="4" x14ac:dyDescent="0.35">
      <c r="A952" s="21" t="s">
        <v>384</v>
      </c>
      <c r="B952" s="22" t="s">
        <v>460</v>
      </c>
      <c r="C952" s="22" t="s">
        <v>31</v>
      </c>
      <c r="D952" s="22" t="s">
        <v>47</v>
      </c>
      <c r="E952" s="22"/>
      <c r="F952" s="22"/>
      <c r="G952" s="22">
        <v>1111</v>
      </c>
      <c r="H952" s="22">
        <v>709500000</v>
      </c>
      <c r="I952" s="22" t="s">
        <v>31</v>
      </c>
      <c r="J952" s="23" t="s">
        <v>48</v>
      </c>
      <c r="K952" s="25">
        <v>0</v>
      </c>
      <c r="L952" s="25">
        <v>0</v>
      </c>
      <c r="M952" s="25">
        <v>157317087</v>
      </c>
      <c r="N952" s="25">
        <v>0</v>
      </c>
      <c r="O952" s="25">
        <v>0</v>
      </c>
      <c r="P952" s="25">
        <f t="shared" si="301"/>
        <v>0</v>
      </c>
      <c r="Q952" s="25">
        <v>0</v>
      </c>
      <c r="R952" s="25">
        <v>0</v>
      </c>
      <c r="S952" s="25">
        <v>0</v>
      </c>
      <c r="T952" s="25">
        <v>0</v>
      </c>
      <c r="U952" s="25">
        <v>0</v>
      </c>
      <c r="V952" s="25">
        <v>0</v>
      </c>
      <c r="W952" s="25">
        <v>0</v>
      </c>
      <c r="X952" s="25">
        <v>0</v>
      </c>
      <c r="Y952" s="25">
        <f t="shared" si="302"/>
        <v>0</v>
      </c>
      <c r="Z952" s="26">
        <v>0</v>
      </c>
      <c r="AA952" s="26">
        <v>0</v>
      </c>
      <c r="AB952" s="26">
        <v>0</v>
      </c>
      <c r="AC952" s="27">
        <v>0</v>
      </c>
    </row>
    <row r="953" spans="1:29" hidden="1" outlineLevel="4" x14ac:dyDescent="0.35">
      <c r="A953" s="21" t="s">
        <v>384</v>
      </c>
      <c r="B953" s="22" t="s">
        <v>460</v>
      </c>
      <c r="C953" s="22" t="s">
        <v>31</v>
      </c>
      <c r="D953" s="22" t="s">
        <v>49</v>
      </c>
      <c r="E953" s="22"/>
      <c r="F953" s="22">
        <v>280</v>
      </c>
      <c r="G953" s="22">
        <v>1111</v>
      </c>
      <c r="H953" s="22">
        <v>709500000</v>
      </c>
      <c r="I953" s="22" t="s">
        <v>31</v>
      </c>
      <c r="J953" s="23" t="s">
        <v>50</v>
      </c>
      <c r="K953" s="24">
        <v>12824955133</v>
      </c>
      <c r="L953" s="25">
        <v>12824955133</v>
      </c>
      <c r="M953" s="25">
        <v>0</v>
      </c>
      <c r="N953" s="25">
        <v>0</v>
      </c>
      <c r="O953" s="25">
        <v>10000000</v>
      </c>
      <c r="P953" s="25">
        <f t="shared" si="301"/>
        <v>12834955133</v>
      </c>
      <c r="Q953" s="25">
        <v>0</v>
      </c>
      <c r="R953" s="25">
        <v>0</v>
      </c>
      <c r="S953" s="25">
        <v>0</v>
      </c>
      <c r="T953" s="25">
        <v>7487987083.9099998</v>
      </c>
      <c r="U953" s="25">
        <v>7487987083.9099998</v>
      </c>
      <c r="V953" s="25">
        <v>5336968049.0900002</v>
      </c>
      <c r="W953" s="25">
        <v>5336968049.0900002</v>
      </c>
      <c r="X953" s="25">
        <v>0</v>
      </c>
      <c r="Y953" s="25">
        <f t="shared" si="302"/>
        <v>5346968049.0900002</v>
      </c>
      <c r="Z953" s="26">
        <f>T953/L953</f>
        <v>0.58386068459940244</v>
      </c>
      <c r="AA953" s="26">
        <f>T953/P953</f>
        <v>0.58340578570918478</v>
      </c>
      <c r="AB953" s="26">
        <f>(Q953+R953+S953)/P953</f>
        <v>0</v>
      </c>
      <c r="AC953" s="27">
        <f>AA953+AB953</f>
        <v>0.58340578570918478</v>
      </c>
    </row>
    <row r="954" spans="1:29" hidden="1" outlineLevel="4" x14ac:dyDescent="0.35">
      <c r="A954" s="21" t="s">
        <v>384</v>
      </c>
      <c r="B954" s="22" t="s">
        <v>460</v>
      </c>
      <c r="C954" s="22" t="s">
        <v>31</v>
      </c>
      <c r="D954" s="22" t="s">
        <v>49</v>
      </c>
      <c r="E954" s="22"/>
      <c r="F954" s="22" t="s">
        <v>33</v>
      </c>
      <c r="G954" s="22">
        <v>1111</v>
      </c>
      <c r="H954" s="22">
        <v>709500000</v>
      </c>
      <c r="I954" s="22" t="s">
        <v>31</v>
      </c>
      <c r="J954" s="23" t="s">
        <v>50</v>
      </c>
      <c r="K954" s="25">
        <v>0</v>
      </c>
      <c r="L954" s="25">
        <v>0</v>
      </c>
      <c r="M954" s="25">
        <v>0</v>
      </c>
      <c r="N954" s="25">
        <v>10000000</v>
      </c>
      <c r="O954" s="25">
        <v>0</v>
      </c>
      <c r="P954" s="25">
        <f t="shared" si="301"/>
        <v>0</v>
      </c>
      <c r="Q954" s="25">
        <v>0</v>
      </c>
      <c r="R954" s="25">
        <v>0</v>
      </c>
      <c r="S954" s="25">
        <v>0</v>
      </c>
      <c r="T954" s="25">
        <v>0</v>
      </c>
      <c r="U954" s="25">
        <v>0</v>
      </c>
      <c r="V954" s="25">
        <v>0</v>
      </c>
      <c r="W954" s="25">
        <v>0</v>
      </c>
      <c r="X954" s="25">
        <v>0</v>
      </c>
      <c r="Y954" s="25">
        <f t="shared" si="302"/>
        <v>0</v>
      </c>
      <c r="Z954" s="26">
        <v>0</v>
      </c>
      <c r="AA954" s="26">
        <v>0</v>
      </c>
      <c r="AB954" s="26">
        <v>0</v>
      </c>
      <c r="AC954" s="26">
        <v>0</v>
      </c>
    </row>
    <row r="955" spans="1:29" hidden="1" outlineLevel="4" x14ac:dyDescent="0.35">
      <c r="A955" s="21" t="s">
        <v>384</v>
      </c>
      <c r="B955" s="22" t="s">
        <v>460</v>
      </c>
      <c r="C955" s="22" t="s">
        <v>31</v>
      </c>
      <c r="D955" s="22" t="s">
        <v>49</v>
      </c>
      <c r="E955" s="22"/>
      <c r="F955" s="22"/>
      <c r="G955" s="22">
        <v>1111</v>
      </c>
      <c r="H955" s="22">
        <v>709500000</v>
      </c>
      <c r="I955" s="22" t="s">
        <v>31</v>
      </c>
      <c r="J955" s="23" t="s">
        <v>50</v>
      </c>
      <c r="K955" s="25">
        <v>0</v>
      </c>
      <c r="L955" s="25">
        <v>0</v>
      </c>
      <c r="M955" s="25">
        <v>2861841456</v>
      </c>
      <c r="N955" s="25">
        <v>0</v>
      </c>
      <c r="O955" s="25">
        <v>0</v>
      </c>
      <c r="P955" s="25">
        <f t="shared" si="301"/>
        <v>0</v>
      </c>
      <c r="Q955" s="25">
        <v>0</v>
      </c>
      <c r="R955" s="25">
        <v>0</v>
      </c>
      <c r="S955" s="25">
        <v>0</v>
      </c>
      <c r="T955" s="25">
        <v>0</v>
      </c>
      <c r="U955" s="25">
        <v>0</v>
      </c>
      <c r="V955" s="25">
        <v>0</v>
      </c>
      <c r="W955" s="25">
        <v>0</v>
      </c>
      <c r="X955" s="25">
        <v>0</v>
      </c>
      <c r="Y955" s="25">
        <f t="shared" si="302"/>
        <v>0</v>
      </c>
      <c r="Z955" s="26">
        <v>0</v>
      </c>
      <c r="AA955" s="26">
        <v>0</v>
      </c>
      <c r="AB955" s="26">
        <v>0</v>
      </c>
      <c r="AC955" s="27">
        <v>0</v>
      </c>
    </row>
    <row r="956" spans="1:29" ht="81" hidden="1" outlineLevel="4" x14ac:dyDescent="0.35">
      <c r="A956" s="21" t="s">
        <v>384</v>
      </c>
      <c r="B956" s="22" t="s">
        <v>460</v>
      </c>
      <c r="C956" s="22" t="s">
        <v>31</v>
      </c>
      <c r="D956" s="22" t="s">
        <v>51</v>
      </c>
      <c r="E956" s="22" t="s">
        <v>52</v>
      </c>
      <c r="F956" s="22" t="s">
        <v>33</v>
      </c>
      <c r="G956" s="22">
        <v>1112</v>
      </c>
      <c r="H956" s="22">
        <v>709500000</v>
      </c>
      <c r="I956" s="22" t="s">
        <v>31</v>
      </c>
      <c r="J956" s="23" t="s">
        <v>53</v>
      </c>
      <c r="K956" s="24">
        <v>6415483792</v>
      </c>
      <c r="L956" s="25">
        <v>6415483792</v>
      </c>
      <c r="M956" s="25">
        <v>0</v>
      </c>
      <c r="N956" s="25">
        <v>-2253238.4700000002</v>
      </c>
      <c r="O956" s="25">
        <v>0</v>
      </c>
      <c r="P956" s="25">
        <f t="shared" si="301"/>
        <v>6415483792</v>
      </c>
      <c r="Q956" s="25">
        <v>0</v>
      </c>
      <c r="R956" s="25">
        <v>2199843019.5300002</v>
      </c>
      <c r="S956" s="25">
        <v>0</v>
      </c>
      <c r="T956" s="25">
        <v>4213387534</v>
      </c>
      <c r="U956" s="25">
        <v>4213387534</v>
      </c>
      <c r="V956" s="25">
        <v>0</v>
      </c>
      <c r="W956" s="25">
        <v>2253238.4700000002</v>
      </c>
      <c r="X956" s="25">
        <v>0</v>
      </c>
      <c r="Y956" s="25">
        <f t="shared" si="302"/>
        <v>2253238.4699993134</v>
      </c>
      <c r="Z956" s="26">
        <f>T956/L956</f>
        <v>0.6567528920038771</v>
      </c>
      <c r="AA956" s="26">
        <f>T956/P956</f>
        <v>0.6567528920038771</v>
      </c>
      <c r="AB956" s="26">
        <f>(Q956+R956+S956)/P956</f>
        <v>0.34289588920373665</v>
      </c>
      <c r="AC956" s="27">
        <f>AA956+AB956</f>
        <v>0.9996487812076138</v>
      </c>
    </row>
    <row r="957" spans="1:29" ht="81" hidden="1" outlineLevel="4" x14ac:dyDescent="0.35">
      <c r="A957" s="21" t="s">
        <v>384</v>
      </c>
      <c r="B957" s="22" t="s">
        <v>460</v>
      </c>
      <c r="C957" s="22" t="s">
        <v>31</v>
      </c>
      <c r="D957" s="22" t="s">
        <v>51</v>
      </c>
      <c r="E957" s="22" t="s">
        <v>52</v>
      </c>
      <c r="F957" s="22"/>
      <c r="G957" s="22">
        <v>1112</v>
      </c>
      <c r="H957" s="22">
        <v>709500000</v>
      </c>
      <c r="I957" s="22" t="s">
        <v>31</v>
      </c>
      <c r="J957" s="23" t="s">
        <v>313</v>
      </c>
      <c r="K957" s="25">
        <v>0</v>
      </c>
      <c r="L957" s="25">
        <v>0</v>
      </c>
      <c r="M957" s="25">
        <v>881379833</v>
      </c>
      <c r="N957" s="25">
        <v>0</v>
      </c>
      <c r="O957" s="25">
        <v>0</v>
      </c>
      <c r="P957" s="25">
        <f t="shared" si="301"/>
        <v>0</v>
      </c>
      <c r="Q957" s="25">
        <v>0</v>
      </c>
      <c r="R957" s="25">
        <v>0</v>
      </c>
      <c r="S957" s="25">
        <v>0</v>
      </c>
      <c r="T957" s="25">
        <v>0</v>
      </c>
      <c r="U957" s="25">
        <v>0</v>
      </c>
      <c r="V957" s="25">
        <v>0</v>
      </c>
      <c r="W957" s="25">
        <v>0</v>
      </c>
      <c r="X957" s="25">
        <v>0</v>
      </c>
      <c r="Y957" s="25">
        <f t="shared" si="302"/>
        <v>0</v>
      </c>
      <c r="Z957" s="26">
        <v>0</v>
      </c>
      <c r="AA957" s="26">
        <v>0</v>
      </c>
      <c r="AB957" s="26">
        <v>0</v>
      </c>
      <c r="AC957" s="27">
        <v>0</v>
      </c>
    </row>
    <row r="958" spans="1:29" ht="54" hidden="1" outlineLevel="4" x14ac:dyDescent="0.35">
      <c r="A958" s="21" t="s">
        <v>384</v>
      </c>
      <c r="B958" s="22" t="s">
        <v>460</v>
      </c>
      <c r="C958" s="22" t="s">
        <v>31</v>
      </c>
      <c r="D958" s="22" t="s">
        <v>55</v>
      </c>
      <c r="E958" s="22" t="s">
        <v>52</v>
      </c>
      <c r="F958" s="22" t="s">
        <v>33</v>
      </c>
      <c r="G958" s="22">
        <v>1112</v>
      </c>
      <c r="H958" s="22">
        <v>709500000</v>
      </c>
      <c r="I958" s="22" t="s">
        <v>31</v>
      </c>
      <c r="J958" s="23" t="s">
        <v>56</v>
      </c>
      <c r="K958" s="24">
        <v>346782908</v>
      </c>
      <c r="L958" s="25">
        <v>346782908</v>
      </c>
      <c r="M958" s="25">
        <v>0</v>
      </c>
      <c r="N958" s="25">
        <v>-121809.73</v>
      </c>
      <c r="O958" s="25">
        <v>0</v>
      </c>
      <c r="P958" s="25">
        <f t="shared" si="301"/>
        <v>346782908</v>
      </c>
      <c r="Q958" s="25">
        <v>0</v>
      </c>
      <c r="R958" s="25">
        <v>119062298.27</v>
      </c>
      <c r="S958" s="25">
        <v>0</v>
      </c>
      <c r="T958" s="25">
        <v>227598800</v>
      </c>
      <c r="U958" s="25">
        <v>227598800</v>
      </c>
      <c r="V958" s="25">
        <v>0</v>
      </c>
      <c r="W958" s="25">
        <v>121809.73</v>
      </c>
      <c r="X958" s="25">
        <v>0</v>
      </c>
      <c r="Y958" s="25">
        <f t="shared" si="302"/>
        <v>121809.73000001907</v>
      </c>
      <c r="Z958" s="26">
        <f>T958/L958</f>
        <v>0.65631493003109598</v>
      </c>
      <c r="AA958" s="26">
        <f>T958/P958</f>
        <v>0.65631493003109598</v>
      </c>
      <c r="AB958" s="26">
        <f>(Q958+R958+S958)/P958</f>
        <v>0.34333381352808773</v>
      </c>
      <c r="AC958" s="27">
        <f>AA958+AB958</f>
        <v>0.99964874355918365</v>
      </c>
    </row>
    <row r="959" spans="1:29" ht="54" hidden="1" outlineLevel="4" x14ac:dyDescent="0.35">
      <c r="A959" s="21" t="s">
        <v>384</v>
      </c>
      <c r="B959" s="22" t="s">
        <v>460</v>
      </c>
      <c r="C959" s="22" t="s">
        <v>31</v>
      </c>
      <c r="D959" s="22" t="s">
        <v>55</v>
      </c>
      <c r="E959" s="22" t="s">
        <v>52</v>
      </c>
      <c r="F959" s="22"/>
      <c r="G959" s="22">
        <v>1112</v>
      </c>
      <c r="H959" s="22">
        <v>709500000</v>
      </c>
      <c r="I959" s="22" t="s">
        <v>31</v>
      </c>
      <c r="J959" s="23" t="s">
        <v>57</v>
      </c>
      <c r="K959" s="25">
        <v>0</v>
      </c>
      <c r="L959" s="25">
        <v>0</v>
      </c>
      <c r="M959" s="25">
        <v>49126339</v>
      </c>
      <c r="N959" s="25">
        <v>0</v>
      </c>
      <c r="O959" s="25">
        <v>0</v>
      </c>
      <c r="P959" s="25">
        <f t="shared" si="301"/>
        <v>0</v>
      </c>
      <c r="Q959" s="25">
        <v>0</v>
      </c>
      <c r="R959" s="25">
        <v>0</v>
      </c>
      <c r="S959" s="25">
        <v>0</v>
      </c>
      <c r="T959" s="25">
        <v>0</v>
      </c>
      <c r="U959" s="25">
        <v>0</v>
      </c>
      <c r="V959" s="25">
        <v>0</v>
      </c>
      <c r="W959" s="25">
        <v>0</v>
      </c>
      <c r="X959" s="25">
        <v>0</v>
      </c>
      <c r="Y959" s="25">
        <f t="shared" si="302"/>
        <v>0</v>
      </c>
      <c r="Z959" s="26">
        <v>0</v>
      </c>
      <c r="AA959" s="26">
        <v>0</v>
      </c>
      <c r="AB959" s="26">
        <v>0</v>
      </c>
      <c r="AC959" s="27">
        <v>0</v>
      </c>
    </row>
    <row r="960" spans="1:29" ht="81" hidden="1" outlineLevel="4" x14ac:dyDescent="0.35">
      <c r="A960" s="21" t="s">
        <v>384</v>
      </c>
      <c r="B960" s="22" t="s">
        <v>460</v>
      </c>
      <c r="C960" s="22" t="s">
        <v>31</v>
      </c>
      <c r="D960" s="22" t="s">
        <v>58</v>
      </c>
      <c r="E960" s="22" t="s">
        <v>52</v>
      </c>
      <c r="F960" s="22" t="s">
        <v>33</v>
      </c>
      <c r="G960" s="22">
        <v>1112</v>
      </c>
      <c r="H960" s="22">
        <v>709500000</v>
      </c>
      <c r="I960" s="22" t="s">
        <v>31</v>
      </c>
      <c r="J960" s="23" t="s">
        <v>59</v>
      </c>
      <c r="K960" s="24">
        <v>215414580</v>
      </c>
      <c r="L960" s="25">
        <v>215414580</v>
      </c>
      <c r="M960" s="25">
        <v>0</v>
      </c>
      <c r="N960" s="25">
        <v>-86548.06</v>
      </c>
      <c r="O960" s="25">
        <v>0</v>
      </c>
      <c r="P960" s="25">
        <f t="shared" si="301"/>
        <v>215414580</v>
      </c>
      <c r="Q960" s="25">
        <v>0</v>
      </c>
      <c r="R960" s="25">
        <v>138681818.94</v>
      </c>
      <c r="S960" s="25">
        <v>0</v>
      </c>
      <c r="T960" s="25">
        <v>76646213</v>
      </c>
      <c r="U960" s="25">
        <v>76646213</v>
      </c>
      <c r="V960" s="25">
        <v>0</v>
      </c>
      <c r="W960" s="25">
        <v>86548.06</v>
      </c>
      <c r="X960" s="25">
        <v>0</v>
      </c>
      <c r="Y960" s="25">
        <f t="shared" si="302"/>
        <v>86548.060000002384</v>
      </c>
      <c r="Z960" s="26">
        <f>T960/L960</f>
        <v>0.35580791699429071</v>
      </c>
      <c r="AA960" s="26">
        <f>T960/P960</f>
        <v>0.35580791699429071</v>
      </c>
      <c r="AB960" s="26">
        <f>(Q960+R960+S960)/P960</f>
        <v>0.64379030862256392</v>
      </c>
      <c r="AC960" s="27">
        <f>AA960+AB960</f>
        <v>0.99959822561685463</v>
      </c>
    </row>
    <row r="961" spans="1:29" ht="81" hidden="1" outlineLevel="4" x14ac:dyDescent="0.35">
      <c r="A961" s="21" t="s">
        <v>384</v>
      </c>
      <c r="B961" s="22" t="s">
        <v>460</v>
      </c>
      <c r="C961" s="22" t="s">
        <v>31</v>
      </c>
      <c r="D961" s="22" t="s">
        <v>58</v>
      </c>
      <c r="E961" s="22" t="s">
        <v>52</v>
      </c>
      <c r="F961" s="22"/>
      <c r="G961" s="22">
        <v>1112</v>
      </c>
      <c r="H961" s="22">
        <v>709500000</v>
      </c>
      <c r="I961" s="22" t="s">
        <v>31</v>
      </c>
      <c r="J961" s="23" t="s">
        <v>314</v>
      </c>
      <c r="K961" s="25">
        <v>0</v>
      </c>
      <c r="L961" s="25">
        <v>0</v>
      </c>
      <c r="M961" s="25">
        <v>4129271</v>
      </c>
      <c r="N961" s="25">
        <v>0</v>
      </c>
      <c r="O961" s="25">
        <v>0</v>
      </c>
      <c r="P961" s="25">
        <f t="shared" si="301"/>
        <v>0</v>
      </c>
      <c r="Q961" s="25">
        <v>0</v>
      </c>
      <c r="R961" s="25">
        <v>0</v>
      </c>
      <c r="S961" s="25">
        <v>0</v>
      </c>
      <c r="T961" s="25">
        <v>0</v>
      </c>
      <c r="U961" s="25">
        <v>0</v>
      </c>
      <c r="V961" s="25">
        <v>0</v>
      </c>
      <c r="W961" s="25">
        <v>0</v>
      </c>
      <c r="X961" s="25">
        <v>0</v>
      </c>
      <c r="Y961" s="25">
        <f t="shared" si="302"/>
        <v>0</v>
      </c>
      <c r="Z961" s="26">
        <v>0</v>
      </c>
      <c r="AA961" s="26">
        <v>0</v>
      </c>
      <c r="AB961" s="26">
        <v>0</v>
      </c>
      <c r="AC961" s="27">
        <v>0</v>
      </c>
    </row>
    <row r="962" spans="1:29" ht="67.5" hidden="1" outlineLevel="4" x14ac:dyDescent="0.35">
      <c r="A962" s="21" t="s">
        <v>384</v>
      </c>
      <c r="B962" s="22" t="s">
        <v>460</v>
      </c>
      <c r="C962" s="22" t="s">
        <v>31</v>
      </c>
      <c r="D962" s="22" t="s">
        <v>61</v>
      </c>
      <c r="E962" s="22" t="s">
        <v>52</v>
      </c>
      <c r="F962" s="22" t="s">
        <v>33</v>
      </c>
      <c r="G962" s="22">
        <v>1112</v>
      </c>
      <c r="H962" s="22">
        <v>709500000</v>
      </c>
      <c r="I962" s="22" t="s">
        <v>31</v>
      </c>
      <c r="J962" s="23" t="s">
        <v>62</v>
      </c>
      <c r="K962" s="24">
        <v>2080697446</v>
      </c>
      <c r="L962" s="25">
        <v>2080697446</v>
      </c>
      <c r="M962" s="25">
        <v>0</v>
      </c>
      <c r="N962" s="25">
        <v>-730302.3</v>
      </c>
      <c r="O962" s="25">
        <v>0</v>
      </c>
      <c r="P962" s="25">
        <f t="shared" si="301"/>
        <v>2080697446</v>
      </c>
      <c r="Q962" s="25">
        <v>0</v>
      </c>
      <c r="R962" s="25">
        <v>715122625.70000005</v>
      </c>
      <c r="S962" s="25">
        <v>0</v>
      </c>
      <c r="T962" s="25">
        <v>1364844518</v>
      </c>
      <c r="U962" s="25">
        <v>1364844518</v>
      </c>
      <c r="V962" s="25">
        <v>0</v>
      </c>
      <c r="W962" s="25">
        <v>730302.3</v>
      </c>
      <c r="X962" s="25">
        <v>0</v>
      </c>
      <c r="Y962" s="25">
        <f t="shared" si="302"/>
        <v>730302.29999995232</v>
      </c>
      <c r="Z962" s="26">
        <f>T962/L962</f>
        <v>0.65595530028828608</v>
      </c>
      <c r="AA962" s="26">
        <f>T962/P962</f>
        <v>0.65595530028828608</v>
      </c>
      <c r="AB962" s="26">
        <f>(Q962+R962+S962)/P962</f>
        <v>0.3436937105270999</v>
      </c>
      <c r="AC962" s="27">
        <f>AA962+AB962</f>
        <v>0.99964901081538593</v>
      </c>
    </row>
    <row r="963" spans="1:29" ht="67.5" hidden="1" outlineLevel="4" x14ac:dyDescent="0.35">
      <c r="A963" s="21" t="s">
        <v>384</v>
      </c>
      <c r="B963" s="22" t="s">
        <v>460</v>
      </c>
      <c r="C963" s="22" t="s">
        <v>31</v>
      </c>
      <c r="D963" s="22" t="s">
        <v>61</v>
      </c>
      <c r="E963" s="22" t="s">
        <v>52</v>
      </c>
      <c r="F963" s="22"/>
      <c r="G963" s="22">
        <v>1112</v>
      </c>
      <c r="H963" s="22">
        <v>709500000</v>
      </c>
      <c r="I963" s="22" t="s">
        <v>31</v>
      </c>
      <c r="J963" s="23" t="s">
        <v>315</v>
      </c>
      <c r="K963" s="25">
        <v>0</v>
      </c>
      <c r="L963" s="25">
        <v>0</v>
      </c>
      <c r="M963" s="25">
        <v>284147587</v>
      </c>
      <c r="N963" s="25">
        <v>0</v>
      </c>
      <c r="O963" s="25">
        <v>0</v>
      </c>
      <c r="P963" s="25">
        <f t="shared" si="301"/>
        <v>0</v>
      </c>
      <c r="Q963" s="25">
        <v>0</v>
      </c>
      <c r="R963" s="25">
        <v>0</v>
      </c>
      <c r="S963" s="25">
        <v>0</v>
      </c>
      <c r="T963" s="25">
        <v>0</v>
      </c>
      <c r="U963" s="25">
        <v>0</v>
      </c>
      <c r="V963" s="25">
        <v>0</v>
      </c>
      <c r="W963" s="25">
        <v>0</v>
      </c>
      <c r="X963" s="25">
        <v>0</v>
      </c>
      <c r="Y963" s="25">
        <f t="shared" si="302"/>
        <v>0</v>
      </c>
      <c r="Z963" s="26">
        <v>0</v>
      </c>
      <c r="AA963" s="26">
        <v>0</v>
      </c>
      <c r="AB963" s="26">
        <v>0</v>
      </c>
      <c r="AC963" s="27">
        <v>0</v>
      </c>
    </row>
    <row r="964" spans="1:29" ht="67.5" hidden="1" outlineLevel="4" x14ac:dyDescent="0.35">
      <c r="A964" s="21" t="s">
        <v>384</v>
      </c>
      <c r="B964" s="22" t="s">
        <v>460</v>
      </c>
      <c r="C964" s="22" t="s">
        <v>31</v>
      </c>
      <c r="D964" s="22" t="s">
        <v>64</v>
      </c>
      <c r="E964" s="22" t="s">
        <v>52</v>
      </c>
      <c r="F964" s="22" t="s">
        <v>33</v>
      </c>
      <c r="G964" s="22">
        <v>1112</v>
      </c>
      <c r="H964" s="22">
        <v>709500000</v>
      </c>
      <c r="I964" s="22" t="s">
        <v>31</v>
      </c>
      <c r="J964" s="23" t="s">
        <v>65</v>
      </c>
      <c r="K964" s="24">
        <v>1040348723</v>
      </c>
      <c r="L964" s="25">
        <v>1040348723</v>
      </c>
      <c r="M964" s="25">
        <v>0</v>
      </c>
      <c r="N964" s="25">
        <v>-365506.23</v>
      </c>
      <c r="O964" s="25">
        <v>0</v>
      </c>
      <c r="P964" s="25">
        <f t="shared" si="301"/>
        <v>1040348723</v>
      </c>
      <c r="Q964" s="25">
        <v>0</v>
      </c>
      <c r="R964" s="25">
        <v>357097252.76999998</v>
      </c>
      <c r="S964" s="25">
        <v>0</v>
      </c>
      <c r="T964" s="25">
        <v>682885964</v>
      </c>
      <c r="U964" s="25">
        <v>682885964</v>
      </c>
      <c r="V964" s="25">
        <v>0</v>
      </c>
      <c r="W964" s="25">
        <v>365506.23</v>
      </c>
      <c r="X964" s="25">
        <v>0</v>
      </c>
      <c r="Y964" s="25">
        <f t="shared" si="302"/>
        <v>365506.23000001907</v>
      </c>
      <c r="Z964" s="26">
        <f>T964/L964</f>
        <v>0.65640102102571618</v>
      </c>
      <c r="AA964" s="26">
        <f>T964/P964</f>
        <v>0.65640102102571618</v>
      </c>
      <c r="AB964" s="26">
        <f>(Q964+R964+S964)/P964</f>
        <v>0.34324764848103723</v>
      </c>
      <c r="AC964" s="27">
        <f>AA964+AB964</f>
        <v>0.99964866950675346</v>
      </c>
    </row>
    <row r="965" spans="1:29" ht="67.5" hidden="1" outlineLevel="4" x14ac:dyDescent="0.35">
      <c r="A965" s="21" t="s">
        <v>384</v>
      </c>
      <c r="B965" s="22" t="s">
        <v>460</v>
      </c>
      <c r="C965" s="22" t="s">
        <v>31</v>
      </c>
      <c r="D965" s="22" t="s">
        <v>64</v>
      </c>
      <c r="E965" s="22" t="s">
        <v>52</v>
      </c>
      <c r="F965" s="22"/>
      <c r="G965" s="22">
        <v>1112</v>
      </c>
      <c r="H965" s="22">
        <v>709500000</v>
      </c>
      <c r="I965" s="22" t="s">
        <v>31</v>
      </c>
      <c r="J965" s="23" t="s">
        <v>279</v>
      </c>
      <c r="K965" s="25">
        <v>0</v>
      </c>
      <c r="L965" s="25">
        <v>0</v>
      </c>
      <c r="M965" s="25">
        <v>145678861</v>
      </c>
      <c r="N965" s="25">
        <v>0</v>
      </c>
      <c r="O965" s="25">
        <v>0</v>
      </c>
      <c r="P965" s="25">
        <f t="shared" si="301"/>
        <v>0</v>
      </c>
      <c r="Q965" s="25">
        <v>0</v>
      </c>
      <c r="R965" s="25">
        <v>0</v>
      </c>
      <c r="S965" s="25">
        <v>0</v>
      </c>
      <c r="T965" s="25">
        <v>0</v>
      </c>
      <c r="U965" s="25">
        <v>0</v>
      </c>
      <c r="V965" s="25">
        <v>0</v>
      </c>
      <c r="W965" s="25">
        <v>0</v>
      </c>
      <c r="X965" s="25">
        <v>0</v>
      </c>
      <c r="Y965" s="25">
        <f t="shared" si="302"/>
        <v>0</v>
      </c>
      <c r="Z965" s="26">
        <v>0</v>
      </c>
      <c r="AA965" s="26">
        <v>0</v>
      </c>
      <c r="AB965" s="26">
        <v>0</v>
      </c>
      <c r="AC965" s="27">
        <v>0</v>
      </c>
    </row>
    <row r="966" spans="1:29" ht="54" hidden="1" outlineLevel="4" x14ac:dyDescent="0.35">
      <c r="A966" s="21" t="s">
        <v>384</v>
      </c>
      <c r="B966" s="22" t="s">
        <v>460</v>
      </c>
      <c r="C966" s="22" t="s">
        <v>31</v>
      </c>
      <c r="D966" s="22" t="s">
        <v>67</v>
      </c>
      <c r="E966" s="22" t="s">
        <v>52</v>
      </c>
      <c r="F966" s="22" t="s">
        <v>33</v>
      </c>
      <c r="G966" s="22">
        <v>1112</v>
      </c>
      <c r="H966" s="22">
        <v>709500000</v>
      </c>
      <c r="I966" s="22" t="s">
        <v>31</v>
      </c>
      <c r="J966" s="23" t="s">
        <v>68</v>
      </c>
      <c r="K966" s="24">
        <v>3685111380</v>
      </c>
      <c r="L966" s="25">
        <v>3685111380</v>
      </c>
      <c r="M966" s="25">
        <v>0</v>
      </c>
      <c r="N966" s="25">
        <v>195218537.61000001</v>
      </c>
      <c r="O966" s="25">
        <v>0</v>
      </c>
      <c r="P966" s="25">
        <f t="shared" si="301"/>
        <v>3685111380</v>
      </c>
      <c r="Q966" s="25">
        <v>0</v>
      </c>
      <c r="R966" s="25">
        <v>41518159.509999998</v>
      </c>
      <c r="S966" s="25">
        <v>0</v>
      </c>
      <c r="T966" s="25">
        <v>3642056892.9499998</v>
      </c>
      <c r="U966" s="25">
        <v>3642056892.9499998</v>
      </c>
      <c r="V966" s="25">
        <v>0</v>
      </c>
      <c r="W966" s="25">
        <v>1536327.54</v>
      </c>
      <c r="X966" s="25">
        <v>0</v>
      </c>
      <c r="Y966" s="25">
        <f t="shared" si="302"/>
        <v>1536327.5399999619</v>
      </c>
      <c r="Z966" s="26">
        <f>T966/L966</f>
        <v>0.98831663887184862</v>
      </c>
      <c r="AA966" s="26">
        <f>T966/P966</f>
        <v>0.98831663887184862</v>
      </c>
      <c r="AB966" s="26">
        <f>(Q966+R966+S966)/P966</f>
        <v>1.1266459878344301E-2</v>
      </c>
      <c r="AC966" s="27">
        <f>AA966+AB966</f>
        <v>0.99958309875019291</v>
      </c>
    </row>
    <row r="967" spans="1:29" ht="54" hidden="1" outlineLevel="4" x14ac:dyDescent="0.35">
      <c r="A967" s="21" t="s">
        <v>384</v>
      </c>
      <c r="B967" s="22" t="s">
        <v>460</v>
      </c>
      <c r="C967" s="22" t="s">
        <v>31</v>
      </c>
      <c r="D967" s="22" t="s">
        <v>67</v>
      </c>
      <c r="E967" s="22" t="s">
        <v>52</v>
      </c>
      <c r="F967" s="22"/>
      <c r="G967" s="22">
        <v>1112</v>
      </c>
      <c r="H967" s="22">
        <v>709500000</v>
      </c>
      <c r="I967" s="22" t="s">
        <v>31</v>
      </c>
      <c r="J967" s="23" t="s">
        <v>69</v>
      </c>
      <c r="K967" s="25">
        <v>0</v>
      </c>
      <c r="L967" s="25">
        <v>0</v>
      </c>
      <c r="M967" s="25">
        <v>148671585.02000001</v>
      </c>
      <c r="N967" s="25">
        <v>0</v>
      </c>
      <c r="O967" s="25">
        <v>0</v>
      </c>
      <c r="P967" s="25">
        <f t="shared" si="301"/>
        <v>0</v>
      </c>
      <c r="Q967" s="25">
        <v>0</v>
      </c>
      <c r="R967" s="25">
        <v>0</v>
      </c>
      <c r="S967" s="25">
        <v>0</v>
      </c>
      <c r="T967" s="25">
        <v>0</v>
      </c>
      <c r="U967" s="25">
        <v>0</v>
      </c>
      <c r="V967" s="25">
        <v>0</v>
      </c>
      <c r="W967" s="25">
        <v>0</v>
      </c>
      <c r="X967" s="25">
        <v>0</v>
      </c>
      <c r="Y967" s="25">
        <f t="shared" si="302"/>
        <v>0</v>
      </c>
      <c r="Z967" s="26">
        <v>0</v>
      </c>
      <c r="AA967" s="26">
        <v>0</v>
      </c>
      <c r="AB967" s="26">
        <v>0</v>
      </c>
      <c r="AC967" s="27">
        <v>0</v>
      </c>
    </row>
    <row r="968" spans="1:29" hidden="1" outlineLevel="3" x14ac:dyDescent="0.35">
      <c r="A968" s="28"/>
      <c r="B968" s="29"/>
      <c r="C968" s="29" t="s">
        <v>70</v>
      </c>
      <c r="D968" s="29"/>
      <c r="E968" s="29"/>
      <c r="F968" s="29"/>
      <c r="G968" s="29"/>
      <c r="H968" s="29"/>
      <c r="I968" s="29"/>
      <c r="J968" s="30"/>
      <c r="K968" s="31">
        <f t="shared" ref="K968:Y968" si="303">SUBTOTAL(9,K935:K967)</f>
        <v>93969117949</v>
      </c>
      <c r="L968" s="32">
        <f t="shared" si="303"/>
        <v>94126396429</v>
      </c>
      <c r="M968" s="32">
        <f t="shared" si="303"/>
        <v>6386929838.0200005</v>
      </c>
      <c r="N968" s="32">
        <f t="shared" si="303"/>
        <v>740180364.7700001</v>
      </c>
      <c r="O968" s="32">
        <f t="shared" si="303"/>
        <v>-6900000</v>
      </c>
      <c r="P968" s="32">
        <f t="shared" si="303"/>
        <v>94119496429</v>
      </c>
      <c r="Q968" s="32">
        <f t="shared" si="303"/>
        <v>0</v>
      </c>
      <c r="R968" s="32">
        <f t="shared" si="303"/>
        <v>3583411592.9200006</v>
      </c>
      <c r="S968" s="32">
        <f t="shared" si="303"/>
        <v>0</v>
      </c>
      <c r="T968" s="32">
        <f t="shared" si="303"/>
        <v>55988671837.309998</v>
      </c>
      <c r="U968" s="32">
        <f t="shared" si="303"/>
        <v>55988671837.309998</v>
      </c>
      <c r="V968" s="32">
        <f t="shared" si="303"/>
        <v>34314045783.389999</v>
      </c>
      <c r="W968" s="32">
        <f t="shared" si="303"/>
        <v>34554312998.770012</v>
      </c>
      <c r="X968" s="32">
        <f t="shared" si="303"/>
        <v>0</v>
      </c>
      <c r="Y968" s="32">
        <f t="shared" si="303"/>
        <v>34547412998.770012</v>
      </c>
      <c r="Z968" s="33">
        <f>T968/L968</f>
        <v>0.59482434217634717</v>
      </c>
      <c r="AA968" s="33">
        <f>T968/P968</f>
        <v>0.59486794937907073</v>
      </c>
      <c r="AB968" s="33">
        <f>(Q968+R968+S968)/P968</f>
        <v>3.8073000057147387E-2</v>
      </c>
      <c r="AC968" s="34">
        <f>AA968+AB968</f>
        <v>0.63294094943621815</v>
      </c>
    </row>
    <row r="969" spans="1:29" ht="108" hidden="1" outlineLevel="4" x14ac:dyDescent="0.35">
      <c r="A969" s="21" t="s">
        <v>384</v>
      </c>
      <c r="B969" s="22" t="s">
        <v>460</v>
      </c>
      <c r="C969" s="22" t="s">
        <v>71</v>
      </c>
      <c r="D969" s="22" t="s">
        <v>96</v>
      </c>
      <c r="E969" s="22"/>
      <c r="F969" s="22" t="s">
        <v>33</v>
      </c>
      <c r="G969" s="22">
        <v>1120</v>
      </c>
      <c r="H969" s="22">
        <v>709500000</v>
      </c>
      <c r="I969" s="22" t="s">
        <v>31</v>
      </c>
      <c r="J969" s="23" t="s">
        <v>97</v>
      </c>
      <c r="K969" s="25">
        <v>0</v>
      </c>
      <c r="L969" s="25">
        <v>0</v>
      </c>
      <c r="M969" s="25">
        <v>0</v>
      </c>
      <c r="N969" s="25">
        <v>102372796.14</v>
      </c>
      <c r="O969" s="25">
        <v>0</v>
      </c>
      <c r="P969" s="25">
        <f>+L969+O969</f>
        <v>0</v>
      </c>
      <c r="Q969" s="25">
        <v>0</v>
      </c>
      <c r="R969" s="25">
        <v>0</v>
      </c>
      <c r="S969" s="25">
        <v>0</v>
      </c>
      <c r="T969" s="25">
        <v>0</v>
      </c>
      <c r="U969" s="25">
        <v>0</v>
      </c>
      <c r="V969" s="25">
        <v>0</v>
      </c>
      <c r="W969" s="25">
        <v>0</v>
      </c>
      <c r="X969" s="25">
        <v>0</v>
      </c>
      <c r="Y969" s="25">
        <f>P969-(Q969+R969+S969+T969+X969)</f>
        <v>0</v>
      </c>
      <c r="Z969" s="26">
        <v>0</v>
      </c>
      <c r="AA969" s="26">
        <v>0</v>
      </c>
      <c r="AB969" s="26">
        <v>0</v>
      </c>
      <c r="AC969" s="26">
        <v>0</v>
      </c>
    </row>
    <row r="970" spans="1:29" hidden="1" outlineLevel="3" x14ac:dyDescent="0.35">
      <c r="A970" s="28"/>
      <c r="B970" s="29"/>
      <c r="C970" s="29" t="s">
        <v>98</v>
      </c>
      <c r="D970" s="29"/>
      <c r="E970" s="29"/>
      <c r="F970" s="29"/>
      <c r="G970" s="29"/>
      <c r="H970" s="29"/>
      <c r="I970" s="29"/>
      <c r="J970" s="30"/>
      <c r="K970" s="32">
        <f t="shared" ref="K970" si="304">SUBTOTAL(9,K969:K969)</f>
        <v>0</v>
      </c>
      <c r="L970" s="32">
        <f t="shared" ref="L970:Y970" si="305">SUBTOTAL(9,L969:L969)</f>
        <v>0</v>
      </c>
      <c r="M970" s="32">
        <f t="shared" si="305"/>
        <v>0</v>
      </c>
      <c r="N970" s="32">
        <f t="shared" si="305"/>
        <v>102372796.14</v>
      </c>
      <c r="O970" s="32">
        <f t="shared" si="305"/>
        <v>0</v>
      </c>
      <c r="P970" s="32">
        <f t="shared" si="305"/>
        <v>0</v>
      </c>
      <c r="Q970" s="32">
        <f t="shared" si="305"/>
        <v>0</v>
      </c>
      <c r="R970" s="32">
        <f t="shared" si="305"/>
        <v>0</v>
      </c>
      <c r="S970" s="32">
        <f t="shared" si="305"/>
        <v>0</v>
      </c>
      <c r="T970" s="32">
        <f t="shared" si="305"/>
        <v>0</v>
      </c>
      <c r="U970" s="32">
        <f t="shared" si="305"/>
        <v>0</v>
      </c>
      <c r="V970" s="32">
        <f t="shared" si="305"/>
        <v>0</v>
      </c>
      <c r="W970" s="32">
        <f t="shared" si="305"/>
        <v>0</v>
      </c>
      <c r="X970" s="32">
        <f t="shared" si="305"/>
        <v>0</v>
      </c>
      <c r="Y970" s="32">
        <f t="shared" si="305"/>
        <v>0</v>
      </c>
      <c r="Z970" s="33">
        <v>0</v>
      </c>
      <c r="AA970" s="33">
        <v>0</v>
      </c>
      <c r="AB970" s="33">
        <v>0</v>
      </c>
      <c r="AC970" s="34">
        <f>AA970+AB970</f>
        <v>0</v>
      </c>
    </row>
    <row r="971" spans="1:29" ht="81" hidden="1" outlineLevel="4" x14ac:dyDescent="0.35">
      <c r="A971" s="21" t="s">
        <v>384</v>
      </c>
      <c r="B971" s="22" t="s">
        <v>460</v>
      </c>
      <c r="C971" s="22" t="s">
        <v>119</v>
      </c>
      <c r="D971" s="22" t="s">
        <v>120</v>
      </c>
      <c r="E971" s="22" t="s">
        <v>52</v>
      </c>
      <c r="F971" s="22" t="s">
        <v>33</v>
      </c>
      <c r="G971" s="22">
        <v>1310</v>
      </c>
      <c r="H971" s="22">
        <v>709500000</v>
      </c>
      <c r="I971" s="22" t="s">
        <v>31</v>
      </c>
      <c r="J971" s="23" t="s">
        <v>121</v>
      </c>
      <c r="K971" s="24">
        <v>62398688</v>
      </c>
      <c r="L971" s="25">
        <v>62398688</v>
      </c>
      <c r="M971" s="25">
        <v>0</v>
      </c>
      <c r="N971" s="25">
        <v>-24820.83</v>
      </c>
      <c r="O971" s="25">
        <v>0</v>
      </c>
      <c r="P971" s="25">
        <f t="shared" ref="P971:P982" si="306">+L971+O971</f>
        <v>62398688</v>
      </c>
      <c r="Q971" s="25">
        <v>0</v>
      </c>
      <c r="R971" s="25">
        <v>40242313.990000002</v>
      </c>
      <c r="S971" s="25">
        <v>0</v>
      </c>
      <c r="T971" s="25">
        <v>22131553.18</v>
      </c>
      <c r="U971" s="25">
        <v>22131553.18</v>
      </c>
      <c r="V971" s="25">
        <v>0</v>
      </c>
      <c r="W971" s="25">
        <v>24820.83</v>
      </c>
      <c r="X971" s="25">
        <v>0</v>
      </c>
      <c r="Y971" s="25">
        <f t="shared" ref="Y971:Y982" si="307">P971-(Q971+R971+S971+T971+X971)</f>
        <v>24820.829999998212</v>
      </c>
      <c r="Z971" s="26">
        <f>T971/L971</f>
        <v>0.35467978397238098</v>
      </c>
      <c r="AA971" s="26">
        <f>T971/P971</f>
        <v>0.35467978397238098</v>
      </c>
      <c r="AB971" s="26">
        <f>(Q971+R971+S971)/P971</f>
        <v>0.64492243795254156</v>
      </c>
      <c r="AC971" s="27">
        <f>AA971+AB971</f>
        <v>0.99960222192492254</v>
      </c>
    </row>
    <row r="972" spans="1:29" ht="81" hidden="1" outlineLevel="4" x14ac:dyDescent="0.35">
      <c r="A972" s="21" t="s">
        <v>384</v>
      </c>
      <c r="B972" s="22" t="s">
        <v>460</v>
      </c>
      <c r="C972" s="22" t="s">
        <v>119</v>
      </c>
      <c r="D972" s="22" t="s">
        <v>120</v>
      </c>
      <c r="E972" s="22" t="s">
        <v>52</v>
      </c>
      <c r="F972" s="22"/>
      <c r="G972" s="22">
        <v>1310</v>
      </c>
      <c r="H972" s="22">
        <v>709500000</v>
      </c>
      <c r="I972" s="22" t="s">
        <v>31</v>
      </c>
      <c r="J972" s="23" t="s">
        <v>122</v>
      </c>
      <c r="K972" s="25">
        <v>0</v>
      </c>
      <c r="L972" s="25">
        <v>0</v>
      </c>
      <c r="M972" s="25">
        <v>1152736</v>
      </c>
      <c r="N972" s="25">
        <v>0</v>
      </c>
      <c r="O972" s="25">
        <v>0</v>
      </c>
      <c r="P972" s="25">
        <f t="shared" si="306"/>
        <v>0</v>
      </c>
      <c r="Q972" s="25">
        <v>0</v>
      </c>
      <c r="R972" s="25">
        <v>0</v>
      </c>
      <c r="S972" s="25">
        <v>0</v>
      </c>
      <c r="T972" s="25">
        <v>0</v>
      </c>
      <c r="U972" s="25">
        <v>0</v>
      </c>
      <c r="V972" s="25">
        <v>0</v>
      </c>
      <c r="W972" s="25">
        <v>0</v>
      </c>
      <c r="X972" s="25">
        <v>0</v>
      </c>
      <c r="Y972" s="25">
        <f t="shared" si="307"/>
        <v>0</v>
      </c>
      <c r="Z972" s="26">
        <v>0</v>
      </c>
      <c r="AA972" s="26">
        <v>0</v>
      </c>
      <c r="AB972" s="26">
        <v>0</v>
      </c>
      <c r="AC972" s="27">
        <v>0</v>
      </c>
    </row>
    <row r="973" spans="1:29" ht="81" hidden="1" outlineLevel="4" x14ac:dyDescent="0.35">
      <c r="A973" s="21" t="s">
        <v>384</v>
      </c>
      <c r="B973" s="22" t="s">
        <v>460</v>
      </c>
      <c r="C973" s="22" t="s">
        <v>119</v>
      </c>
      <c r="D973" s="22" t="s">
        <v>120</v>
      </c>
      <c r="E973" s="22" t="s">
        <v>123</v>
      </c>
      <c r="F973" s="22" t="s">
        <v>33</v>
      </c>
      <c r="G973" s="22">
        <v>1310</v>
      </c>
      <c r="H973" s="22">
        <v>709500000</v>
      </c>
      <c r="I973" s="22" t="s">
        <v>31</v>
      </c>
      <c r="J973" s="23" t="s">
        <v>124</v>
      </c>
      <c r="K973" s="24">
        <v>173391454</v>
      </c>
      <c r="L973" s="25">
        <v>173391454</v>
      </c>
      <c r="M973" s="25">
        <v>0</v>
      </c>
      <c r="N973" s="25">
        <v>-60865.32</v>
      </c>
      <c r="O973" s="25">
        <v>0</v>
      </c>
      <c r="P973" s="25">
        <f t="shared" si="306"/>
        <v>173391454</v>
      </c>
      <c r="Q973" s="25">
        <v>0</v>
      </c>
      <c r="R973" s="25">
        <v>59587792.82</v>
      </c>
      <c r="S973" s="25">
        <v>0</v>
      </c>
      <c r="T973" s="25">
        <v>113742795.86</v>
      </c>
      <c r="U973" s="25">
        <v>113742795.86</v>
      </c>
      <c r="V973" s="25">
        <v>0</v>
      </c>
      <c r="W973" s="25">
        <v>60865.32</v>
      </c>
      <c r="X973" s="25">
        <v>0</v>
      </c>
      <c r="Y973" s="25">
        <f t="shared" si="307"/>
        <v>60865.319999992847</v>
      </c>
      <c r="Z973" s="26">
        <f>T973/L973</f>
        <v>0.6559884771483605</v>
      </c>
      <c r="AA973" s="26">
        <f>T973/P973</f>
        <v>0.6559884771483605</v>
      </c>
      <c r="AB973" s="26">
        <f>(Q973+R973+S973)/P973</f>
        <v>0.34366049447858027</v>
      </c>
      <c r="AC973" s="27">
        <f>AA973+AB973</f>
        <v>0.99964897162694077</v>
      </c>
    </row>
    <row r="974" spans="1:29" ht="81" hidden="1" outlineLevel="4" x14ac:dyDescent="0.35">
      <c r="A974" s="21" t="s">
        <v>384</v>
      </c>
      <c r="B974" s="22" t="s">
        <v>460</v>
      </c>
      <c r="C974" s="22" t="s">
        <v>119</v>
      </c>
      <c r="D974" s="22" t="s">
        <v>120</v>
      </c>
      <c r="E974" s="22" t="s">
        <v>123</v>
      </c>
      <c r="F974" s="22"/>
      <c r="G974" s="22">
        <v>1310</v>
      </c>
      <c r="H974" s="22">
        <v>709500000</v>
      </c>
      <c r="I974" s="22" t="s">
        <v>31</v>
      </c>
      <c r="J974" s="23" t="s">
        <v>125</v>
      </c>
      <c r="K974" s="25">
        <v>0</v>
      </c>
      <c r="L974" s="25">
        <v>0</v>
      </c>
      <c r="M974" s="25">
        <v>5236722</v>
      </c>
      <c r="N974" s="25">
        <v>0</v>
      </c>
      <c r="O974" s="25">
        <v>0</v>
      </c>
      <c r="P974" s="25">
        <f t="shared" si="306"/>
        <v>0</v>
      </c>
      <c r="Q974" s="25">
        <v>0</v>
      </c>
      <c r="R974" s="25">
        <v>0</v>
      </c>
      <c r="S974" s="25">
        <v>0</v>
      </c>
      <c r="T974" s="25">
        <v>0</v>
      </c>
      <c r="U974" s="25">
        <v>0</v>
      </c>
      <c r="V974" s="25">
        <v>0</v>
      </c>
      <c r="W974" s="25">
        <v>0</v>
      </c>
      <c r="X974" s="25">
        <v>0</v>
      </c>
      <c r="Y974" s="25">
        <f t="shared" si="307"/>
        <v>0</v>
      </c>
      <c r="Z974" s="26">
        <v>0</v>
      </c>
      <c r="AA974" s="26">
        <v>0</v>
      </c>
      <c r="AB974" s="26">
        <v>0</v>
      </c>
      <c r="AC974" s="27">
        <v>0</v>
      </c>
    </row>
    <row r="975" spans="1:29" ht="54" hidden="1" outlineLevel="4" x14ac:dyDescent="0.35">
      <c r="A975" s="21" t="s">
        <v>384</v>
      </c>
      <c r="B975" s="22" t="s">
        <v>460</v>
      </c>
      <c r="C975" s="22" t="s">
        <v>119</v>
      </c>
      <c r="D975" s="22" t="s">
        <v>120</v>
      </c>
      <c r="E975" s="22" t="s">
        <v>126</v>
      </c>
      <c r="F975" s="22" t="s">
        <v>33</v>
      </c>
      <c r="G975" s="22">
        <v>1310</v>
      </c>
      <c r="H975" s="22">
        <v>709500000</v>
      </c>
      <c r="I975" s="22" t="s">
        <v>31</v>
      </c>
      <c r="J975" s="23" t="s">
        <v>127</v>
      </c>
      <c r="K975" s="24">
        <v>854597469</v>
      </c>
      <c r="L975" s="25">
        <v>854597469</v>
      </c>
      <c r="M975" s="25">
        <v>0</v>
      </c>
      <c r="N975" s="25">
        <v>-352164.13</v>
      </c>
      <c r="O975" s="25">
        <v>0</v>
      </c>
      <c r="P975" s="25">
        <f t="shared" si="306"/>
        <v>854597469</v>
      </c>
      <c r="Q975" s="25">
        <v>0</v>
      </c>
      <c r="R975" s="25">
        <v>259487227.69</v>
      </c>
      <c r="S975" s="25">
        <v>0</v>
      </c>
      <c r="T975" s="25">
        <v>594758077.17999995</v>
      </c>
      <c r="U975" s="25">
        <v>594758077.17999995</v>
      </c>
      <c r="V975" s="25">
        <v>0</v>
      </c>
      <c r="W975" s="25">
        <v>352164.13</v>
      </c>
      <c r="X975" s="25">
        <v>0</v>
      </c>
      <c r="Y975" s="25">
        <f t="shared" si="307"/>
        <v>352164.13000011444</v>
      </c>
      <c r="Z975" s="26">
        <f>T975/L975</f>
        <v>0.69595113343355797</v>
      </c>
      <c r="AA975" s="26">
        <f>T975/P975</f>
        <v>0.69595113343355797</v>
      </c>
      <c r="AB975" s="26">
        <f>(Q975+R975+S975)/P975</f>
        <v>0.30363678468839461</v>
      </c>
      <c r="AC975" s="27">
        <f>AA975+AB975</f>
        <v>0.99958791812195258</v>
      </c>
    </row>
    <row r="976" spans="1:29" ht="81" hidden="1" outlineLevel="4" x14ac:dyDescent="0.35">
      <c r="A976" s="21" t="s">
        <v>384</v>
      </c>
      <c r="B976" s="22" t="s">
        <v>460</v>
      </c>
      <c r="C976" s="22" t="s">
        <v>119</v>
      </c>
      <c r="D976" s="22" t="s">
        <v>120</v>
      </c>
      <c r="E976" s="22" t="s">
        <v>126</v>
      </c>
      <c r="F976" s="22"/>
      <c r="G976" s="22">
        <v>1310</v>
      </c>
      <c r="H976" s="22">
        <v>709500000</v>
      </c>
      <c r="I976" s="22" t="s">
        <v>31</v>
      </c>
      <c r="J976" s="23" t="s">
        <v>128</v>
      </c>
      <c r="K976" s="25">
        <v>0</v>
      </c>
      <c r="L976" s="25">
        <v>0</v>
      </c>
      <c r="M976" s="25">
        <v>31603082</v>
      </c>
      <c r="N976" s="25">
        <v>0</v>
      </c>
      <c r="O976" s="25">
        <v>0</v>
      </c>
      <c r="P976" s="25">
        <f t="shared" si="306"/>
        <v>0</v>
      </c>
      <c r="Q976" s="25">
        <v>0</v>
      </c>
      <c r="R976" s="25">
        <v>0</v>
      </c>
      <c r="S976" s="25">
        <v>0</v>
      </c>
      <c r="T976" s="25">
        <v>0</v>
      </c>
      <c r="U976" s="25">
        <v>0</v>
      </c>
      <c r="V976" s="25">
        <v>0</v>
      </c>
      <c r="W976" s="25">
        <v>0</v>
      </c>
      <c r="X976" s="25">
        <v>0</v>
      </c>
      <c r="Y976" s="25">
        <f t="shared" si="307"/>
        <v>0</v>
      </c>
      <c r="Z976" s="26">
        <v>0</v>
      </c>
      <c r="AA976" s="26">
        <v>0</v>
      </c>
      <c r="AB976" s="26">
        <v>0</v>
      </c>
      <c r="AC976" s="27">
        <v>0</v>
      </c>
    </row>
    <row r="977" spans="1:29" ht="67.5" hidden="1" outlineLevel="4" x14ac:dyDescent="0.35">
      <c r="A977" s="21" t="s">
        <v>384</v>
      </c>
      <c r="B977" s="22" t="s">
        <v>460</v>
      </c>
      <c r="C977" s="22" t="s">
        <v>119</v>
      </c>
      <c r="D977" s="22" t="s">
        <v>120</v>
      </c>
      <c r="E977" s="22" t="s">
        <v>290</v>
      </c>
      <c r="F977" s="22" t="s">
        <v>33</v>
      </c>
      <c r="G977" s="22">
        <v>1310</v>
      </c>
      <c r="H977" s="22">
        <v>709500000</v>
      </c>
      <c r="I977" s="22" t="s">
        <v>31</v>
      </c>
      <c r="J977" s="23" t="s">
        <v>461</v>
      </c>
      <c r="K977" s="24">
        <v>25421749</v>
      </c>
      <c r="L977" s="25">
        <v>25421749</v>
      </c>
      <c r="M977" s="25">
        <v>0</v>
      </c>
      <c r="N977" s="25">
        <v>0</v>
      </c>
      <c r="O977" s="25">
        <v>0</v>
      </c>
      <c r="P977" s="25">
        <f t="shared" si="306"/>
        <v>25421749</v>
      </c>
      <c r="Q977" s="25">
        <v>0</v>
      </c>
      <c r="R977" s="25">
        <v>13704497.74</v>
      </c>
      <c r="S977" s="25">
        <v>0</v>
      </c>
      <c r="T977" s="25">
        <v>5361813.26</v>
      </c>
      <c r="U977" s="25">
        <v>5361813.26</v>
      </c>
      <c r="V977" s="25">
        <v>0</v>
      </c>
      <c r="W977" s="25">
        <v>6355438</v>
      </c>
      <c r="X977" s="25">
        <v>0</v>
      </c>
      <c r="Y977" s="25">
        <f t="shared" si="307"/>
        <v>6355438</v>
      </c>
      <c r="Z977" s="26">
        <f>T977/L977</f>
        <v>0.2109144126944216</v>
      </c>
      <c r="AA977" s="26">
        <f>T977/P977</f>
        <v>0.2109144126944216</v>
      </c>
      <c r="AB977" s="26">
        <f>(Q977+R977+S977)/P977</f>
        <v>0.53908555780328093</v>
      </c>
      <c r="AC977" s="27">
        <f>AA977+AB977</f>
        <v>0.74999997049770251</v>
      </c>
    </row>
    <row r="978" spans="1:29" ht="67.5" hidden="1" outlineLevel="4" x14ac:dyDescent="0.35">
      <c r="A978" s="21" t="s">
        <v>384</v>
      </c>
      <c r="B978" s="22" t="s">
        <v>460</v>
      </c>
      <c r="C978" s="22" t="s">
        <v>119</v>
      </c>
      <c r="D978" s="22" t="s">
        <v>120</v>
      </c>
      <c r="E978" s="22" t="s">
        <v>129</v>
      </c>
      <c r="F978" s="22" t="s">
        <v>33</v>
      </c>
      <c r="G978" s="22">
        <v>1310</v>
      </c>
      <c r="H978" s="22">
        <v>709500000</v>
      </c>
      <c r="I978" s="22" t="s">
        <v>31</v>
      </c>
      <c r="J978" s="23" t="s">
        <v>462</v>
      </c>
      <c r="K978" s="24">
        <v>558336</v>
      </c>
      <c r="L978" s="25">
        <v>558336</v>
      </c>
      <c r="M978" s="25">
        <v>0</v>
      </c>
      <c r="N978" s="25">
        <v>0</v>
      </c>
      <c r="O978" s="25">
        <v>0</v>
      </c>
      <c r="P978" s="25">
        <f t="shared" si="306"/>
        <v>558336</v>
      </c>
      <c r="Q978" s="25">
        <v>0</v>
      </c>
      <c r="R978" s="25">
        <v>300990.89</v>
      </c>
      <c r="S978" s="25">
        <v>0</v>
      </c>
      <c r="T978" s="25">
        <v>117761.11</v>
      </c>
      <c r="U978" s="25">
        <v>117761.11</v>
      </c>
      <c r="V978" s="25">
        <v>0</v>
      </c>
      <c r="W978" s="25">
        <v>139584</v>
      </c>
      <c r="X978" s="25">
        <v>0</v>
      </c>
      <c r="Y978" s="25">
        <f t="shared" si="307"/>
        <v>139584</v>
      </c>
      <c r="Z978" s="26">
        <f>T978/L978</f>
        <v>0.2109144135430995</v>
      </c>
      <c r="AA978" s="26">
        <f>T978/P978</f>
        <v>0.2109144135430995</v>
      </c>
      <c r="AB978" s="26">
        <f>(Q978+R978+S978)/P978</f>
        <v>0.53908558645690052</v>
      </c>
      <c r="AC978" s="27">
        <f>AA978+AB978</f>
        <v>0.75</v>
      </c>
    </row>
    <row r="979" spans="1:29" ht="27" hidden="1" outlineLevel="4" x14ac:dyDescent="0.35">
      <c r="A979" s="21" t="s">
        <v>384</v>
      </c>
      <c r="B979" s="22" t="s">
        <v>460</v>
      </c>
      <c r="C979" s="22" t="s">
        <v>119</v>
      </c>
      <c r="D979" s="22" t="s">
        <v>159</v>
      </c>
      <c r="E979" s="22"/>
      <c r="F979" s="22" t="s">
        <v>33</v>
      </c>
      <c r="G979" s="22">
        <v>1320</v>
      </c>
      <c r="H979" s="22">
        <v>709500000</v>
      </c>
      <c r="I979" s="22" t="s">
        <v>31</v>
      </c>
      <c r="J979" s="23" t="s">
        <v>160</v>
      </c>
      <c r="K979" s="24">
        <v>1141887093</v>
      </c>
      <c r="L979" s="25">
        <v>1141887093</v>
      </c>
      <c r="M979" s="25">
        <v>0</v>
      </c>
      <c r="N979" s="25">
        <v>-920000000</v>
      </c>
      <c r="O979" s="25">
        <v>0</v>
      </c>
      <c r="P979" s="25">
        <f t="shared" si="306"/>
        <v>1141887093</v>
      </c>
      <c r="Q979" s="25">
        <v>0</v>
      </c>
      <c r="R979" s="25">
        <v>0</v>
      </c>
      <c r="S979" s="25">
        <v>0</v>
      </c>
      <c r="T979" s="25">
        <v>46280185.280000001</v>
      </c>
      <c r="U979" s="25">
        <v>46280185.280000001</v>
      </c>
      <c r="V979" s="25">
        <v>175606907.72</v>
      </c>
      <c r="W979" s="25">
        <v>1095606907.72</v>
      </c>
      <c r="X979" s="25">
        <v>0</v>
      </c>
      <c r="Y979" s="25">
        <f t="shared" si="307"/>
        <v>1095606907.72</v>
      </c>
      <c r="Z979" s="26">
        <f>T979/L979</f>
        <v>4.0529563354999756E-2</v>
      </c>
      <c r="AA979" s="26">
        <f>T979/P979</f>
        <v>4.0529563354999756E-2</v>
      </c>
      <c r="AB979" s="26">
        <f>(Q979+R979+S979)/P979</f>
        <v>0</v>
      </c>
      <c r="AC979" s="27">
        <f>AA979+AB979</f>
        <v>4.0529563354999756E-2</v>
      </c>
    </row>
    <row r="980" spans="1:29" ht="27" hidden="1" outlineLevel="4" x14ac:dyDescent="0.35">
      <c r="A980" s="21" t="s">
        <v>384</v>
      </c>
      <c r="B980" s="22" t="s">
        <v>460</v>
      </c>
      <c r="C980" s="22" t="s">
        <v>119</v>
      </c>
      <c r="D980" s="22" t="s">
        <v>159</v>
      </c>
      <c r="E980" s="22"/>
      <c r="F980" s="22"/>
      <c r="G980" s="22">
        <v>1320</v>
      </c>
      <c r="H980" s="22">
        <v>709500000</v>
      </c>
      <c r="I980" s="22" t="s">
        <v>31</v>
      </c>
      <c r="J980" s="23" t="s">
        <v>161</v>
      </c>
      <c r="K980" s="25">
        <v>0</v>
      </c>
      <c r="L980" s="25">
        <v>0</v>
      </c>
      <c r="M980" s="25">
        <v>5026995</v>
      </c>
      <c r="N980" s="25">
        <v>0</v>
      </c>
      <c r="O980" s="25">
        <v>0</v>
      </c>
      <c r="P980" s="25">
        <f t="shared" si="306"/>
        <v>0</v>
      </c>
      <c r="Q980" s="25">
        <v>0</v>
      </c>
      <c r="R980" s="25">
        <v>0</v>
      </c>
      <c r="S980" s="25">
        <v>0</v>
      </c>
      <c r="T980" s="25">
        <v>0</v>
      </c>
      <c r="U980" s="25">
        <v>0</v>
      </c>
      <c r="V980" s="25">
        <v>0</v>
      </c>
      <c r="W980" s="25">
        <v>0</v>
      </c>
      <c r="X980" s="25">
        <v>0</v>
      </c>
      <c r="Y980" s="25">
        <f t="shared" si="307"/>
        <v>0</v>
      </c>
      <c r="Z980" s="26">
        <v>0</v>
      </c>
      <c r="AA980" s="26">
        <v>0</v>
      </c>
      <c r="AB980" s="26">
        <v>0</v>
      </c>
      <c r="AC980" s="27">
        <v>0</v>
      </c>
    </row>
    <row r="981" spans="1:29" ht="162" hidden="1" outlineLevel="4" x14ac:dyDescent="0.35">
      <c r="A981" s="21" t="s">
        <v>384</v>
      </c>
      <c r="B981" s="22" t="s">
        <v>460</v>
      </c>
      <c r="C981" s="22" t="s">
        <v>119</v>
      </c>
      <c r="D981" s="22" t="s">
        <v>305</v>
      </c>
      <c r="E981" s="22" t="s">
        <v>52</v>
      </c>
      <c r="F981" s="22" t="s">
        <v>33</v>
      </c>
      <c r="G981" s="22">
        <v>1320</v>
      </c>
      <c r="H981" s="22">
        <v>709500000</v>
      </c>
      <c r="I981" s="22" t="s">
        <v>31</v>
      </c>
      <c r="J981" s="23" t="s">
        <v>463</v>
      </c>
      <c r="K981" s="24">
        <v>14486025</v>
      </c>
      <c r="L981" s="25">
        <v>14486025</v>
      </c>
      <c r="M981" s="25">
        <v>0</v>
      </c>
      <c r="N981" s="25">
        <v>0</v>
      </c>
      <c r="O981" s="25">
        <v>0</v>
      </c>
      <c r="P981" s="25">
        <f t="shared" si="306"/>
        <v>14486025</v>
      </c>
      <c r="Q981" s="25">
        <v>0</v>
      </c>
      <c r="R981" s="25">
        <v>2414338</v>
      </c>
      <c r="S981" s="25">
        <v>0</v>
      </c>
      <c r="T981" s="25">
        <v>8450183</v>
      </c>
      <c r="U981" s="25">
        <v>8450183</v>
      </c>
      <c r="V981" s="25">
        <v>0</v>
      </c>
      <c r="W981" s="25">
        <v>3621504</v>
      </c>
      <c r="X981" s="25">
        <v>0</v>
      </c>
      <c r="Y981" s="25">
        <f t="shared" si="307"/>
        <v>3621504</v>
      </c>
      <c r="Z981" s="26">
        <f t="shared" ref="Z981:Z988" si="308">T981/L981</f>
        <v>0.58333345413942062</v>
      </c>
      <c r="AA981" s="26">
        <f t="shared" ref="AA981:AA988" si="309">T981/P981</f>
        <v>0.58333345413942062</v>
      </c>
      <c r="AB981" s="26">
        <f t="shared" ref="AB981:AB988" si="310">(Q981+R981+S981)/P981</f>
        <v>0.16666670118269158</v>
      </c>
      <c r="AC981" s="27">
        <f t="shared" ref="AC981:AC988" si="311">AA981+AB981</f>
        <v>0.75000015532211217</v>
      </c>
    </row>
    <row r="982" spans="1:29" hidden="1" outlineLevel="4" x14ac:dyDescent="0.35">
      <c r="A982" s="21" t="s">
        <v>384</v>
      </c>
      <c r="B982" s="22" t="s">
        <v>460</v>
      </c>
      <c r="C982" s="22" t="s">
        <v>119</v>
      </c>
      <c r="D982" s="22" t="s">
        <v>272</v>
      </c>
      <c r="E982" s="22"/>
      <c r="F982" s="22" t="s">
        <v>33</v>
      </c>
      <c r="G982" s="22">
        <v>1320</v>
      </c>
      <c r="H982" s="22">
        <v>709500000</v>
      </c>
      <c r="I982" s="22" t="s">
        <v>31</v>
      </c>
      <c r="J982" s="23" t="s">
        <v>464</v>
      </c>
      <c r="K982" s="24">
        <v>800000</v>
      </c>
      <c r="L982" s="25">
        <v>800000</v>
      </c>
      <c r="M982" s="25">
        <v>0</v>
      </c>
      <c r="N982" s="25">
        <v>0</v>
      </c>
      <c r="O982" s="25">
        <v>0</v>
      </c>
      <c r="P982" s="25">
        <f t="shared" si="306"/>
        <v>800000</v>
      </c>
      <c r="Q982" s="25">
        <v>0</v>
      </c>
      <c r="R982" s="25">
        <v>559947.35</v>
      </c>
      <c r="S982" s="25">
        <v>0</v>
      </c>
      <c r="T982" s="25">
        <v>115052.65</v>
      </c>
      <c r="U982" s="25">
        <v>115052.65</v>
      </c>
      <c r="V982" s="25">
        <v>0</v>
      </c>
      <c r="W982" s="25">
        <v>125000</v>
      </c>
      <c r="X982" s="25">
        <v>0</v>
      </c>
      <c r="Y982" s="25">
        <f t="shared" si="307"/>
        <v>125000</v>
      </c>
      <c r="Z982" s="26">
        <f t="shared" si="308"/>
        <v>0.1438158125</v>
      </c>
      <c r="AA982" s="26">
        <f t="shared" si="309"/>
        <v>0.1438158125</v>
      </c>
      <c r="AB982" s="26">
        <f t="shared" si="310"/>
        <v>0.69993418749999992</v>
      </c>
      <c r="AC982" s="27">
        <f t="shared" si="311"/>
        <v>0.84374999999999989</v>
      </c>
    </row>
    <row r="983" spans="1:29" hidden="1" outlineLevel="3" x14ac:dyDescent="0.35">
      <c r="A983" s="28"/>
      <c r="B983" s="29"/>
      <c r="C983" s="29" t="s">
        <v>181</v>
      </c>
      <c r="D983" s="29"/>
      <c r="E983" s="29"/>
      <c r="F983" s="29"/>
      <c r="G983" s="29"/>
      <c r="H983" s="29"/>
      <c r="I983" s="29"/>
      <c r="J983" s="30"/>
      <c r="K983" s="31">
        <f t="shared" ref="K983:Y983" si="312">SUBTOTAL(9,K971:K982)</f>
        <v>2273540814</v>
      </c>
      <c r="L983" s="32">
        <f t="shared" si="312"/>
        <v>2273540814</v>
      </c>
      <c r="M983" s="32">
        <f t="shared" si="312"/>
        <v>43019535</v>
      </c>
      <c r="N983" s="32">
        <f t="shared" si="312"/>
        <v>-920437850.27999997</v>
      </c>
      <c r="O983" s="32">
        <f t="shared" si="312"/>
        <v>0</v>
      </c>
      <c r="P983" s="32">
        <f t="shared" si="312"/>
        <v>2273540814</v>
      </c>
      <c r="Q983" s="32">
        <f t="shared" si="312"/>
        <v>0</v>
      </c>
      <c r="R983" s="32">
        <f t="shared" si="312"/>
        <v>376297108.48000002</v>
      </c>
      <c r="S983" s="32">
        <f t="shared" si="312"/>
        <v>0</v>
      </c>
      <c r="T983" s="32">
        <f t="shared" si="312"/>
        <v>790957421.51999986</v>
      </c>
      <c r="U983" s="32">
        <f t="shared" si="312"/>
        <v>790957421.51999986</v>
      </c>
      <c r="V983" s="32">
        <f t="shared" si="312"/>
        <v>175606907.72</v>
      </c>
      <c r="W983" s="32">
        <f t="shared" si="312"/>
        <v>1106286284</v>
      </c>
      <c r="X983" s="32">
        <f t="shared" si="312"/>
        <v>0</v>
      </c>
      <c r="Y983" s="32">
        <f t="shared" si="312"/>
        <v>1106286284.0000002</v>
      </c>
      <c r="Z983" s="33">
        <f t="shared" si="308"/>
        <v>0.34789673299438728</v>
      </c>
      <c r="AA983" s="33">
        <f t="shared" si="309"/>
        <v>0.34789673299438728</v>
      </c>
      <c r="AB983" s="33">
        <f t="shared" si="310"/>
        <v>0.165511481545807</v>
      </c>
      <c r="AC983" s="34">
        <f t="shared" si="311"/>
        <v>0.51340821454019425</v>
      </c>
    </row>
    <row r="984" spans="1:29" ht="67.5" hidden="1" outlineLevel="4" x14ac:dyDescent="0.35">
      <c r="A984" s="21" t="s">
        <v>384</v>
      </c>
      <c r="B984" s="22" t="s">
        <v>460</v>
      </c>
      <c r="C984" s="22" t="s">
        <v>182</v>
      </c>
      <c r="D984" s="22" t="s">
        <v>443</v>
      </c>
      <c r="E984" s="22" t="s">
        <v>441</v>
      </c>
      <c r="F984" s="22" t="s">
        <v>470</v>
      </c>
      <c r="G984" s="22">
        <v>2320</v>
      </c>
      <c r="H984" s="22">
        <v>709500000</v>
      </c>
      <c r="I984" s="22" t="s">
        <v>31</v>
      </c>
      <c r="J984" s="23" t="s">
        <v>465</v>
      </c>
      <c r="K984" s="24">
        <v>50354913</v>
      </c>
      <c r="L984" s="25">
        <v>50354913</v>
      </c>
      <c r="M984" s="25">
        <v>0</v>
      </c>
      <c r="N984" s="25">
        <v>0</v>
      </c>
      <c r="O984" s="25">
        <v>-4535844</v>
      </c>
      <c r="P984" s="25">
        <f>+L984+O984</f>
        <v>45819069</v>
      </c>
      <c r="Q984" s="25">
        <v>0</v>
      </c>
      <c r="R984" s="25">
        <v>45819069</v>
      </c>
      <c r="S984" s="25">
        <v>0</v>
      </c>
      <c r="T984" s="25">
        <v>0</v>
      </c>
      <c r="U984" s="25">
        <v>0</v>
      </c>
      <c r="V984" s="25">
        <v>0</v>
      </c>
      <c r="W984" s="25">
        <v>4535844</v>
      </c>
      <c r="X984" s="25">
        <v>0</v>
      </c>
      <c r="Y984" s="25">
        <f>P984-(Q984+R984+S984+T984+X984)</f>
        <v>0</v>
      </c>
      <c r="Z984" s="26">
        <f t="shared" si="308"/>
        <v>0</v>
      </c>
      <c r="AA984" s="26">
        <f t="shared" si="309"/>
        <v>0</v>
      </c>
      <c r="AB984" s="26">
        <f t="shared" si="310"/>
        <v>1</v>
      </c>
      <c r="AC984" s="27">
        <f t="shared" si="311"/>
        <v>1</v>
      </c>
    </row>
    <row r="985" spans="1:29" hidden="1" outlineLevel="3" x14ac:dyDescent="0.35">
      <c r="A985" s="28"/>
      <c r="B985" s="29"/>
      <c r="C985" s="29" t="s">
        <v>185</v>
      </c>
      <c r="D985" s="29"/>
      <c r="E985" s="29"/>
      <c r="F985" s="29"/>
      <c r="G985" s="29"/>
      <c r="H985" s="29"/>
      <c r="I985" s="29"/>
      <c r="J985" s="30"/>
      <c r="K985" s="31">
        <f t="shared" ref="K985:Y985" si="313">SUBTOTAL(9,K984:K984)</f>
        <v>50354913</v>
      </c>
      <c r="L985" s="32">
        <f t="shared" si="313"/>
        <v>50354913</v>
      </c>
      <c r="M985" s="32">
        <f t="shared" si="313"/>
        <v>0</v>
      </c>
      <c r="N985" s="32">
        <f t="shared" si="313"/>
        <v>0</v>
      </c>
      <c r="O985" s="32">
        <f t="shared" si="313"/>
        <v>-4535844</v>
      </c>
      <c r="P985" s="32">
        <f t="shared" si="313"/>
        <v>45819069</v>
      </c>
      <c r="Q985" s="32">
        <f t="shared" si="313"/>
        <v>0</v>
      </c>
      <c r="R985" s="32">
        <f t="shared" si="313"/>
        <v>45819069</v>
      </c>
      <c r="S985" s="32">
        <f t="shared" si="313"/>
        <v>0</v>
      </c>
      <c r="T985" s="32">
        <f t="shared" si="313"/>
        <v>0</v>
      </c>
      <c r="U985" s="32">
        <f t="shared" si="313"/>
        <v>0</v>
      </c>
      <c r="V985" s="32">
        <f t="shared" si="313"/>
        <v>0</v>
      </c>
      <c r="W985" s="32">
        <f t="shared" si="313"/>
        <v>4535844</v>
      </c>
      <c r="X985" s="32">
        <f t="shared" si="313"/>
        <v>0</v>
      </c>
      <c r="Y985" s="32">
        <f t="shared" si="313"/>
        <v>0</v>
      </c>
      <c r="Z985" s="33">
        <f t="shared" si="308"/>
        <v>0</v>
      </c>
      <c r="AA985" s="33">
        <f t="shared" si="309"/>
        <v>0</v>
      </c>
      <c r="AB985" s="33">
        <f t="shared" si="310"/>
        <v>1</v>
      </c>
      <c r="AC985" s="34">
        <f t="shared" si="311"/>
        <v>1</v>
      </c>
    </row>
    <row r="986" spans="1:29" outlineLevel="2" collapsed="1" x14ac:dyDescent="0.35">
      <c r="A986" s="28"/>
      <c r="B986" s="29" t="s">
        <v>466</v>
      </c>
      <c r="C986" s="29"/>
      <c r="D986" s="29"/>
      <c r="E986" s="29"/>
      <c r="F986" s="29"/>
      <c r="G986" s="29"/>
      <c r="H986" s="29"/>
      <c r="I986" s="29"/>
      <c r="J986" s="30"/>
      <c r="K986" s="31">
        <f t="shared" ref="K986:Y986" si="314">SUBTOTAL(9,K935:K984)</f>
        <v>96293013676</v>
      </c>
      <c r="L986" s="32">
        <f t="shared" si="314"/>
        <v>96450292156</v>
      </c>
      <c r="M986" s="32">
        <f t="shared" si="314"/>
        <v>6429949373.0200005</v>
      </c>
      <c r="N986" s="32">
        <f t="shared" si="314"/>
        <v>-77884689.370000005</v>
      </c>
      <c r="O986" s="32">
        <f t="shared" si="314"/>
        <v>-11435844</v>
      </c>
      <c r="P986" s="32">
        <f t="shared" si="314"/>
        <v>96438856312</v>
      </c>
      <c r="Q986" s="32">
        <f t="shared" si="314"/>
        <v>0</v>
      </c>
      <c r="R986" s="32">
        <f t="shared" si="314"/>
        <v>4005527770.4000001</v>
      </c>
      <c r="S986" s="32">
        <f t="shared" si="314"/>
        <v>0</v>
      </c>
      <c r="T986" s="32">
        <f t="shared" si="314"/>
        <v>56779629258.830002</v>
      </c>
      <c r="U986" s="32">
        <f t="shared" si="314"/>
        <v>56779629258.830002</v>
      </c>
      <c r="V986" s="32">
        <f t="shared" si="314"/>
        <v>34489652691.110001</v>
      </c>
      <c r="W986" s="32">
        <f t="shared" si="314"/>
        <v>35665135126.770012</v>
      </c>
      <c r="X986" s="32">
        <f t="shared" si="314"/>
        <v>0</v>
      </c>
      <c r="Y986" s="32">
        <f t="shared" si="314"/>
        <v>35653699282.770012</v>
      </c>
      <c r="Z986" s="33">
        <f t="shared" si="308"/>
        <v>0.58869318059704645</v>
      </c>
      <c r="AA986" s="33">
        <f t="shared" si="309"/>
        <v>0.58876298859389153</v>
      </c>
      <c r="AB986" s="33">
        <f t="shared" si="310"/>
        <v>4.1534376532227579E-2</v>
      </c>
      <c r="AC986" s="34">
        <f t="shared" si="311"/>
        <v>0.63029736512611911</v>
      </c>
    </row>
    <row r="987" spans="1:29" outlineLevel="1" x14ac:dyDescent="0.35">
      <c r="A987" s="28" t="s">
        <v>467</v>
      </c>
      <c r="B987" s="29"/>
      <c r="C987" s="29"/>
      <c r="D987" s="29"/>
      <c r="E987" s="29"/>
      <c r="F987" s="29"/>
      <c r="G987" s="29"/>
      <c r="H987" s="29"/>
      <c r="I987" s="29"/>
      <c r="J987" s="30"/>
      <c r="K987" s="31">
        <f t="shared" ref="K987:Y987" si="315">SUBTOTAL(9,K690:K984)</f>
        <v>1531584829145</v>
      </c>
      <c r="L987" s="32">
        <f t="shared" si="315"/>
        <v>1531584829145</v>
      </c>
      <c r="M987" s="32">
        <f t="shared" si="315"/>
        <v>114356182947.45</v>
      </c>
      <c r="N987" s="32">
        <f t="shared" si="315"/>
        <v>8502832448.6000099</v>
      </c>
      <c r="O987" s="32">
        <f t="shared" si="315"/>
        <v>0</v>
      </c>
      <c r="P987" s="32">
        <f t="shared" si="315"/>
        <v>1531584829145</v>
      </c>
      <c r="Q987" s="32">
        <f t="shared" si="315"/>
        <v>9800</v>
      </c>
      <c r="R987" s="32">
        <f t="shared" si="315"/>
        <v>64297457079.949989</v>
      </c>
      <c r="S987" s="32">
        <f t="shared" si="315"/>
        <v>0</v>
      </c>
      <c r="T987" s="32">
        <f t="shared" si="315"/>
        <v>921559988557.05017</v>
      </c>
      <c r="U987" s="32">
        <f t="shared" si="315"/>
        <v>921555843733.64014</v>
      </c>
      <c r="V987" s="32">
        <f t="shared" si="315"/>
        <v>500219853378.92004</v>
      </c>
      <c r="W987" s="32">
        <f t="shared" si="315"/>
        <v>545727373707.99988</v>
      </c>
      <c r="X987" s="32">
        <f t="shared" si="315"/>
        <v>326210242</v>
      </c>
      <c r="Y987" s="32">
        <f t="shared" si="315"/>
        <v>545401163465.99988</v>
      </c>
      <c r="Z987" s="33">
        <f t="shared" si="308"/>
        <v>0.60170352370982072</v>
      </c>
      <c r="AA987" s="33">
        <f t="shared" si="309"/>
        <v>0.60170352370982072</v>
      </c>
      <c r="AB987" s="33">
        <f t="shared" si="310"/>
        <v>4.1981002721111924E-2</v>
      </c>
      <c r="AC987" s="34">
        <f t="shared" si="311"/>
        <v>0.64368452643093266</v>
      </c>
    </row>
    <row r="988" spans="1:29" ht="15" thickBot="1" x14ac:dyDescent="0.4">
      <c r="A988" s="35" t="s">
        <v>468</v>
      </c>
      <c r="B988" s="36"/>
      <c r="C988" s="36"/>
      <c r="D988" s="36"/>
      <c r="E988" s="36"/>
      <c r="F988" s="36"/>
      <c r="G988" s="36"/>
      <c r="H988" s="36"/>
      <c r="I988" s="36"/>
      <c r="J988" s="37"/>
      <c r="K988" s="38">
        <f t="shared" ref="K988:Y988" si="316">SUBTOTAL(9,K10:K984)</f>
        <v>2612696741714</v>
      </c>
      <c r="L988" s="38">
        <f t="shared" si="316"/>
        <v>2613196741714</v>
      </c>
      <c r="M988" s="38">
        <f t="shared" si="316"/>
        <v>124182266093.12</v>
      </c>
      <c r="N988" s="38">
        <f t="shared" si="316"/>
        <v>10071170891.290009</v>
      </c>
      <c r="O988" s="38">
        <f t="shared" si="316"/>
        <v>0</v>
      </c>
      <c r="P988" s="38">
        <f t="shared" si="316"/>
        <v>2613196741714</v>
      </c>
      <c r="Q988" s="38">
        <f t="shared" si="316"/>
        <v>2622647796.6899996</v>
      </c>
      <c r="R988" s="38">
        <f t="shared" si="316"/>
        <v>225498465637.41003</v>
      </c>
      <c r="S988" s="38">
        <f t="shared" si="316"/>
        <v>1147232757.47</v>
      </c>
      <c r="T988" s="38">
        <f t="shared" si="316"/>
        <v>1535869089641.3401</v>
      </c>
      <c r="U988" s="38">
        <f t="shared" si="316"/>
        <v>1535556771492.5598</v>
      </c>
      <c r="V988" s="38">
        <f t="shared" si="316"/>
        <v>573352884742.8999</v>
      </c>
      <c r="W988" s="38">
        <f t="shared" si="316"/>
        <v>848059305881.08997</v>
      </c>
      <c r="X988" s="38">
        <f t="shared" si="316"/>
        <v>37971704758</v>
      </c>
      <c r="Y988" s="38">
        <f t="shared" si="316"/>
        <v>810087601123.09009</v>
      </c>
      <c r="Z988" s="39">
        <f t="shared" si="308"/>
        <v>0.58773572809292618</v>
      </c>
      <c r="AA988" s="39">
        <f t="shared" si="309"/>
        <v>0.58773572809292618</v>
      </c>
      <c r="AB988" s="39">
        <f t="shared" si="310"/>
        <v>8.7734820165584843E-2</v>
      </c>
      <c r="AC988" s="40">
        <f t="shared" si="311"/>
        <v>0.67547054825851105</v>
      </c>
    </row>
    <row r="989" spans="1:29" x14ac:dyDescent="0.35">
      <c r="A989" s="10"/>
      <c r="B989" s="10"/>
      <c r="C989" s="10"/>
      <c r="D989" s="10"/>
      <c r="E989" s="10"/>
      <c r="F989" s="10"/>
      <c r="G989" s="10"/>
      <c r="H989" s="10"/>
      <c r="I989" s="10"/>
      <c r="J989" s="11"/>
      <c r="K989" s="12"/>
      <c r="L989" s="13"/>
      <c r="M989" s="13"/>
      <c r="N989" s="13"/>
      <c r="O989" s="13"/>
      <c r="P989" s="13"/>
      <c r="Q989" s="13"/>
      <c r="R989" s="13"/>
      <c r="S989" s="13"/>
      <c r="T989" s="13"/>
      <c r="U989" s="13"/>
      <c r="V989" s="13"/>
      <c r="W989" s="13"/>
      <c r="X989" s="13"/>
      <c r="Y989" s="13"/>
      <c r="Z989" s="14"/>
      <c r="AA989" s="14"/>
      <c r="AB989" s="14"/>
      <c r="AC989" s="14"/>
    </row>
    <row r="990" spans="1:29" x14ac:dyDescent="0.35">
      <c r="A990" s="10"/>
      <c r="B990" s="10"/>
      <c r="C990" s="10"/>
      <c r="D990" s="10"/>
      <c r="E990" s="10"/>
      <c r="F990" s="10"/>
      <c r="G990" s="10"/>
      <c r="H990" s="10"/>
      <c r="I990" s="10"/>
      <c r="J990" s="11"/>
      <c r="K990" s="12"/>
      <c r="L990" s="13"/>
      <c r="M990" s="13"/>
      <c r="N990" s="13"/>
      <c r="O990" s="13"/>
      <c r="P990" s="13"/>
      <c r="Q990" s="13"/>
      <c r="R990" s="13"/>
      <c r="S990" s="13"/>
      <c r="T990" s="13"/>
      <c r="U990" s="13"/>
      <c r="V990" s="13"/>
      <c r="W990" s="13"/>
      <c r="X990" s="13"/>
      <c r="Y990" s="13"/>
      <c r="Z990" s="14"/>
      <c r="AA990" s="14"/>
      <c r="AB990" s="14"/>
      <c r="AC990" s="14"/>
    </row>
    <row r="991" spans="1:29" x14ac:dyDescent="0.35">
      <c r="A991" s="10"/>
      <c r="B991" s="10"/>
      <c r="C991" s="10"/>
      <c r="D991" s="10"/>
      <c r="E991" s="10"/>
      <c r="F991" s="10"/>
      <c r="G991" s="10"/>
      <c r="H991" s="10"/>
      <c r="I991" s="10"/>
      <c r="J991" s="11"/>
      <c r="K991" s="12"/>
      <c r="L991" s="13"/>
      <c r="M991" s="13"/>
      <c r="N991" s="13"/>
      <c r="O991" s="13"/>
      <c r="P991" s="13"/>
      <c r="Q991" s="13"/>
      <c r="R991" s="13"/>
      <c r="S991" s="13"/>
      <c r="T991" s="13"/>
      <c r="U991" s="13"/>
      <c r="V991" s="13"/>
      <c r="W991" s="13"/>
      <c r="X991" s="13"/>
      <c r="Y991" s="13"/>
      <c r="Z991" s="14"/>
      <c r="AA991" s="14"/>
      <c r="AB991" s="14"/>
      <c r="AC991" s="14"/>
    </row>
    <row r="992" spans="1:29" x14ac:dyDescent="0.35">
      <c r="A992" s="10"/>
      <c r="B992" s="10"/>
      <c r="C992" s="10"/>
      <c r="D992" s="10"/>
      <c r="E992" s="10"/>
      <c r="F992" s="10"/>
      <c r="G992" s="10"/>
      <c r="H992" s="10"/>
      <c r="I992" s="10"/>
      <c r="J992" s="11"/>
      <c r="K992" s="12"/>
      <c r="L992" s="13"/>
      <c r="M992" s="13"/>
      <c r="N992" s="13"/>
      <c r="O992" s="13"/>
      <c r="P992" s="13"/>
      <c r="Q992" s="13"/>
      <c r="R992" s="13"/>
      <c r="S992" s="13"/>
      <c r="T992" s="13"/>
      <c r="U992" s="13"/>
      <c r="V992" s="13"/>
      <c r="W992" s="13"/>
      <c r="X992" s="13"/>
      <c r="Y992" s="13"/>
      <c r="Z992" s="14"/>
      <c r="AA992" s="14"/>
      <c r="AB992" s="14"/>
      <c r="AC992" s="14"/>
    </row>
    <row r="993" spans="1:29" x14ac:dyDescent="0.35">
      <c r="A993" s="10"/>
      <c r="B993" s="10"/>
      <c r="C993" s="10"/>
      <c r="D993" s="10"/>
      <c r="E993" s="10"/>
      <c r="F993" s="10"/>
      <c r="G993" s="10"/>
      <c r="H993" s="10"/>
      <c r="I993" s="10"/>
      <c r="J993" s="11"/>
      <c r="K993" s="12"/>
      <c r="L993" s="13"/>
      <c r="M993" s="13"/>
      <c r="N993" s="13"/>
      <c r="O993" s="13"/>
      <c r="P993" s="13"/>
      <c r="Q993" s="13"/>
      <c r="R993" s="13"/>
      <c r="S993" s="13"/>
      <c r="T993" s="13"/>
      <c r="U993" s="13"/>
      <c r="V993" s="13"/>
      <c r="W993" s="13"/>
      <c r="X993" s="13"/>
      <c r="Y993" s="13"/>
      <c r="Z993" s="14"/>
      <c r="AA993" s="14"/>
      <c r="AB993" s="14"/>
      <c r="AC993" s="14"/>
    </row>
    <row r="994" spans="1:29" x14ac:dyDescent="0.35">
      <c r="A994" s="10"/>
      <c r="B994" s="10"/>
      <c r="C994" s="10"/>
      <c r="D994" s="10"/>
      <c r="E994" s="10"/>
      <c r="F994" s="10"/>
      <c r="G994" s="10"/>
      <c r="H994" s="10"/>
      <c r="I994" s="10"/>
      <c r="J994" s="11"/>
      <c r="K994" s="12"/>
      <c r="L994" s="13"/>
      <c r="M994" s="13"/>
      <c r="N994" s="13"/>
      <c r="O994" s="13"/>
      <c r="P994" s="13"/>
      <c r="Q994" s="13"/>
      <c r="R994" s="13"/>
      <c r="S994" s="13"/>
      <c r="T994" s="13"/>
      <c r="U994" s="13"/>
      <c r="V994" s="13"/>
      <c r="W994" s="13"/>
      <c r="X994" s="13"/>
      <c r="Y994" s="13"/>
      <c r="Z994" s="14"/>
      <c r="AA994" s="14"/>
      <c r="AB994" s="14"/>
      <c r="AC994" s="14"/>
    </row>
    <row r="995" spans="1:29" x14ac:dyDescent="0.35">
      <c r="A995" s="10"/>
      <c r="B995" s="10"/>
      <c r="C995" s="10"/>
      <c r="D995" s="10"/>
      <c r="E995" s="10"/>
      <c r="F995" s="10"/>
      <c r="G995" s="10"/>
      <c r="H995" s="10"/>
      <c r="I995" s="10"/>
      <c r="J995" s="11"/>
      <c r="K995" s="12"/>
      <c r="L995" s="13"/>
      <c r="M995" s="13"/>
      <c r="N995" s="13"/>
      <c r="O995" s="13"/>
      <c r="P995" s="13"/>
      <c r="Q995" s="13"/>
      <c r="R995" s="13"/>
      <c r="S995" s="13"/>
      <c r="T995" s="13"/>
      <c r="U995" s="13"/>
      <c r="V995" s="13"/>
      <c r="W995" s="13"/>
      <c r="X995" s="13"/>
      <c r="Y995" s="13"/>
      <c r="Z995" s="14"/>
      <c r="AA995" s="14"/>
      <c r="AB995" s="14"/>
      <c r="AC995" s="14"/>
    </row>
    <row r="996" spans="1:29" x14ac:dyDescent="0.35">
      <c r="A996" s="10"/>
      <c r="B996" s="10"/>
      <c r="C996" s="10"/>
      <c r="D996" s="10"/>
      <c r="E996" s="10"/>
      <c r="F996" s="10"/>
      <c r="G996" s="10"/>
      <c r="H996" s="10"/>
      <c r="I996" s="10"/>
      <c r="J996" s="11"/>
      <c r="K996" s="12"/>
      <c r="L996" s="13"/>
      <c r="M996" s="13"/>
      <c r="N996" s="13"/>
      <c r="O996" s="13"/>
      <c r="P996" s="13"/>
      <c r="Q996" s="13"/>
      <c r="R996" s="13"/>
      <c r="S996" s="13"/>
      <c r="T996" s="13"/>
      <c r="U996" s="13"/>
      <c r="V996" s="13"/>
      <c r="W996" s="13"/>
      <c r="X996" s="13"/>
      <c r="Y996" s="13"/>
      <c r="Z996" s="14"/>
      <c r="AA996" s="14"/>
      <c r="AB996" s="14"/>
      <c r="AC996" s="14"/>
    </row>
    <row r="997" spans="1:29" x14ac:dyDescent="0.35">
      <c r="A997" s="10"/>
      <c r="B997" s="10"/>
      <c r="C997" s="10"/>
      <c r="D997" s="10"/>
      <c r="E997" s="10"/>
      <c r="F997" s="10"/>
      <c r="G997" s="10"/>
      <c r="H997" s="10"/>
      <c r="I997" s="10"/>
      <c r="J997" s="11"/>
      <c r="K997" s="12"/>
      <c r="L997" s="13"/>
      <c r="M997" s="13"/>
      <c r="N997" s="13"/>
      <c r="O997" s="13"/>
      <c r="P997" s="13"/>
      <c r="Q997" s="13"/>
      <c r="R997" s="13"/>
      <c r="S997" s="13"/>
      <c r="T997" s="13"/>
      <c r="U997" s="13"/>
      <c r="V997" s="13"/>
      <c r="W997" s="13"/>
      <c r="X997" s="13"/>
      <c r="Y997" s="13"/>
      <c r="Z997" s="14"/>
      <c r="AA997" s="14"/>
      <c r="AB997" s="14"/>
      <c r="AC997" s="14"/>
    </row>
    <row r="998" spans="1:29" x14ac:dyDescent="0.35">
      <c r="A998" s="10"/>
      <c r="B998" s="10"/>
      <c r="C998" s="10"/>
      <c r="D998" s="10"/>
      <c r="E998" s="10"/>
      <c r="F998" s="10"/>
      <c r="G998" s="10"/>
      <c r="H998" s="10"/>
      <c r="I998" s="10"/>
      <c r="J998" s="11"/>
      <c r="K998" s="12"/>
      <c r="L998" s="13"/>
      <c r="M998" s="13"/>
      <c r="N998" s="13"/>
      <c r="O998" s="13"/>
      <c r="P998" s="13"/>
      <c r="Q998" s="13"/>
      <c r="R998" s="13"/>
      <c r="S998" s="13"/>
      <c r="T998" s="13"/>
      <c r="U998" s="13"/>
      <c r="V998" s="13"/>
      <c r="W998" s="13"/>
      <c r="X998" s="13"/>
      <c r="Y998" s="13"/>
      <c r="Z998" s="14"/>
      <c r="AA998" s="14"/>
      <c r="AB998" s="14"/>
      <c r="AC998" s="14"/>
    </row>
    <row r="999" spans="1:29" x14ac:dyDescent="0.35">
      <c r="A999" s="10"/>
      <c r="B999" s="10"/>
      <c r="C999" s="10"/>
      <c r="D999" s="10"/>
      <c r="E999" s="10"/>
      <c r="F999" s="10"/>
      <c r="G999" s="10"/>
      <c r="H999" s="10"/>
      <c r="I999" s="10"/>
      <c r="J999" s="11"/>
      <c r="K999" s="12"/>
      <c r="L999" s="13"/>
      <c r="M999" s="13"/>
      <c r="N999" s="13"/>
      <c r="O999" s="13"/>
      <c r="P999" s="13"/>
      <c r="Q999" s="13"/>
      <c r="R999" s="13"/>
      <c r="S999" s="13"/>
      <c r="T999" s="13"/>
      <c r="U999" s="13"/>
      <c r="V999" s="13"/>
      <c r="W999" s="13"/>
      <c r="X999" s="13"/>
      <c r="Y999" s="13"/>
      <c r="Z999" s="14"/>
      <c r="AA999" s="14"/>
      <c r="AB999" s="14"/>
      <c r="AC999" s="14"/>
    </row>
    <row r="1000" spans="1:29" x14ac:dyDescent="0.35">
      <c r="A1000" s="10"/>
      <c r="B1000" s="10"/>
      <c r="C1000" s="10"/>
      <c r="D1000" s="10"/>
      <c r="E1000" s="10"/>
      <c r="F1000" s="10"/>
      <c r="G1000" s="10"/>
      <c r="H1000" s="10"/>
      <c r="I1000" s="10"/>
      <c r="J1000" s="11"/>
      <c r="K1000" s="12"/>
      <c r="L1000" s="13"/>
      <c r="M1000" s="13"/>
      <c r="N1000" s="13"/>
      <c r="O1000" s="13"/>
      <c r="P1000" s="13"/>
      <c r="Q1000" s="13"/>
      <c r="R1000" s="13"/>
      <c r="S1000" s="13"/>
      <c r="T1000" s="13"/>
      <c r="U1000" s="13"/>
      <c r="V1000" s="13"/>
      <c r="W1000" s="13"/>
      <c r="X1000" s="13"/>
      <c r="Y1000" s="13"/>
      <c r="Z1000" s="14"/>
      <c r="AA1000" s="14"/>
      <c r="AB1000" s="14"/>
      <c r="AC1000" s="14"/>
    </row>
    <row r="1001" spans="1:29" x14ac:dyDescent="0.35">
      <c r="A1001" s="10"/>
      <c r="B1001" s="10"/>
      <c r="C1001" s="10"/>
      <c r="D1001" s="10"/>
      <c r="E1001" s="10"/>
      <c r="F1001" s="10"/>
      <c r="G1001" s="10"/>
      <c r="H1001" s="10"/>
      <c r="I1001" s="10"/>
      <c r="J1001" s="11"/>
      <c r="K1001" s="12"/>
      <c r="L1001" s="13"/>
      <c r="M1001" s="13"/>
      <c r="N1001" s="13"/>
      <c r="O1001" s="13"/>
      <c r="P1001" s="13"/>
      <c r="Q1001" s="13"/>
      <c r="R1001" s="13"/>
      <c r="S1001" s="13"/>
      <c r="T1001" s="13"/>
      <c r="U1001" s="13"/>
      <c r="V1001" s="13"/>
      <c r="W1001" s="13"/>
      <c r="X1001" s="13"/>
      <c r="Y1001" s="13"/>
      <c r="Z1001" s="14"/>
      <c r="AA1001" s="14"/>
      <c r="AB1001" s="14"/>
      <c r="AC1001" s="14"/>
    </row>
    <row r="1002" spans="1:29" x14ac:dyDescent="0.35">
      <c r="A1002" s="10"/>
      <c r="B1002" s="10"/>
      <c r="C1002" s="10"/>
      <c r="D1002" s="10"/>
      <c r="E1002" s="10"/>
      <c r="F1002" s="10"/>
      <c r="G1002" s="10"/>
      <c r="H1002" s="10"/>
      <c r="I1002" s="10"/>
      <c r="J1002" s="11"/>
      <c r="K1002" s="12"/>
      <c r="L1002" s="13"/>
      <c r="M1002" s="13"/>
      <c r="N1002" s="13"/>
      <c r="O1002" s="13"/>
      <c r="P1002" s="13"/>
      <c r="Q1002" s="13"/>
      <c r="R1002" s="13"/>
      <c r="S1002" s="13"/>
      <c r="T1002" s="13"/>
      <c r="U1002" s="13"/>
      <c r="V1002" s="13"/>
      <c r="W1002" s="13"/>
      <c r="X1002" s="13"/>
      <c r="Y1002" s="13"/>
      <c r="Z1002" s="14"/>
      <c r="AA1002" s="14"/>
      <c r="AB1002" s="14"/>
      <c r="AC1002" s="14"/>
    </row>
    <row r="1003" spans="1:29" x14ac:dyDescent="0.35">
      <c r="A1003" s="10"/>
      <c r="B1003" s="10"/>
      <c r="C1003" s="10"/>
      <c r="D1003" s="10"/>
      <c r="E1003" s="10"/>
      <c r="F1003" s="10"/>
      <c r="G1003" s="10"/>
      <c r="H1003" s="10"/>
      <c r="I1003" s="10"/>
      <c r="J1003" s="11"/>
      <c r="K1003" s="12"/>
      <c r="L1003" s="13"/>
      <c r="M1003" s="13"/>
      <c r="N1003" s="13"/>
      <c r="O1003" s="13"/>
      <c r="P1003" s="13"/>
      <c r="Q1003" s="13"/>
      <c r="R1003" s="13"/>
      <c r="S1003" s="13"/>
      <c r="T1003" s="13"/>
      <c r="U1003" s="13"/>
      <c r="V1003" s="13"/>
      <c r="W1003" s="13"/>
      <c r="X1003" s="13"/>
      <c r="Y1003" s="13"/>
      <c r="Z1003" s="14"/>
      <c r="AA1003" s="14"/>
      <c r="AB1003" s="14"/>
      <c r="AC1003" s="14"/>
    </row>
    <row r="1004" spans="1:29" x14ac:dyDescent="0.35">
      <c r="A1004" s="10"/>
      <c r="B1004" s="10"/>
      <c r="C1004" s="10"/>
      <c r="D1004" s="10"/>
      <c r="E1004" s="10"/>
      <c r="F1004" s="10"/>
      <c r="G1004" s="10"/>
      <c r="H1004" s="10"/>
      <c r="I1004" s="10"/>
      <c r="J1004" s="11"/>
      <c r="K1004" s="12"/>
      <c r="L1004" s="13"/>
      <c r="M1004" s="13"/>
      <c r="N1004" s="13"/>
      <c r="O1004" s="13"/>
      <c r="P1004" s="13"/>
      <c r="Q1004" s="13"/>
      <c r="R1004" s="13"/>
      <c r="S1004" s="13"/>
      <c r="T1004" s="13"/>
      <c r="U1004" s="13"/>
      <c r="V1004" s="13"/>
      <c r="W1004" s="13"/>
      <c r="X1004" s="13"/>
      <c r="Y1004" s="13"/>
      <c r="Z1004" s="14"/>
      <c r="AA1004" s="14"/>
      <c r="AB1004" s="14"/>
      <c r="AC1004" s="14"/>
    </row>
    <row r="1005" spans="1:29" x14ac:dyDescent="0.35">
      <c r="A1005" s="10"/>
      <c r="B1005" s="10"/>
      <c r="C1005" s="10"/>
      <c r="D1005" s="10"/>
      <c r="E1005" s="10"/>
      <c r="F1005" s="10"/>
      <c r="G1005" s="10"/>
      <c r="H1005" s="10"/>
      <c r="I1005" s="10"/>
      <c r="J1005" s="11"/>
      <c r="K1005" s="12"/>
      <c r="L1005" s="13"/>
      <c r="M1005" s="13"/>
      <c r="N1005" s="13"/>
      <c r="O1005" s="13"/>
      <c r="P1005" s="13"/>
      <c r="Q1005" s="13"/>
      <c r="R1005" s="13"/>
      <c r="S1005" s="13"/>
      <c r="T1005" s="13"/>
      <c r="U1005" s="13"/>
      <c r="V1005" s="13"/>
      <c r="W1005" s="13"/>
      <c r="X1005" s="13"/>
      <c r="Y1005" s="13"/>
      <c r="Z1005" s="14"/>
      <c r="AA1005" s="14"/>
      <c r="AB1005" s="14"/>
      <c r="AC1005" s="14"/>
    </row>
    <row r="1006" spans="1:29" x14ac:dyDescent="0.35">
      <c r="A1006" s="10"/>
      <c r="B1006" s="10"/>
      <c r="C1006" s="10"/>
      <c r="D1006" s="10"/>
      <c r="E1006" s="10"/>
      <c r="F1006" s="10"/>
      <c r="G1006" s="10"/>
      <c r="H1006" s="10"/>
      <c r="I1006" s="10"/>
      <c r="J1006" s="11"/>
      <c r="K1006" s="12"/>
      <c r="L1006" s="13"/>
      <c r="M1006" s="13"/>
      <c r="N1006" s="13"/>
      <c r="O1006" s="13"/>
      <c r="P1006" s="13"/>
      <c r="Q1006" s="13"/>
      <c r="R1006" s="13"/>
      <c r="S1006" s="13"/>
      <c r="T1006" s="13"/>
      <c r="U1006" s="13"/>
      <c r="V1006" s="13"/>
      <c r="W1006" s="13"/>
      <c r="X1006" s="13"/>
      <c r="Y1006" s="13"/>
      <c r="Z1006" s="14"/>
      <c r="AA1006" s="14"/>
      <c r="AB1006" s="14"/>
      <c r="AC1006" s="14"/>
    </row>
    <row r="1007" spans="1:29" x14ac:dyDescent="0.35">
      <c r="A1007" s="10"/>
      <c r="B1007" s="10"/>
      <c r="C1007" s="10"/>
      <c r="D1007" s="10"/>
      <c r="E1007" s="10"/>
      <c r="F1007" s="10"/>
      <c r="G1007" s="10"/>
      <c r="H1007" s="10"/>
      <c r="I1007" s="10"/>
      <c r="J1007" s="11"/>
      <c r="K1007" s="12"/>
      <c r="L1007" s="13"/>
      <c r="M1007" s="13"/>
      <c r="N1007" s="13"/>
      <c r="O1007" s="13"/>
      <c r="P1007" s="13"/>
      <c r="Q1007" s="13"/>
      <c r="R1007" s="13"/>
      <c r="S1007" s="13"/>
      <c r="T1007" s="13"/>
      <c r="U1007" s="13"/>
      <c r="V1007" s="13"/>
      <c r="W1007" s="13"/>
      <c r="X1007" s="13"/>
      <c r="Y1007" s="13"/>
      <c r="Z1007" s="14"/>
      <c r="AA1007" s="14"/>
      <c r="AB1007" s="14"/>
      <c r="AC1007" s="14"/>
    </row>
    <row r="1008" spans="1:29" x14ac:dyDescent="0.35">
      <c r="A1008" s="10"/>
      <c r="B1008" s="10"/>
      <c r="C1008" s="10"/>
      <c r="D1008" s="10"/>
      <c r="E1008" s="10"/>
      <c r="F1008" s="10"/>
      <c r="G1008" s="10"/>
      <c r="H1008" s="10"/>
      <c r="I1008" s="10"/>
      <c r="J1008" s="11"/>
      <c r="K1008" s="12"/>
      <c r="L1008" s="13"/>
      <c r="M1008" s="13"/>
      <c r="N1008" s="13"/>
      <c r="O1008" s="13"/>
      <c r="P1008" s="13"/>
      <c r="Q1008" s="13"/>
      <c r="R1008" s="13"/>
      <c r="S1008" s="13"/>
      <c r="T1008" s="13"/>
      <c r="U1008" s="13"/>
      <c r="V1008" s="13"/>
      <c r="W1008" s="13"/>
      <c r="X1008" s="13"/>
      <c r="Y1008" s="13"/>
      <c r="Z1008" s="14"/>
      <c r="AA1008" s="14"/>
      <c r="AB1008" s="14"/>
      <c r="AC1008" s="14"/>
    </row>
    <row r="1009" spans="1:29" x14ac:dyDescent="0.35">
      <c r="A1009" s="10"/>
      <c r="B1009" s="10"/>
      <c r="C1009" s="10"/>
      <c r="D1009" s="10"/>
      <c r="E1009" s="10"/>
      <c r="F1009" s="10"/>
      <c r="G1009" s="10"/>
      <c r="H1009" s="10"/>
      <c r="I1009" s="10"/>
      <c r="J1009" s="11"/>
      <c r="K1009" s="12"/>
      <c r="L1009" s="13"/>
      <c r="M1009" s="13"/>
      <c r="N1009" s="13"/>
      <c r="O1009" s="13"/>
      <c r="P1009" s="13"/>
      <c r="Q1009" s="13"/>
      <c r="R1009" s="13"/>
      <c r="S1009" s="13"/>
      <c r="T1009" s="13"/>
      <c r="U1009" s="13"/>
      <c r="V1009" s="13"/>
      <c r="W1009" s="13"/>
      <c r="X1009" s="13"/>
      <c r="Y1009" s="13"/>
      <c r="Z1009" s="14"/>
      <c r="AA1009" s="14"/>
      <c r="AB1009" s="14"/>
      <c r="AC1009" s="14"/>
    </row>
    <row r="1010" spans="1:29" x14ac:dyDescent="0.35">
      <c r="A1010" s="10"/>
      <c r="B1010" s="10"/>
      <c r="C1010" s="10"/>
      <c r="D1010" s="10"/>
      <c r="E1010" s="10"/>
      <c r="F1010" s="10"/>
      <c r="G1010" s="10"/>
      <c r="H1010" s="10"/>
      <c r="I1010" s="10"/>
      <c r="J1010" s="11"/>
      <c r="K1010" s="12"/>
      <c r="L1010" s="13"/>
      <c r="M1010" s="13"/>
      <c r="N1010" s="13"/>
      <c r="O1010" s="13"/>
      <c r="P1010" s="13"/>
      <c r="Q1010" s="13"/>
      <c r="R1010" s="13"/>
      <c r="S1010" s="13"/>
      <c r="T1010" s="13"/>
      <c r="U1010" s="13"/>
      <c r="V1010" s="13"/>
      <c r="W1010" s="13"/>
      <c r="X1010" s="13"/>
      <c r="Y1010" s="13"/>
      <c r="Z1010" s="14"/>
      <c r="AA1010" s="14"/>
      <c r="AB1010" s="14"/>
      <c r="AC1010" s="14"/>
    </row>
    <row r="1011" spans="1:29" x14ac:dyDescent="0.35">
      <c r="A1011" s="10"/>
      <c r="B1011" s="10"/>
      <c r="C1011" s="10"/>
      <c r="D1011" s="10"/>
      <c r="E1011" s="10"/>
      <c r="F1011" s="10"/>
      <c r="G1011" s="10"/>
      <c r="H1011" s="10"/>
      <c r="I1011" s="10"/>
      <c r="J1011" s="11"/>
      <c r="K1011" s="12"/>
      <c r="L1011" s="13"/>
      <c r="M1011" s="13"/>
      <c r="N1011" s="13"/>
      <c r="O1011" s="13"/>
      <c r="P1011" s="13"/>
      <c r="Q1011" s="13"/>
      <c r="R1011" s="13"/>
      <c r="S1011" s="13"/>
      <c r="T1011" s="13"/>
      <c r="U1011" s="13"/>
      <c r="V1011" s="13"/>
      <c r="W1011" s="13"/>
      <c r="X1011" s="13"/>
      <c r="Y1011" s="13"/>
      <c r="Z1011" s="14"/>
      <c r="AA1011" s="14"/>
      <c r="AB1011" s="14"/>
      <c r="AC1011" s="14"/>
    </row>
    <row r="1012" spans="1:29" x14ac:dyDescent="0.35">
      <c r="A1012" s="10"/>
      <c r="B1012" s="10"/>
      <c r="C1012" s="10"/>
      <c r="D1012" s="10"/>
      <c r="E1012" s="10"/>
      <c r="F1012" s="10"/>
      <c r="G1012" s="10"/>
      <c r="H1012" s="10"/>
      <c r="I1012" s="10"/>
      <c r="J1012" s="11"/>
      <c r="K1012" s="12"/>
      <c r="L1012" s="13"/>
      <c r="M1012" s="13"/>
      <c r="N1012" s="13"/>
      <c r="O1012" s="13"/>
      <c r="P1012" s="13"/>
      <c r="Q1012" s="13"/>
      <c r="R1012" s="13"/>
      <c r="S1012" s="13"/>
      <c r="T1012" s="13"/>
      <c r="U1012" s="13"/>
      <c r="V1012" s="13"/>
      <c r="W1012" s="13"/>
      <c r="X1012" s="13"/>
      <c r="Y1012" s="13"/>
      <c r="Z1012" s="14"/>
      <c r="AA1012" s="14"/>
      <c r="AB1012" s="14"/>
      <c r="AC1012" s="14"/>
    </row>
    <row r="1013" spans="1:29" x14ac:dyDescent="0.35">
      <c r="A1013" s="10"/>
      <c r="B1013" s="10"/>
      <c r="C1013" s="10"/>
      <c r="D1013" s="10"/>
      <c r="E1013" s="10"/>
      <c r="F1013" s="10"/>
      <c r="G1013" s="10"/>
      <c r="H1013" s="10"/>
      <c r="I1013" s="10"/>
      <c r="J1013" s="11"/>
      <c r="K1013" s="12"/>
      <c r="L1013" s="13"/>
      <c r="M1013" s="13"/>
      <c r="N1013" s="13"/>
      <c r="O1013" s="13"/>
      <c r="P1013" s="13"/>
      <c r="Q1013" s="13"/>
      <c r="R1013" s="13"/>
      <c r="S1013" s="13"/>
      <c r="T1013" s="13"/>
      <c r="U1013" s="13"/>
      <c r="V1013" s="13"/>
      <c r="W1013" s="13"/>
      <c r="X1013" s="13"/>
      <c r="Y1013" s="13"/>
      <c r="Z1013" s="14"/>
      <c r="AA1013" s="14"/>
      <c r="AB1013" s="14"/>
      <c r="AC1013" s="14"/>
    </row>
    <row r="1014" spans="1:29" x14ac:dyDescent="0.35">
      <c r="A1014" s="10"/>
      <c r="B1014" s="10"/>
      <c r="C1014" s="10"/>
      <c r="D1014" s="10"/>
      <c r="E1014" s="10"/>
      <c r="F1014" s="10"/>
      <c r="G1014" s="10"/>
      <c r="H1014" s="10"/>
      <c r="I1014" s="10"/>
      <c r="J1014" s="11"/>
      <c r="K1014" s="12"/>
      <c r="L1014" s="13"/>
      <c r="M1014" s="13"/>
      <c r="N1014" s="13"/>
      <c r="O1014" s="13"/>
      <c r="P1014" s="13"/>
      <c r="Q1014" s="13"/>
      <c r="R1014" s="13"/>
      <c r="S1014" s="13"/>
      <c r="T1014" s="13"/>
      <c r="U1014" s="13"/>
      <c r="V1014" s="13"/>
      <c r="W1014" s="13"/>
      <c r="X1014" s="13"/>
      <c r="Y1014" s="13"/>
      <c r="Z1014" s="14"/>
      <c r="AA1014" s="14"/>
      <c r="AB1014" s="14"/>
      <c r="AC1014" s="14"/>
    </row>
    <row r="1015" spans="1:29" x14ac:dyDescent="0.35">
      <c r="A1015" s="10"/>
      <c r="B1015" s="10"/>
      <c r="C1015" s="10"/>
      <c r="D1015" s="10"/>
      <c r="E1015" s="10"/>
      <c r="F1015" s="10"/>
      <c r="G1015" s="10"/>
      <c r="H1015" s="10"/>
      <c r="I1015" s="10"/>
      <c r="J1015" s="11"/>
      <c r="K1015" s="12"/>
      <c r="L1015" s="13"/>
      <c r="M1015" s="13"/>
      <c r="N1015" s="13"/>
      <c r="O1015" s="13"/>
      <c r="P1015" s="13"/>
      <c r="Q1015" s="13"/>
      <c r="R1015" s="13"/>
      <c r="S1015" s="13"/>
      <c r="T1015" s="13"/>
      <c r="U1015" s="13"/>
      <c r="V1015" s="13"/>
      <c r="W1015" s="13"/>
      <c r="X1015" s="13"/>
      <c r="Y1015" s="13"/>
      <c r="Z1015" s="14"/>
      <c r="AA1015" s="14"/>
      <c r="AB1015" s="14"/>
      <c r="AC1015" s="14"/>
    </row>
    <row r="1016" spans="1:29" x14ac:dyDescent="0.35">
      <c r="A1016" s="10"/>
      <c r="B1016" s="10"/>
      <c r="C1016" s="10"/>
      <c r="D1016" s="10"/>
      <c r="E1016" s="10"/>
      <c r="F1016" s="10"/>
      <c r="G1016" s="10"/>
      <c r="H1016" s="10"/>
      <c r="I1016" s="10"/>
      <c r="J1016" s="11"/>
      <c r="K1016" s="12"/>
      <c r="L1016" s="13"/>
      <c r="M1016" s="13"/>
      <c r="N1016" s="13"/>
      <c r="O1016" s="13"/>
      <c r="P1016" s="13"/>
      <c r="Q1016" s="13"/>
      <c r="R1016" s="13"/>
      <c r="S1016" s="13"/>
      <c r="T1016" s="13"/>
      <c r="U1016" s="13"/>
      <c r="V1016" s="13"/>
      <c r="W1016" s="13"/>
      <c r="X1016" s="13"/>
      <c r="Y1016" s="13"/>
      <c r="Z1016" s="14"/>
      <c r="AA1016" s="14"/>
      <c r="AB1016" s="14"/>
      <c r="AC1016" s="14"/>
    </row>
    <row r="1017" spans="1:29" x14ac:dyDescent="0.35">
      <c r="A1017" s="10"/>
      <c r="B1017" s="10"/>
      <c r="C1017" s="10"/>
      <c r="D1017" s="10"/>
      <c r="E1017" s="10"/>
      <c r="F1017" s="10"/>
      <c r="G1017" s="10"/>
      <c r="H1017" s="10"/>
      <c r="I1017" s="10"/>
      <c r="J1017" s="11"/>
      <c r="K1017" s="12"/>
      <c r="L1017" s="13"/>
      <c r="M1017" s="13"/>
      <c r="N1017" s="13"/>
      <c r="O1017" s="13"/>
      <c r="P1017" s="13"/>
      <c r="Q1017" s="13"/>
      <c r="R1017" s="13"/>
      <c r="S1017" s="13"/>
      <c r="T1017" s="13"/>
      <c r="U1017" s="13"/>
      <c r="V1017" s="13"/>
      <c r="W1017" s="13"/>
      <c r="X1017" s="13"/>
      <c r="Y1017" s="13"/>
      <c r="Z1017" s="14"/>
      <c r="AA1017" s="14"/>
      <c r="AB1017" s="14"/>
      <c r="AC1017" s="14"/>
    </row>
    <row r="1018" spans="1:29" x14ac:dyDescent="0.35">
      <c r="A1018" s="10"/>
      <c r="B1018" s="10"/>
      <c r="C1018" s="10"/>
      <c r="D1018" s="10"/>
      <c r="E1018" s="10"/>
      <c r="F1018" s="10"/>
      <c r="G1018" s="10"/>
      <c r="H1018" s="10"/>
      <c r="I1018" s="10"/>
      <c r="J1018" s="11"/>
      <c r="K1018" s="12"/>
      <c r="L1018" s="13"/>
      <c r="M1018" s="13"/>
      <c r="N1018" s="13"/>
      <c r="O1018" s="13"/>
      <c r="P1018" s="13"/>
      <c r="Q1018" s="13"/>
      <c r="R1018" s="13"/>
      <c r="S1018" s="13"/>
      <c r="T1018" s="13"/>
      <c r="U1018" s="13"/>
      <c r="V1018" s="13"/>
      <c r="W1018" s="13"/>
      <c r="X1018" s="13"/>
      <c r="Y1018" s="13"/>
      <c r="Z1018" s="14"/>
      <c r="AA1018" s="14"/>
      <c r="AB1018" s="14"/>
      <c r="AC1018" s="14"/>
    </row>
    <row r="1019" spans="1:29" x14ac:dyDescent="0.35">
      <c r="A1019" s="10"/>
      <c r="B1019" s="10"/>
      <c r="C1019" s="10"/>
      <c r="D1019" s="10"/>
      <c r="E1019" s="10"/>
      <c r="F1019" s="10"/>
      <c r="G1019" s="10"/>
      <c r="H1019" s="10"/>
      <c r="I1019" s="10"/>
      <c r="J1019" s="11"/>
      <c r="K1019" s="12"/>
      <c r="L1019" s="13"/>
      <c r="M1019" s="13"/>
      <c r="N1019" s="13"/>
      <c r="O1019" s="13"/>
      <c r="P1019" s="13"/>
      <c r="Q1019" s="13"/>
      <c r="R1019" s="13"/>
      <c r="S1019" s="13"/>
      <c r="T1019" s="13"/>
      <c r="U1019" s="13"/>
      <c r="V1019" s="13"/>
      <c r="W1019" s="13"/>
      <c r="X1019" s="13"/>
      <c r="Y1019" s="13"/>
      <c r="Z1019" s="14"/>
      <c r="AA1019" s="14"/>
      <c r="AB1019" s="14"/>
      <c r="AC1019" s="14"/>
    </row>
    <row r="1020" spans="1:29" x14ac:dyDescent="0.35">
      <c r="A1020" s="10"/>
      <c r="B1020" s="10"/>
      <c r="C1020" s="10"/>
      <c r="D1020" s="10"/>
      <c r="E1020" s="10"/>
      <c r="F1020" s="10"/>
      <c r="G1020" s="10"/>
      <c r="H1020" s="10"/>
      <c r="I1020" s="10"/>
      <c r="J1020" s="11"/>
      <c r="K1020" s="12"/>
      <c r="L1020" s="13"/>
      <c r="M1020" s="13"/>
      <c r="N1020" s="13"/>
      <c r="O1020" s="13"/>
      <c r="P1020" s="13"/>
      <c r="Q1020" s="13"/>
      <c r="R1020" s="13"/>
      <c r="S1020" s="13"/>
      <c r="T1020" s="13"/>
      <c r="U1020" s="13"/>
      <c r="V1020" s="13"/>
      <c r="W1020" s="13"/>
      <c r="X1020" s="13"/>
      <c r="Y1020" s="13"/>
      <c r="Z1020" s="14"/>
      <c r="AA1020" s="14"/>
      <c r="AB1020" s="14"/>
      <c r="AC1020" s="14"/>
    </row>
    <row r="1021" spans="1:29" x14ac:dyDescent="0.35">
      <c r="A1021" s="10"/>
      <c r="B1021" s="10"/>
      <c r="C1021" s="10"/>
      <c r="D1021" s="10"/>
      <c r="E1021" s="10"/>
      <c r="F1021" s="10"/>
      <c r="G1021" s="10"/>
      <c r="H1021" s="10"/>
      <c r="I1021" s="10"/>
      <c r="J1021" s="11"/>
      <c r="K1021" s="12"/>
      <c r="L1021" s="13"/>
      <c r="M1021" s="13"/>
      <c r="N1021" s="13"/>
      <c r="O1021" s="13"/>
      <c r="P1021" s="13"/>
      <c r="Q1021" s="13"/>
      <c r="R1021" s="13"/>
      <c r="S1021" s="13"/>
      <c r="T1021" s="13"/>
      <c r="U1021" s="13"/>
      <c r="V1021" s="13"/>
      <c r="W1021" s="13"/>
      <c r="X1021" s="13"/>
      <c r="Y1021" s="13"/>
      <c r="Z1021" s="14"/>
      <c r="AA1021" s="14"/>
      <c r="AB1021" s="14"/>
      <c r="AC1021" s="14"/>
    </row>
    <row r="1022" spans="1:29" x14ac:dyDescent="0.35">
      <c r="A1022" s="10"/>
      <c r="B1022" s="10"/>
      <c r="C1022" s="10"/>
      <c r="D1022" s="10"/>
      <c r="E1022" s="10"/>
      <c r="F1022" s="10"/>
      <c r="G1022" s="10"/>
      <c r="H1022" s="10"/>
      <c r="I1022" s="10"/>
      <c r="J1022" s="11"/>
      <c r="K1022" s="12"/>
      <c r="L1022" s="13"/>
      <c r="M1022" s="13"/>
      <c r="N1022" s="13"/>
      <c r="O1022" s="13"/>
      <c r="P1022" s="13"/>
      <c r="Q1022" s="13"/>
      <c r="R1022" s="13"/>
      <c r="S1022" s="13"/>
      <c r="T1022" s="13"/>
      <c r="U1022" s="13"/>
      <c r="V1022" s="13"/>
      <c r="W1022" s="13"/>
      <c r="X1022" s="13"/>
      <c r="Y1022" s="13"/>
      <c r="Z1022" s="14"/>
      <c r="AA1022" s="14"/>
      <c r="AB1022" s="14"/>
      <c r="AC1022" s="14"/>
    </row>
    <row r="1023" spans="1:29" x14ac:dyDescent="0.35">
      <c r="A1023" s="10"/>
      <c r="B1023" s="10"/>
      <c r="C1023" s="10"/>
      <c r="D1023" s="10"/>
      <c r="E1023" s="10"/>
      <c r="F1023" s="10"/>
      <c r="G1023" s="10"/>
      <c r="H1023" s="10"/>
      <c r="I1023" s="10"/>
      <c r="J1023" s="11"/>
      <c r="K1023" s="12"/>
      <c r="L1023" s="13"/>
      <c r="M1023" s="13"/>
      <c r="N1023" s="13"/>
      <c r="O1023" s="13"/>
      <c r="P1023" s="13"/>
      <c r="Q1023" s="13"/>
      <c r="R1023" s="13"/>
      <c r="S1023" s="13"/>
      <c r="T1023" s="13"/>
      <c r="U1023" s="13"/>
      <c r="V1023" s="13"/>
      <c r="W1023" s="13"/>
      <c r="X1023" s="13"/>
      <c r="Y1023" s="13"/>
      <c r="Z1023" s="14"/>
      <c r="AA1023" s="14"/>
      <c r="AB1023" s="14"/>
      <c r="AC1023" s="14"/>
    </row>
    <row r="1024" spans="1:29" x14ac:dyDescent="0.35">
      <c r="A1024" s="10"/>
      <c r="B1024" s="10"/>
      <c r="C1024" s="10"/>
      <c r="D1024" s="10"/>
      <c r="E1024" s="10"/>
      <c r="F1024" s="10"/>
      <c r="G1024" s="10"/>
      <c r="H1024" s="10"/>
      <c r="I1024" s="10"/>
      <c r="J1024" s="11"/>
      <c r="K1024" s="12"/>
      <c r="L1024" s="13"/>
      <c r="M1024" s="13"/>
      <c r="N1024" s="13"/>
      <c r="O1024" s="13"/>
      <c r="P1024" s="13"/>
      <c r="Q1024" s="13"/>
      <c r="R1024" s="13"/>
      <c r="S1024" s="13"/>
      <c r="T1024" s="13"/>
      <c r="U1024" s="13"/>
      <c r="V1024" s="13"/>
      <c r="W1024" s="13"/>
      <c r="X1024" s="13"/>
      <c r="Y1024" s="13"/>
      <c r="Z1024" s="14"/>
      <c r="AA1024" s="14"/>
      <c r="AB1024" s="14"/>
      <c r="AC1024" s="14"/>
    </row>
    <row r="1025" spans="1:29" x14ac:dyDescent="0.35">
      <c r="A1025" s="10"/>
      <c r="B1025" s="10"/>
      <c r="C1025" s="10"/>
      <c r="D1025" s="10"/>
      <c r="E1025" s="10"/>
      <c r="F1025" s="10"/>
      <c r="G1025" s="10"/>
      <c r="H1025" s="10"/>
      <c r="I1025" s="10"/>
      <c r="J1025" s="11"/>
      <c r="K1025" s="12"/>
      <c r="L1025" s="13"/>
      <c r="M1025" s="13"/>
      <c r="N1025" s="13"/>
      <c r="O1025" s="13"/>
      <c r="P1025" s="13"/>
      <c r="Q1025" s="13"/>
      <c r="R1025" s="13"/>
      <c r="S1025" s="13"/>
      <c r="T1025" s="13"/>
      <c r="U1025" s="13"/>
      <c r="V1025" s="13"/>
      <c r="W1025" s="13"/>
      <c r="X1025" s="13"/>
      <c r="Y1025" s="13"/>
      <c r="Z1025" s="14"/>
      <c r="AA1025" s="14"/>
      <c r="AB1025" s="14"/>
      <c r="AC1025" s="14"/>
    </row>
    <row r="1026" spans="1:29" x14ac:dyDescent="0.35">
      <c r="A1026" s="10"/>
      <c r="B1026" s="10"/>
      <c r="C1026" s="10"/>
      <c r="D1026" s="10"/>
      <c r="E1026" s="10"/>
      <c r="F1026" s="10"/>
      <c r="G1026" s="10"/>
      <c r="H1026" s="10"/>
      <c r="I1026" s="10"/>
      <c r="J1026" s="11"/>
      <c r="K1026" s="12"/>
      <c r="L1026" s="13"/>
      <c r="M1026" s="13"/>
      <c r="N1026" s="13"/>
      <c r="O1026" s="13"/>
      <c r="P1026" s="13"/>
      <c r="Q1026" s="13"/>
      <c r="R1026" s="13"/>
      <c r="S1026" s="13"/>
      <c r="T1026" s="13"/>
      <c r="U1026" s="13"/>
      <c r="V1026" s="13"/>
      <c r="W1026" s="13"/>
      <c r="X1026" s="13"/>
      <c r="Y1026" s="13"/>
      <c r="Z1026" s="14"/>
      <c r="AA1026" s="14"/>
      <c r="AB1026" s="14"/>
      <c r="AC1026" s="14"/>
    </row>
    <row r="1027" spans="1:29" x14ac:dyDescent="0.35">
      <c r="A1027" s="10"/>
      <c r="B1027" s="10"/>
      <c r="C1027" s="10"/>
      <c r="D1027" s="10"/>
      <c r="E1027" s="10"/>
      <c r="F1027" s="10"/>
      <c r="G1027" s="10"/>
      <c r="H1027" s="10"/>
      <c r="I1027" s="10"/>
      <c r="J1027" s="11"/>
      <c r="K1027" s="12"/>
      <c r="L1027" s="13"/>
      <c r="M1027" s="13"/>
      <c r="N1027" s="13"/>
      <c r="O1027" s="13"/>
      <c r="P1027" s="13"/>
      <c r="Q1027" s="13"/>
      <c r="R1027" s="13"/>
      <c r="S1027" s="13"/>
      <c r="T1027" s="13"/>
      <c r="U1027" s="13"/>
      <c r="V1027" s="13"/>
      <c r="W1027" s="13"/>
      <c r="X1027" s="13"/>
      <c r="Y1027" s="13"/>
      <c r="Z1027" s="14"/>
      <c r="AA1027" s="14"/>
      <c r="AB1027" s="14"/>
      <c r="AC1027" s="14"/>
    </row>
    <row r="1028" spans="1:29" x14ac:dyDescent="0.35">
      <c r="A1028" s="10"/>
      <c r="B1028" s="10"/>
      <c r="C1028" s="10"/>
      <c r="D1028" s="10"/>
      <c r="E1028" s="10"/>
      <c r="F1028" s="10"/>
      <c r="G1028" s="10"/>
      <c r="H1028" s="10"/>
      <c r="I1028" s="10"/>
      <c r="J1028" s="11"/>
      <c r="K1028" s="12"/>
      <c r="L1028" s="13"/>
      <c r="M1028" s="13"/>
      <c r="N1028" s="13"/>
      <c r="O1028" s="13"/>
      <c r="P1028" s="13"/>
      <c r="Q1028" s="13"/>
      <c r="R1028" s="13"/>
      <c r="S1028" s="13"/>
      <c r="T1028" s="13"/>
      <c r="U1028" s="13"/>
      <c r="V1028" s="13"/>
      <c r="W1028" s="13"/>
      <c r="X1028" s="13"/>
      <c r="Y1028" s="13"/>
      <c r="Z1028" s="14"/>
      <c r="AA1028" s="14"/>
      <c r="AB1028" s="14"/>
      <c r="AC1028" s="14"/>
    </row>
    <row r="1029" spans="1:29" x14ac:dyDescent="0.35">
      <c r="A1029" s="10"/>
      <c r="B1029" s="10"/>
      <c r="C1029" s="10"/>
      <c r="D1029" s="10"/>
      <c r="E1029" s="10"/>
      <c r="F1029" s="10"/>
      <c r="G1029" s="10"/>
      <c r="H1029" s="10"/>
      <c r="I1029" s="10"/>
      <c r="J1029" s="11"/>
      <c r="K1029" s="12"/>
      <c r="L1029" s="13"/>
      <c r="M1029" s="13"/>
      <c r="N1029" s="13"/>
      <c r="O1029" s="13"/>
      <c r="P1029" s="13"/>
      <c r="Q1029" s="13"/>
      <c r="R1029" s="13"/>
      <c r="S1029" s="13"/>
      <c r="T1029" s="13"/>
      <c r="U1029" s="13"/>
      <c r="V1029" s="13"/>
      <c r="W1029" s="13"/>
      <c r="X1029" s="13"/>
      <c r="Y1029" s="13"/>
      <c r="Z1029" s="14"/>
      <c r="AA1029" s="14"/>
      <c r="AB1029" s="14"/>
      <c r="AC1029" s="14"/>
    </row>
    <row r="1030" spans="1:29" x14ac:dyDescent="0.35">
      <c r="A1030" s="10"/>
      <c r="B1030" s="10"/>
      <c r="C1030" s="10"/>
      <c r="D1030" s="10"/>
      <c r="E1030" s="10"/>
      <c r="F1030" s="10"/>
      <c r="G1030" s="10"/>
      <c r="H1030" s="10"/>
      <c r="I1030" s="10"/>
      <c r="J1030" s="11"/>
      <c r="K1030" s="12"/>
      <c r="L1030" s="13"/>
      <c r="M1030" s="13"/>
      <c r="N1030" s="13"/>
      <c r="O1030" s="13"/>
      <c r="P1030" s="13"/>
      <c r="Q1030" s="13"/>
      <c r="R1030" s="13"/>
      <c r="S1030" s="13"/>
      <c r="T1030" s="13"/>
      <c r="U1030" s="13"/>
      <c r="V1030" s="13"/>
      <c r="W1030" s="13"/>
      <c r="X1030" s="13"/>
      <c r="Y1030" s="13"/>
      <c r="Z1030" s="14"/>
      <c r="AA1030" s="14"/>
      <c r="AB1030" s="14"/>
      <c r="AC1030" s="14"/>
    </row>
    <row r="1031" spans="1:29" x14ac:dyDescent="0.35">
      <c r="A1031" s="10"/>
      <c r="B1031" s="10"/>
      <c r="C1031" s="10"/>
      <c r="D1031" s="10"/>
      <c r="E1031" s="10"/>
      <c r="F1031" s="10"/>
      <c r="G1031" s="10"/>
      <c r="H1031" s="10"/>
      <c r="I1031" s="10"/>
      <c r="J1031" s="11"/>
      <c r="K1031" s="12"/>
      <c r="L1031" s="13"/>
      <c r="M1031" s="13"/>
      <c r="N1031" s="13"/>
      <c r="O1031" s="13"/>
      <c r="P1031" s="13"/>
      <c r="Q1031" s="13"/>
      <c r="R1031" s="13"/>
      <c r="S1031" s="13"/>
      <c r="T1031" s="13"/>
      <c r="U1031" s="13"/>
      <c r="V1031" s="13"/>
      <c r="W1031" s="13"/>
      <c r="X1031" s="13"/>
      <c r="Y1031" s="13"/>
      <c r="Z1031" s="14"/>
      <c r="AA1031" s="14"/>
      <c r="AB1031" s="14"/>
      <c r="AC1031" s="14"/>
    </row>
    <row r="1032" spans="1:29" x14ac:dyDescent="0.35">
      <c r="A1032" s="10"/>
      <c r="B1032" s="10"/>
      <c r="C1032" s="10"/>
      <c r="D1032" s="10"/>
      <c r="E1032" s="10"/>
      <c r="F1032" s="10"/>
      <c r="G1032" s="10"/>
      <c r="H1032" s="10"/>
      <c r="I1032" s="10"/>
      <c r="J1032" s="11"/>
      <c r="K1032" s="12"/>
      <c r="L1032" s="13"/>
      <c r="M1032" s="13"/>
      <c r="N1032" s="13"/>
      <c r="O1032" s="13"/>
      <c r="P1032" s="13"/>
      <c r="Q1032" s="13"/>
      <c r="R1032" s="13"/>
      <c r="S1032" s="13"/>
      <c r="T1032" s="13"/>
      <c r="U1032" s="13"/>
      <c r="V1032" s="13"/>
      <c r="W1032" s="13"/>
      <c r="X1032" s="13"/>
      <c r="Y1032" s="13"/>
      <c r="Z1032" s="14"/>
      <c r="AA1032" s="14"/>
      <c r="AB1032" s="14"/>
      <c r="AC1032" s="14"/>
    </row>
    <row r="1033" spans="1:29" x14ac:dyDescent="0.35">
      <c r="A1033" s="10"/>
      <c r="B1033" s="10"/>
      <c r="C1033" s="10"/>
      <c r="D1033" s="10"/>
      <c r="E1033" s="10"/>
      <c r="F1033" s="10"/>
      <c r="G1033" s="10"/>
      <c r="H1033" s="10"/>
      <c r="I1033" s="10"/>
      <c r="J1033" s="11"/>
      <c r="K1033" s="12"/>
      <c r="L1033" s="13"/>
      <c r="M1033" s="13"/>
      <c r="N1033" s="13"/>
      <c r="O1033" s="13"/>
      <c r="P1033" s="13"/>
      <c r="Q1033" s="13"/>
      <c r="R1033" s="13"/>
      <c r="S1033" s="13"/>
      <c r="T1033" s="13"/>
      <c r="U1033" s="13"/>
      <c r="V1033" s="13"/>
      <c r="W1033" s="13"/>
      <c r="X1033" s="13"/>
      <c r="Y1033" s="13"/>
      <c r="Z1033" s="14"/>
      <c r="AA1033" s="14"/>
      <c r="AB1033" s="14"/>
      <c r="AC1033" s="14"/>
    </row>
    <row r="1034" spans="1:29" x14ac:dyDescent="0.35">
      <c r="A1034" s="10"/>
      <c r="B1034" s="10"/>
      <c r="C1034" s="10"/>
      <c r="D1034" s="10"/>
      <c r="E1034" s="10"/>
      <c r="F1034" s="10"/>
      <c r="G1034" s="10"/>
      <c r="H1034" s="10"/>
      <c r="I1034" s="10"/>
      <c r="J1034" s="11"/>
      <c r="K1034" s="12"/>
      <c r="L1034" s="13"/>
      <c r="M1034" s="13"/>
      <c r="N1034" s="13"/>
      <c r="O1034" s="13"/>
      <c r="P1034" s="13"/>
      <c r="Q1034" s="13"/>
      <c r="R1034" s="13"/>
      <c r="S1034" s="13"/>
      <c r="T1034" s="13"/>
      <c r="U1034" s="13"/>
      <c r="V1034" s="13"/>
      <c r="W1034" s="13"/>
      <c r="X1034" s="13"/>
      <c r="Y1034" s="13"/>
      <c r="Z1034" s="14"/>
      <c r="AA1034" s="14"/>
      <c r="AB1034" s="14"/>
      <c r="AC1034" s="14"/>
    </row>
    <row r="1035" spans="1:29" x14ac:dyDescent="0.35">
      <c r="A1035" s="10"/>
      <c r="B1035" s="10"/>
      <c r="C1035" s="10"/>
      <c r="D1035" s="10"/>
      <c r="E1035" s="10"/>
      <c r="F1035" s="10"/>
      <c r="G1035" s="10"/>
      <c r="H1035" s="10"/>
      <c r="I1035" s="10"/>
      <c r="J1035" s="11"/>
      <c r="K1035" s="12"/>
      <c r="L1035" s="13"/>
      <c r="M1035" s="13"/>
      <c r="N1035" s="13"/>
      <c r="O1035" s="13"/>
      <c r="P1035" s="13"/>
      <c r="Q1035" s="13"/>
      <c r="R1035" s="13"/>
      <c r="S1035" s="13"/>
      <c r="T1035" s="13"/>
      <c r="U1035" s="13"/>
      <c r="V1035" s="13"/>
      <c r="W1035" s="13"/>
      <c r="X1035" s="13"/>
      <c r="Y1035" s="13"/>
      <c r="Z1035" s="14"/>
      <c r="AA1035" s="14"/>
      <c r="AB1035" s="14"/>
      <c r="AC1035" s="14"/>
    </row>
    <row r="1036" spans="1:29" x14ac:dyDescent="0.35">
      <c r="A1036" s="10"/>
      <c r="B1036" s="10"/>
      <c r="C1036" s="10"/>
      <c r="D1036" s="10"/>
      <c r="E1036" s="10"/>
      <c r="F1036" s="10"/>
      <c r="G1036" s="10"/>
      <c r="H1036" s="10"/>
      <c r="I1036" s="10"/>
      <c r="J1036" s="11"/>
      <c r="K1036" s="12"/>
      <c r="L1036" s="13"/>
      <c r="M1036" s="13"/>
      <c r="N1036" s="13"/>
      <c r="O1036" s="13"/>
      <c r="P1036" s="13"/>
      <c r="Q1036" s="13"/>
      <c r="R1036" s="13"/>
      <c r="S1036" s="13"/>
      <c r="T1036" s="13"/>
      <c r="U1036" s="13"/>
      <c r="V1036" s="13"/>
      <c r="W1036" s="13"/>
      <c r="X1036" s="13"/>
      <c r="Y1036" s="13"/>
      <c r="Z1036" s="14"/>
      <c r="AA1036" s="14"/>
      <c r="AB1036" s="14"/>
      <c r="AC1036" s="14"/>
    </row>
    <row r="1037" spans="1:29" x14ac:dyDescent="0.35">
      <c r="A1037" s="10"/>
      <c r="B1037" s="10"/>
      <c r="C1037" s="10"/>
      <c r="D1037" s="10"/>
      <c r="E1037" s="10"/>
      <c r="F1037" s="10"/>
      <c r="G1037" s="10"/>
      <c r="H1037" s="10"/>
      <c r="I1037" s="10"/>
      <c r="J1037" s="11"/>
      <c r="K1037" s="12"/>
      <c r="L1037" s="13"/>
      <c r="M1037" s="13"/>
      <c r="N1037" s="13"/>
      <c r="O1037" s="13"/>
      <c r="P1037" s="13"/>
      <c r="Q1037" s="13"/>
      <c r="R1037" s="13"/>
      <c r="S1037" s="13"/>
      <c r="T1037" s="13"/>
      <c r="U1037" s="13"/>
      <c r="V1037" s="13"/>
      <c r="W1037" s="13"/>
      <c r="X1037" s="13"/>
      <c r="Y1037" s="13"/>
      <c r="Z1037" s="14"/>
      <c r="AA1037" s="14"/>
      <c r="AB1037" s="14"/>
      <c r="AC1037" s="14"/>
    </row>
    <row r="1038" spans="1:29" x14ac:dyDescent="0.35">
      <c r="A1038" s="10"/>
      <c r="B1038" s="10"/>
      <c r="C1038" s="10"/>
      <c r="D1038" s="10"/>
      <c r="E1038" s="10"/>
      <c r="F1038" s="10"/>
      <c r="G1038" s="10"/>
      <c r="H1038" s="10"/>
      <c r="I1038" s="10"/>
      <c r="J1038" s="11"/>
      <c r="K1038" s="12"/>
      <c r="L1038" s="13"/>
      <c r="M1038" s="13"/>
      <c r="N1038" s="13"/>
      <c r="O1038" s="13"/>
      <c r="P1038" s="13"/>
      <c r="Q1038" s="13"/>
      <c r="R1038" s="13"/>
      <c r="S1038" s="13"/>
      <c r="T1038" s="13"/>
      <c r="U1038" s="13"/>
      <c r="V1038" s="13"/>
      <c r="W1038" s="13"/>
      <c r="X1038" s="13"/>
      <c r="Y1038" s="13"/>
      <c r="Z1038" s="14"/>
      <c r="AA1038" s="14"/>
      <c r="AB1038" s="14"/>
      <c r="AC1038" s="14"/>
    </row>
    <row r="1039" spans="1:29" x14ac:dyDescent="0.35">
      <c r="A1039" s="10"/>
      <c r="B1039" s="10"/>
      <c r="C1039" s="10"/>
      <c r="D1039" s="10"/>
      <c r="E1039" s="10"/>
      <c r="F1039" s="10"/>
      <c r="G1039" s="10"/>
      <c r="H1039" s="10"/>
      <c r="I1039" s="10"/>
      <c r="J1039" s="11"/>
      <c r="K1039" s="12"/>
      <c r="L1039" s="13"/>
      <c r="M1039" s="13"/>
      <c r="N1039" s="13"/>
      <c r="O1039" s="13"/>
      <c r="P1039" s="13"/>
      <c r="Q1039" s="13"/>
      <c r="R1039" s="13"/>
      <c r="S1039" s="13"/>
      <c r="T1039" s="13"/>
      <c r="U1039" s="13"/>
      <c r="V1039" s="13"/>
      <c r="W1039" s="13"/>
      <c r="X1039" s="13"/>
      <c r="Y1039" s="13"/>
      <c r="Z1039" s="14"/>
      <c r="AA1039" s="14"/>
      <c r="AB1039" s="14"/>
      <c r="AC1039" s="14"/>
    </row>
    <row r="1040" spans="1:29" x14ac:dyDescent="0.35">
      <c r="A1040" s="10"/>
      <c r="B1040" s="10"/>
      <c r="C1040" s="10"/>
      <c r="D1040" s="10"/>
      <c r="E1040" s="10"/>
      <c r="F1040" s="10"/>
      <c r="G1040" s="10"/>
      <c r="H1040" s="10"/>
      <c r="I1040" s="10"/>
      <c r="J1040" s="11"/>
      <c r="K1040" s="12"/>
      <c r="L1040" s="13"/>
      <c r="M1040" s="13"/>
      <c r="N1040" s="13"/>
      <c r="O1040" s="13"/>
      <c r="P1040" s="13"/>
      <c r="Q1040" s="13"/>
      <c r="R1040" s="13"/>
      <c r="S1040" s="13"/>
      <c r="T1040" s="13"/>
      <c r="U1040" s="13"/>
      <c r="V1040" s="13"/>
      <c r="W1040" s="13"/>
      <c r="X1040" s="13"/>
      <c r="Y1040" s="13"/>
      <c r="Z1040" s="14"/>
      <c r="AA1040" s="14"/>
      <c r="AB1040" s="14"/>
      <c r="AC1040" s="14"/>
    </row>
    <row r="1041" spans="1:29" x14ac:dyDescent="0.35">
      <c r="A1041" s="10"/>
      <c r="B1041" s="10"/>
      <c r="C1041" s="10"/>
      <c r="D1041" s="10"/>
      <c r="E1041" s="10"/>
      <c r="F1041" s="10"/>
      <c r="G1041" s="10"/>
      <c r="H1041" s="10"/>
      <c r="I1041" s="10"/>
      <c r="J1041" s="11"/>
      <c r="K1041" s="12"/>
      <c r="L1041" s="13"/>
      <c r="M1041" s="13"/>
      <c r="N1041" s="13"/>
      <c r="O1041" s="13"/>
      <c r="P1041" s="13"/>
      <c r="Q1041" s="13"/>
      <c r="R1041" s="13"/>
      <c r="S1041" s="13"/>
      <c r="T1041" s="13"/>
      <c r="U1041" s="13"/>
      <c r="V1041" s="13"/>
      <c r="W1041" s="13"/>
      <c r="X1041" s="13"/>
      <c r="Y1041" s="13"/>
      <c r="Z1041" s="14"/>
      <c r="AA1041" s="14"/>
      <c r="AB1041" s="14"/>
      <c r="AC1041" s="14"/>
    </row>
    <row r="1042" spans="1:29" x14ac:dyDescent="0.35">
      <c r="A1042" s="10"/>
      <c r="B1042" s="10"/>
      <c r="C1042" s="10"/>
      <c r="D1042" s="10"/>
      <c r="E1042" s="10"/>
      <c r="F1042" s="10"/>
      <c r="G1042" s="10"/>
      <c r="H1042" s="10"/>
      <c r="I1042" s="10"/>
      <c r="J1042" s="11"/>
      <c r="K1042" s="12"/>
      <c r="L1042" s="13"/>
      <c r="M1042" s="13"/>
      <c r="N1042" s="13"/>
      <c r="O1042" s="13"/>
      <c r="P1042" s="13"/>
      <c r="Q1042" s="13"/>
      <c r="R1042" s="13"/>
      <c r="S1042" s="13"/>
      <c r="T1042" s="13"/>
      <c r="U1042" s="13"/>
      <c r="V1042" s="13"/>
      <c r="W1042" s="13"/>
      <c r="X1042" s="13"/>
      <c r="Y1042" s="13"/>
      <c r="Z1042" s="14"/>
      <c r="AA1042" s="14"/>
      <c r="AB1042" s="14"/>
      <c r="AC1042" s="14"/>
    </row>
    <row r="1043" spans="1:29" x14ac:dyDescent="0.35">
      <c r="A1043" s="10"/>
      <c r="B1043" s="10"/>
      <c r="C1043" s="10"/>
      <c r="D1043" s="10"/>
      <c r="E1043" s="10"/>
      <c r="F1043" s="10"/>
      <c r="G1043" s="10"/>
      <c r="H1043" s="10"/>
      <c r="I1043" s="10"/>
      <c r="J1043" s="11"/>
      <c r="K1043" s="12"/>
      <c r="L1043" s="13"/>
      <c r="M1043" s="13"/>
      <c r="N1043" s="13"/>
      <c r="O1043" s="13"/>
      <c r="P1043" s="13"/>
      <c r="Q1043" s="13"/>
      <c r="R1043" s="13"/>
      <c r="S1043" s="13"/>
      <c r="T1043" s="13"/>
      <c r="U1043" s="13"/>
      <c r="V1043" s="13"/>
      <c r="W1043" s="13"/>
      <c r="X1043" s="13"/>
      <c r="Y1043" s="13"/>
      <c r="Z1043" s="14"/>
      <c r="AA1043" s="14"/>
      <c r="AB1043" s="14"/>
      <c r="AC1043" s="14"/>
    </row>
    <row r="1044" spans="1:29" x14ac:dyDescent="0.35">
      <c r="A1044" s="10"/>
      <c r="B1044" s="10"/>
      <c r="C1044" s="10"/>
      <c r="D1044" s="10"/>
      <c r="E1044" s="10"/>
      <c r="F1044" s="10"/>
      <c r="G1044" s="10"/>
      <c r="H1044" s="10"/>
      <c r="I1044" s="10"/>
      <c r="J1044" s="11"/>
      <c r="K1044" s="12"/>
      <c r="L1044" s="13"/>
      <c r="M1044" s="13"/>
      <c r="N1044" s="13"/>
      <c r="O1044" s="13"/>
      <c r="P1044" s="13"/>
      <c r="Q1044" s="13"/>
      <c r="R1044" s="13"/>
      <c r="S1044" s="13"/>
      <c r="T1044" s="13"/>
      <c r="U1044" s="13"/>
      <c r="V1044" s="13"/>
      <c r="W1044" s="13"/>
      <c r="X1044" s="13"/>
      <c r="Y1044" s="13"/>
      <c r="Z1044" s="14"/>
      <c r="AA1044" s="14"/>
      <c r="AB1044" s="14"/>
      <c r="AC1044" s="14"/>
    </row>
    <row r="1045" spans="1:29" x14ac:dyDescent="0.35">
      <c r="A1045" s="10"/>
      <c r="B1045" s="10"/>
      <c r="C1045" s="10"/>
      <c r="D1045" s="10"/>
      <c r="E1045" s="10"/>
      <c r="F1045" s="10"/>
      <c r="G1045" s="10"/>
      <c r="H1045" s="10"/>
      <c r="I1045" s="10"/>
      <c r="J1045" s="11"/>
      <c r="K1045" s="12"/>
      <c r="L1045" s="13"/>
      <c r="M1045" s="13"/>
      <c r="N1045" s="13"/>
      <c r="O1045" s="13"/>
      <c r="P1045" s="13"/>
      <c r="Q1045" s="13"/>
      <c r="R1045" s="13"/>
      <c r="S1045" s="13"/>
      <c r="T1045" s="13"/>
      <c r="U1045" s="13"/>
      <c r="V1045" s="13"/>
      <c r="W1045" s="13"/>
      <c r="X1045" s="13"/>
      <c r="Y1045" s="13"/>
      <c r="Z1045" s="14"/>
      <c r="AA1045" s="14"/>
      <c r="AB1045" s="14"/>
      <c r="AC1045" s="14"/>
    </row>
    <row r="1046" spans="1:29" x14ac:dyDescent="0.35">
      <c r="A1046" s="10"/>
      <c r="B1046" s="10"/>
      <c r="C1046" s="10"/>
      <c r="D1046" s="10"/>
      <c r="E1046" s="10"/>
      <c r="F1046" s="10"/>
      <c r="G1046" s="10"/>
      <c r="H1046" s="10"/>
      <c r="I1046" s="10"/>
      <c r="J1046" s="11"/>
      <c r="K1046" s="12"/>
      <c r="L1046" s="13"/>
      <c r="M1046" s="13"/>
      <c r="N1046" s="13"/>
      <c r="O1046" s="13"/>
      <c r="P1046" s="13"/>
      <c r="Q1046" s="13"/>
      <c r="R1046" s="13"/>
      <c r="S1046" s="13"/>
      <c r="T1046" s="13"/>
      <c r="U1046" s="13"/>
      <c r="V1046" s="13"/>
      <c r="W1046" s="13"/>
      <c r="X1046" s="13"/>
      <c r="Y1046" s="13"/>
      <c r="Z1046" s="14"/>
      <c r="AA1046" s="14"/>
      <c r="AB1046" s="14"/>
      <c r="AC1046" s="14"/>
    </row>
    <row r="1047" spans="1:29" x14ac:dyDescent="0.35">
      <c r="A1047" s="10"/>
      <c r="B1047" s="10"/>
      <c r="C1047" s="10"/>
      <c r="D1047" s="10"/>
      <c r="E1047" s="10"/>
      <c r="F1047" s="10"/>
      <c r="G1047" s="10"/>
      <c r="H1047" s="10"/>
      <c r="I1047" s="10"/>
      <c r="J1047" s="11"/>
      <c r="K1047" s="12"/>
      <c r="L1047" s="13"/>
      <c r="M1047" s="13"/>
      <c r="N1047" s="13"/>
      <c r="O1047" s="13"/>
      <c r="P1047" s="13"/>
      <c r="Q1047" s="13"/>
      <c r="R1047" s="13"/>
      <c r="S1047" s="13"/>
      <c r="T1047" s="13"/>
      <c r="U1047" s="13"/>
      <c r="V1047" s="13"/>
      <c r="W1047" s="13"/>
      <c r="X1047" s="13"/>
      <c r="Y1047" s="13"/>
      <c r="Z1047" s="14"/>
      <c r="AA1047" s="14"/>
      <c r="AB1047" s="14"/>
      <c r="AC1047" s="14"/>
    </row>
    <row r="1048" spans="1:29" x14ac:dyDescent="0.35">
      <c r="A1048" s="10"/>
      <c r="B1048" s="10"/>
      <c r="C1048" s="10"/>
      <c r="D1048" s="10"/>
      <c r="E1048" s="10"/>
      <c r="F1048" s="10"/>
      <c r="G1048" s="10"/>
      <c r="H1048" s="10"/>
      <c r="I1048" s="10"/>
      <c r="J1048" s="11"/>
      <c r="K1048" s="12"/>
      <c r="L1048" s="13"/>
      <c r="M1048" s="13"/>
      <c r="N1048" s="13"/>
      <c r="O1048" s="13"/>
      <c r="P1048" s="13"/>
      <c r="Q1048" s="13"/>
      <c r="R1048" s="13"/>
      <c r="S1048" s="13"/>
      <c r="T1048" s="13"/>
      <c r="U1048" s="13"/>
      <c r="V1048" s="13"/>
      <c r="W1048" s="13"/>
      <c r="X1048" s="13"/>
      <c r="Y1048" s="13"/>
      <c r="Z1048" s="14"/>
      <c r="AA1048" s="14"/>
      <c r="AB1048" s="14"/>
      <c r="AC1048" s="14"/>
    </row>
    <row r="1049" spans="1:29" x14ac:dyDescent="0.35">
      <c r="A1049" s="10"/>
      <c r="B1049" s="10"/>
      <c r="C1049" s="10"/>
      <c r="D1049" s="10"/>
      <c r="E1049" s="10"/>
      <c r="F1049" s="10"/>
      <c r="G1049" s="10"/>
      <c r="H1049" s="10"/>
      <c r="I1049" s="10"/>
      <c r="J1049" s="11"/>
      <c r="K1049" s="12"/>
      <c r="L1049" s="13"/>
      <c r="M1049" s="13"/>
      <c r="N1049" s="13"/>
      <c r="O1049" s="13"/>
      <c r="P1049" s="13"/>
      <c r="Q1049" s="13"/>
      <c r="R1049" s="13"/>
      <c r="S1049" s="13"/>
      <c r="T1049" s="13"/>
      <c r="U1049" s="13"/>
      <c r="V1049" s="13"/>
      <c r="W1049" s="13"/>
      <c r="X1049" s="13"/>
      <c r="Y1049" s="13"/>
      <c r="Z1049" s="14"/>
      <c r="AA1049" s="14"/>
      <c r="AB1049" s="14"/>
      <c r="AC1049" s="14"/>
    </row>
    <row r="1050" spans="1:29" x14ac:dyDescent="0.35">
      <c r="A1050" s="10"/>
      <c r="B1050" s="10"/>
      <c r="C1050" s="10"/>
      <c r="D1050" s="10"/>
      <c r="E1050" s="10"/>
      <c r="F1050" s="10"/>
      <c r="G1050" s="10"/>
      <c r="H1050" s="10"/>
      <c r="I1050" s="10"/>
      <c r="J1050" s="11"/>
      <c r="K1050" s="12"/>
      <c r="L1050" s="13"/>
      <c r="M1050" s="13"/>
      <c r="N1050" s="13"/>
      <c r="O1050" s="13"/>
      <c r="P1050" s="13"/>
      <c r="Q1050" s="13"/>
      <c r="R1050" s="13"/>
      <c r="S1050" s="13"/>
      <c r="T1050" s="13"/>
      <c r="U1050" s="13"/>
      <c r="V1050" s="13"/>
      <c r="W1050" s="13"/>
      <c r="X1050" s="13"/>
      <c r="Y1050" s="13"/>
      <c r="Z1050" s="14"/>
      <c r="AA1050" s="14"/>
      <c r="AB1050" s="14"/>
      <c r="AC1050" s="14"/>
    </row>
    <row r="1051" spans="1:29" x14ac:dyDescent="0.35">
      <c r="A1051" s="10"/>
      <c r="B1051" s="10"/>
      <c r="C1051" s="10"/>
      <c r="D1051" s="10"/>
      <c r="E1051" s="10"/>
      <c r="F1051" s="10"/>
      <c r="G1051" s="10"/>
      <c r="H1051" s="10"/>
      <c r="I1051" s="10"/>
      <c r="J1051" s="11"/>
      <c r="K1051" s="12"/>
      <c r="L1051" s="13"/>
      <c r="M1051" s="13"/>
      <c r="N1051" s="13"/>
      <c r="O1051" s="13"/>
      <c r="P1051" s="13"/>
      <c r="Q1051" s="13"/>
      <c r="R1051" s="13"/>
      <c r="S1051" s="13"/>
      <c r="T1051" s="13"/>
      <c r="U1051" s="13"/>
      <c r="V1051" s="13"/>
      <c r="W1051" s="13"/>
      <c r="X1051" s="13"/>
      <c r="Y1051" s="13"/>
      <c r="Z1051" s="14"/>
      <c r="AA1051" s="14"/>
      <c r="AB1051" s="14"/>
      <c r="AC1051" s="14"/>
    </row>
    <row r="1052" spans="1:29" x14ac:dyDescent="0.35">
      <c r="A1052" s="10"/>
      <c r="B1052" s="10"/>
      <c r="C1052" s="10"/>
      <c r="D1052" s="10"/>
      <c r="E1052" s="10"/>
      <c r="F1052" s="10"/>
      <c r="G1052" s="10"/>
      <c r="H1052" s="10"/>
      <c r="I1052" s="10"/>
      <c r="J1052" s="11"/>
      <c r="K1052" s="12"/>
      <c r="L1052" s="13"/>
      <c r="M1052" s="13"/>
      <c r="N1052" s="13"/>
      <c r="O1052" s="13"/>
      <c r="P1052" s="13"/>
      <c r="Q1052" s="13"/>
      <c r="R1052" s="13"/>
      <c r="S1052" s="13"/>
      <c r="T1052" s="13"/>
      <c r="U1052" s="13"/>
      <c r="V1052" s="13"/>
      <c r="W1052" s="13"/>
      <c r="X1052" s="13"/>
      <c r="Y1052" s="13"/>
      <c r="Z1052" s="14"/>
      <c r="AA1052" s="14"/>
      <c r="AB1052" s="14"/>
      <c r="AC1052" s="14"/>
    </row>
    <row r="1053" spans="1:29" x14ac:dyDescent="0.35">
      <c r="A1053" s="10"/>
      <c r="B1053" s="10"/>
      <c r="C1053" s="10"/>
      <c r="D1053" s="10"/>
      <c r="E1053" s="10"/>
      <c r="F1053" s="10"/>
      <c r="G1053" s="10"/>
      <c r="H1053" s="10"/>
      <c r="I1053" s="10"/>
      <c r="J1053" s="11"/>
      <c r="K1053" s="12"/>
      <c r="L1053" s="13"/>
      <c r="M1053" s="13"/>
      <c r="N1053" s="13"/>
      <c r="O1053" s="13"/>
      <c r="P1053" s="13"/>
      <c r="Q1053" s="13"/>
      <c r="R1053" s="13"/>
      <c r="S1053" s="13"/>
      <c r="T1053" s="13"/>
      <c r="U1053" s="13"/>
      <c r="V1053" s="13"/>
      <c r="W1053" s="13"/>
      <c r="X1053" s="13"/>
      <c r="Y1053" s="13"/>
      <c r="Z1053" s="14"/>
      <c r="AA1053" s="14"/>
      <c r="AB1053" s="14"/>
      <c r="AC1053" s="14"/>
    </row>
    <row r="1054" spans="1:29" x14ac:dyDescent="0.35">
      <c r="A1054" s="10"/>
      <c r="B1054" s="10"/>
      <c r="C1054" s="10"/>
      <c r="D1054" s="10"/>
      <c r="E1054" s="10"/>
      <c r="F1054" s="10"/>
      <c r="G1054" s="10"/>
      <c r="H1054" s="10"/>
      <c r="I1054" s="10"/>
      <c r="J1054" s="11"/>
      <c r="K1054" s="12"/>
      <c r="L1054" s="13"/>
      <c r="M1054" s="13"/>
      <c r="N1054" s="13"/>
      <c r="O1054" s="13"/>
      <c r="P1054" s="13"/>
      <c r="Q1054" s="13"/>
      <c r="R1054" s="13"/>
      <c r="S1054" s="13"/>
      <c r="T1054" s="13"/>
      <c r="U1054" s="13"/>
      <c r="V1054" s="13"/>
      <c r="W1054" s="13"/>
      <c r="X1054" s="13"/>
      <c r="Y1054" s="13"/>
      <c r="Z1054" s="14"/>
      <c r="AA1054" s="14"/>
      <c r="AB1054" s="14"/>
      <c r="AC1054" s="14"/>
    </row>
    <row r="1055" spans="1:29" x14ac:dyDescent="0.35">
      <c r="A1055" s="10"/>
      <c r="B1055" s="10"/>
      <c r="C1055" s="10"/>
      <c r="D1055" s="10"/>
      <c r="E1055" s="10"/>
      <c r="F1055" s="10"/>
      <c r="G1055" s="10"/>
      <c r="H1055" s="10"/>
      <c r="I1055" s="10"/>
      <c r="J1055" s="11"/>
      <c r="K1055" s="12"/>
      <c r="L1055" s="13"/>
      <c r="M1055" s="13"/>
      <c r="N1055" s="13"/>
      <c r="O1055" s="13"/>
      <c r="P1055" s="13"/>
      <c r="Q1055" s="13"/>
      <c r="R1055" s="13"/>
      <c r="S1055" s="13"/>
      <c r="T1055" s="13"/>
      <c r="U1055" s="13"/>
      <c r="V1055" s="13"/>
      <c r="W1055" s="13"/>
      <c r="X1055" s="13"/>
      <c r="Y1055" s="13"/>
      <c r="Z1055" s="14"/>
      <c r="AA1055" s="14"/>
      <c r="AB1055" s="14"/>
      <c r="AC1055" s="14"/>
    </row>
    <row r="1056" spans="1:29" x14ac:dyDescent="0.35">
      <c r="A1056" s="10"/>
      <c r="B1056" s="10"/>
      <c r="C1056" s="10"/>
      <c r="D1056" s="10"/>
      <c r="E1056" s="10"/>
      <c r="F1056" s="10"/>
      <c r="G1056" s="10"/>
      <c r="H1056" s="10"/>
      <c r="I1056" s="10"/>
      <c r="J1056" s="11"/>
      <c r="K1056" s="12"/>
      <c r="L1056" s="13"/>
      <c r="M1056" s="13"/>
      <c r="N1056" s="13"/>
      <c r="O1056" s="13"/>
      <c r="P1056" s="13"/>
      <c r="Q1056" s="13"/>
      <c r="R1056" s="13"/>
      <c r="S1056" s="13"/>
      <c r="T1056" s="13"/>
      <c r="U1056" s="13"/>
      <c r="V1056" s="13"/>
      <c r="W1056" s="13"/>
      <c r="X1056" s="13"/>
      <c r="Y1056" s="13"/>
      <c r="Z1056" s="14"/>
      <c r="AA1056" s="14"/>
      <c r="AB1056" s="14"/>
      <c r="AC1056" s="14"/>
    </row>
    <row r="1057" spans="1:29" x14ac:dyDescent="0.35">
      <c r="A1057" s="10"/>
      <c r="B1057" s="10"/>
      <c r="C1057" s="10"/>
      <c r="D1057" s="10"/>
      <c r="E1057" s="10"/>
      <c r="F1057" s="10"/>
      <c r="G1057" s="10"/>
      <c r="H1057" s="10"/>
      <c r="I1057" s="10"/>
      <c r="J1057" s="11"/>
      <c r="K1057" s="12"/>
      <c r="L1057" s="13"/>
      <c r="M1057" s="13"/>
      <c r="N1057" s="13"/>
      <c r="O1057" s="13"/>
      <c r="P1057" s="13"/>
      <c r="Q1057" s="13"/>
      <c r="R1057" s="13"/>
      <c r="S1057" s="13"/>
      <c r="T1057" s="13"/>
      <c r="U1057" s="13"/>
      <c r="V1057" s="13"/>
      <c r="W1057" s="13"/>
      <c r="X1057" s="13"/>
      <c r="Y1057" s="13"/>
      <c r="Z1057" s="14"/>
      <c r="AA1057" s="14"/>
      <c r="AB1057" s="14"/>
      <c r="AC1057" s="14"/>
    </row>
    <row r="1058" spans="1:29" x14ac:dyDescent="0.35">
      <c r="A1058" s="10"/>
      <c r="B1058" s="10"/>
      <c r="C1058" s="10"/>
      <c r="D1058" s="10"/>
      <c r="E1058" s="10"/>
      <c r="F1058" s="10"/>
      <c r="G1058" s="10"/>
      <c r="H1058" s="10"/>
      <c r="I1058" s="10"/>
      <c r="J1058" s="11"/>
      <c r="K1058" s="12"/>
      <c r="L1058" s="13"/>
      <c r="M1058" s="13"/>
      <c r="N1058" s="13"/>
      <c r="O1058" s="13"/>
      <c r="P1058" s="13"/>
      <c r="Q1058" s="13"/>
      <c r="R1058" s="13"/>
      <c r="S1058" s="13"/>
      <c r="T1058" s="13"/>
      <c r="U1058" s="13"/>
      <c r="V1058" s="13"/>
      <c r="W1058" s="13"/>
      <c r="X1058" s="13"/>
      <c r="Y1058" s="13"/>
      <c r="Z1058" s="14"/>
      <c r="AA1058" s="14"/>
      <c r="AB1058" s="14"/>
      <c r="AC1058" s="14"/>
    </row>
    <row r="1059" spans="1:29" x14ac:dyDescent="0.35">
      <c r="A1059" s="10"/>
      <c r="B1059" s="10"/>
      <c r="C1059" s="10"/>
      <c r="D1059" s="10"/>
      <c r="E1059" s="10"/>
      <c r="F1059" s="10"/>
      <c r="G1059" s="10"/>
      <c r="H1059" s="10"/>
      <c r="I1059" s="10"/>
      <c r="J1059" s="11"/>
      <c r="K1059" s="12"/>
      <c r="L1059" s="13"/>
      <c r="M1059" s="13"/>
      <c r="N1059" s="13"/>
      <c r="O1059" s="13"/>
      <c r="P1059" s="13"/>
      <c r="Q1059" s="13"/>
      <c r="R1059" s="13"/>
      <c r="S1059" s="13"/>
      <c r="T1059" s="13"/>
      <c r="U1059" s="13"/>
      <c r="V1059" s="13"/>
      <c r="W1059" s="13"/>
      <c r="X1059" s="13"/>
      <c r="Y1059" s="13"/>
      <c r="Z1059" s="14"/>
      <c r="AA1059" s="14"/>
      <c r="AB1059" s="14"/>
      <c r="AC1059" s="14"/>
    </row>
    <row r="1060" spans="1:29" x14ac:dyDescent="0.35">
      <c r="A1060" s="10"/>
      <c r="B1060" s="10"/>
      <c r="C1060" s="10"/>
      <c r="D1060" s="10"/>
      <c r="E1060" s="10"/>
      <c r="F1060" s="10"/>
      <c r="G1060" s="10"/>
      <c r="H1060" s="10"/>
      <c r="I1060" s="10"/>
      <c r="J1060" s="11"/>
      <c r="K1060" s="12"/>
      <c r="L1060" s="13"/>
      <c r="M1060" s="13"/>
      <c r="N1060" s="13"/>
      <c r="O1060" s="13"/>
      <c r="P1060" s="13"/>
      <c r="Q1060" s="13"/>
      <c r="R1060" s="13"/>
      <c r="S1060" s="13"/>
      <c r="T1060" s="13"/>
      <c r="U1060" s="13"/>
      <c r="V1060" s="13"/>
      <c r="W1060" s="13"/>
      <c r="X1060" s="13"/>
      <c r="Y1060" s="13"/>
      <c r="Z1060" s="14"/>
      <c r="AA1060" s="14"/>
      <c r="AB1060" s="14"/>
      <c r="AC1060" s="14"/>
    </row>
    <row r="1061" spans="1:29" x14ac:dyDescent="0.35">
      <c r="A1061" s="10"/>
      <c r="B1061" s="10"/>
      <c r="C1061" s="10"/>
      <c r="D1061" s="10"/>
      <c r="E1061" s="10"/>
      <c r="F1061" s="10"/>
      <c r="G1061" s="10"/>
      <c r="H1061" s="10"/>
      <c r="I1061" s="10"/>
      <c r="J1061" s="11"/>
      <c r="K1061" s="12"/>
      <c r="L1061" s="13"/>
      <c r="M1061" s="13"/>
      <c r="N1061" s="13"/>
      <c r="O1061" s="13"/>
      <c r="P1061" s="13"/>
      <c r="Q1061" s="13"/>
      <c r="R1061" s="13"/>
      <c r="S1061" s="13"/>
      <c r="T1061" s="13"/>
      <c r="U1061" s="13"/>
      <c r="V1061" s="13"/>
      <c r="W1061" s="13"/>
      <c r="X1061" s="13"/>
      <c r="Y1061" s="13"/>
      <c r="Z1061" s="14"/>
      <c r="AA1061" s="14"/>
      <c r="AB1061" s="14"/>
      <c r="AC1061" s="14"/>
    </row>
    <row r="1062" spans="1:29" x14ac:dyDescent="0.35">
      <c r="A1062" s="10"/>
      <c r="B1062" s="10"/>
      <c r="C1062" s="10"/>
      <c r="D1062" s="10"/>
      <c r="E1062" s="10"/>
      <c r="F1062" s="10"/>
      <c r="G1062" s="10"/>
      <c r="H1062" s="10"/>
      <c r="I1062" s="10"/>
      <c r="J1062" s="11"/>
      <c r="K1062" s="12"/>
      <c r="L1062" s="13"/>
      <c r="M1062" s="13"/>
      <c r="N1062" s="13"/>
      <c r="O1062" s="13"/>
      <c r="P1062" s="13"/>
      <c r="Q1062" s="13"/>
      <c r="R1062" s="13"/>
      <c r="S1062" s="13"/>
      <c r="T1062" s="13"/>
      <c r="U1062" s="13"/>
      <c r="V1062" s="13"/>
      <c r="W1062" s="13"/>
      <c r="X1062" s="13"/>
      <c r="Y1062" s="13"/>
      <c r="Z1062" s="14"/>
      <c r="AA1062" s="14"/>
      <c r="AB1062" s="14"/>
      <c r="AC1062" s="14"/>
    </row>
    <row r="1063" spans="1:29" x14ac:dyDescent="0.35">
      <c r="A1063" s="10"/>
      <c r="B1063" s="10"/>
      <c r="C1063" s="10"/>
      <c r="D1063" s="10"/>
      <c r="E1063" s="10"/>
      <c r="F1063" s="10"/>
      <c r="G1063" s="10"/>
      <c r="H1063" s="10"/>
      <c r="I1063" s="10"/>
      <c r="J1063" s="11"/>
      <c r="K1063" s="12"/>
      <c r="L1063" s="13"/>
      <c r="M1063" s="13"/>
      <c r="N1063" s="13"/>
      <c r="O1063" s="13"/>
      <c r="P1063" s="13"/>
      <c r="Q1063" s="13"/>
      <c r="R1063" s="13"/>
      <c r="S1063" s="13"/>
      <c r="T1063" s="13"/>
      <c r="U1063" s="13"/>
      <c r="V1063" s="13"/>
      <c r="W1063" s="13"/>
      <c r="X1063" s="13"/>
      <c r="Y1063" s="13"/>
      <c r="Z1063" s="14"/>
      <c r="AA1063" s="14"/>
      <c r="AB1063" s="14"/>
      <c r="AC1063" s="14"/>
    </row>
    <row r="1064" spans="1:29" x14ac:dyDescent="0.35">
      <c r="A1064" s="10"/>
      <c r="B1064" s="10"/>
      <c r="C1064" s="10"/>
      <c r="D1064" s="10"/>
      <c r="E1064" s="10"/>
      <c r="F1064" s="10"/>
      <c r="G1064" s="10"/>
      <c r="H1064" s="10"/>
      <c r="I1064" s="10"/>
      <c r="J1064" s="11"/>
      <c r="K1064" s="12"/>
      <c r="L1064" s="13"/>
      <c r="M1064" s="13"/>
      <c r="N1064" s="13"/>
      <c r="O1064" s="13"/>
      <c r="P1064" s="13"/>
      <c r="Q1064" s="13"/>
      <c r="R1064" s="13"/>
      <c r="S1064" s="13"/>
      <c r="T1064" s="13"/>
      <c r="U1064" s="13"/>
      <c r="V1064" s="13"/>
      <c r="W1064" s="13"/>
      <c r="X1064" s="13"/>
      <c r="Y1064" s="13"/>
      <c r="Z1064" s="14"/>
      <c r="AA1064" s="14"/>
      <c r="AB1064" s="14"/>
      <c r="AC1064" s="14"/>
    </row>
    <row r="1065" spans="1:29" x14ac:dyDescent="0.35">
      <c r="A1065" s="10"/>
      <c r="B1065" s="10"/>
      <c r="C1065" s="10"/>
      <c r="D1065" s="10"/>
      <c r="E1065" s="10"/>
      <c r="F1065" s="10"/>
      <c r="G1065" s="10"/>
      <c r="H1065" s="10"/>
      <c r="I1065" s="10"/>
      <c r="J1065" s="11"/>
      <c r="K1065" s="12"/>
      <c r="L1065" s="13"/>
      <c r="M1065" s="13"/>
      <c r="N1065" s="13"/>
      <c r="O1065" s="13"/>
      <c r="P1065" s="13"/>
      <c r="Q1065" s="13"/>
      <c r="R1065" s="13"/>
      <c r="S1065" s="13"/>
      <c r="T1065" s="13"/>
      <c r="U1065" s="13"/>
      <c r="V1065" s="13"/>
      <c r="W1065" s="13"/>
      <c r="X1065" s="13"/>
      <c r="Y1065" s="13"/>
      <c r="Z1065" s="14"/>
      <c r="AA1065" s="14"/>
      <c r="AB1065" s="14"/>
      <c r="AC1065" s="14"/>
    </row>
    <row r="1066" spans="1:29" x14ac:dyDescent="0.35">
      <c r="A1066" s="10"/>
      <c r="B1066" s="10"/>
      <c r="C1066" s="10"/>
      <c r="D1066" s="10"/>
      <c r="E1066" s="10"/>
      <c r="F1066" s="10"/>
      <c r="G1066" s="10"/>
      <c r="H1066" s="10"/>
      <c r="I1066" s="10"/>
      <c r="J1066" s="11"/>
      <c r="K1066" s="12"/>
      <c r="L1066" s="13"/>
      <c r="M1066" s="13"/>
      <c r="N1066" s="13"/>
      <c r="O1066" s="13"/>
      <c r="P1066" s="13"/>
      <c r="Q1066" s="13"/>
      <c r="R1066" s="13"/>
      <c r="S1066" s="13"/>
      <c r="T1066" s="13"/>
      <c r="U1066" s="13"/>
      <c r="V1066" s="13"/>
      <c r="W1066" s="13"/>
      <c r="X1066" s="13"/>
      <c r="Y1066" s="13"/>
      <c r="Z1066" s="14"/>
      <c r="AA1066" s="14"/>
      <c r="AB1066" s="14"/>
      <c r="AC1066" s="14"/>
    </row>
    <row r="1067" spans="1:29" x14ac:dyDescent="0.35">
      <c r="A1067" s="10"/>
      <c r="B1067" s="10"/>
      <c r="C1067" s="10"/>
      <c r="D1067" s="10"/>
      <c r="E1067" s="10"/>
      <c r="F1067" s="10"/>
      <c r="G1067" s="10"/>
      <c r="H1067" s="10"/>
      <c r="I1067" s="10"/>
      <c r="J1067" s="11"/>
      <c r="K1067" s="12"/>
      <c r="L1067" s="13"/>
      <c r="M1067" s="13"/>
      <c r="N1067" s="13"/>
      <c r="O1067" s="13"/>
      <c r="P1067" s="13"/>
      <c r="Q1067" s="13"/>
      <c r="R1067" s="13"/>
      <c r="S1067" s="13"/>
      <c r="T1067" s="13"/>
      <c r="U1067" s="13"/>
      <c r="V1067" s="13"/>
      <c r="W1067" s="13"/>
      <c r="X1067" s="13"/>
      <c r="Y1067" s="13"/>
      <c r="Z1067" s="14"/>
      <c r="AA1067" s="14"/>
      <c r="AB1067" s="14"/>
      <c r="AC1067" s="14"/>
    </row>
    <row r="1068" spans="1:29" x14ac:dyDescent="0.35">
      <c r="A1068" s="10"/>
      <c r="B1068" s="10"/>
      <c r="C1068" s="10"/>
      <c r="D1068" s="10"/>
      <c r="E1068" s="10"/>
      <c r="F1068" s="10"/>
      <c r="G1068" s="10"/>
      <c r="H1068" s="10"/>
      <c r="I1068" s="10"/>
      <c r="J1068" s="11"/>
      <c r="K1068" s="12"/>
      <c r="L1068" s="13"/>
      <c r="M1068" s="13"/>
      <c r="N1068" s="13"/>
      <c r="O1068" s="13"/>
      <c r="P1068" s="13"/>
      <c r="Q1068" s="13"/>
      <c r="R1068" s="13"/>
      <c r="S1068" s="13"/>
      <c r="T1068" s="13"/>
      <c r="U1068" s="13"/>
      <c r="V1068" s="13"/>
      <c r="W1068" s="13"/>
      <c r="X1068" s="13"/>
      <c r="Y1068" s="13"/>
      <c r="Z1068" s="14"/>
      <c r="AA1068" s="14"/>
      <c r="AB1068" s="14"/>
      <c r="AC1068" s="14"/>
    </row>
    <row r="1069" spans="1:29" x14ac:dyDescent="0.35">
      <c r="A1069" s="10"/>
      <c r="B1069" s="10"/>
      <c r="C1069" s="10"/>
      <c r="D1069" s="10"/>
      <c r="E1069" s="10"/>
      <c r="F1069" s="10"/>
      <c r="G1069" s="10"/>
      <c r="H1069" s="10"/>
      <c r="I1069" s="10"/>
      <c r="J1069" s="11"/>
      <c r="K1069" s="12"/>
      <c r="L1069" s="13"/>
      <c r="M1069" s="13"/>
      <c r="N1069" s="13"/>
      <c r="O1069" s="13"/>
      <c r="P1069" s="13"/>
      <c r="Q1069" s="13"/>
      <c r="R1069" s="13"/>
      <c r="S1069" s="13"/>
      <c r="T1069" s="13"/>
      <c r="U1069" s="13"/>
      <c r="V1069" s="13"/>
      <c r="W1069" s="13"/>
      <c r="X1069" s="13"/>
      <c r="Y1069" s="13"/>
      <c r="Z1069" s="14"/>
      <c r="AA1069" s="14"/>
      <c r="AB1069" s="14"/>
      <c r="AC1069" s="14"/>
    </row>
    <row r="1070" spans="1:29" x14ac:dyDescent="0.35">
      <c r="A1070" s="10"/>
      <c r="B1070" s="10"/>
      <c r="C1070" s="10"/>
      <c r="D1070" s="10"/>
      <c r="E1070" s="10"/>
      <c r="F1070" s="10"/>
      <c r="G1070" s="10"/>
      <c r="H1070" s="10"/>
      <c r="I1070" s="10"/>
      <c r="J1070" s="11"/>
      <c r="K1070" s="12"/>
      <c r="L1070" s="13"/>
      <c r="M1070" s="13"/>
      <c r="N1070" s="13"/>
      <c r="O1070" s="13"/>
      <c r="P1070" s="13"/>
      <c r="Q1070" s="13"/>
      <c r="R1070" s="13"/>
      <c r="S1070" s="13"/>
      <c r="T1070" s="13"/>
      <c r="U1070" s="13"/>
      <c r="V1070" s="13"/>
      <c r="W1070" s="13"/>
      <c r="X1070" s="13"/>
      <c r="Y1070" s="13"/>
      <c r="Z1070" s="14"/>
      <c r="AA1070" s="14"/>
      <c r="AB1070" s="14"/>
      <c r="AC1070" s="14"/>
    </row>
    <row r="1071" spans="1:29" x14ac:dyDescent="0.35">
      <c r="A1071" s="10"/>
      <c r="B1071" s="10"/>
      <c r="C1071" s="10"/>
      <c r="D1071" s="10"/>
      <c r="E1071" s="10"/>
      <c r="F1071" s="10"/>
      <c r="G1071" s="10"/>
      <c r="H1071" s="10"/>
      <c r="I1071" s="10"/>
      <c r="J1071" s="11"/>
      <c r="K1071" s="12"/>
      <c r="L1071" s="13"/>
      <c r="M1071" s="13"/>
      <c r="N1071" s="13"/>
      <c r="O1071" s="13"/>
      <c r="P1071" s="13"/>
      <c r="Q1071" s="13"/>
      <c r="R1071" s="13"/>
      <c r="S1071" s="13"/>
      <c r="T1071" s="13"/>
      <c r="U1071" s="13"/>
      <c r="V1071" s="13"/>
      <c r="W1071" s="13"/>
      <c r="X1071" s="13"/>
      <c r="Y1071" s="13"/>
      <c r="Z1071" s="14"/>
      <c r="AA1071" s="14"/>
      <c r="AB1071" s="14"/>
      <c r="AC1071" s="14"/>
    </row>
    <row r="1072" spans="1:29" x14ac:dyDescent="0.35">
      <c r="A1072" s="10"/>
      <c r="B1072" s="10"/>
      <c r="C1072" s="10"/>
      <c r="D1072" s="10"/>
      <c r="E1072" s="10"/>
      <c r="F1072" s="10"/>
      <c r="G1072" s="10"/>
      <c r="H1072" s="10"/>
      <c r="I1072" s="10"/>
      <c r="J1072" s="11"/>
      <c r="K1072" s="12"/>
      <c r="L1072" s="13"/>
      <c r="M1072" s="13"/>
      <c r="N1072" s="13"/>
      <c r="O1072" s="13"/>
      <c r="P1072" s="13"/>
      <c r="Q1072" s="13"/>
      <c r="R1072" s="13"/>
      <c r="S1072" s="13"/>
      <c r="T1072" s="13"/>
      <c r="U1072" s="13"/>
      <c r="V1072" s="13"/>
      <c r="W1072" s="13"/>
      <c r="X1072" s="13"/>
      <c r="Y1072" s="13"/>
      <c r="Z1072" s="14"/>
      <c r="AA1072" s="14"/>
      <c r="AB1072" s="14"/>
      <c r="AC1072" s="14"/>
    </row>
    <row r="1073" spans="1:29" x14ac:dyDescent="0.35">
      <c r="A1073" s="10"/>
      <c r="B1073" s="10"/>
      <c r="C1073" s="10"/>
      <c r="D1073" s="10"/>
      <c r="E1073" s="10"/>
      <c r="F1073" s="10"/>
      <c r="G1073" s="10"/>
      <c r="H1073" s="10"/>
      <c r="I1073" s="10"/>
      <c r="J1073" s="11"/>
      <c r="K1073" s="12"/>
      <c r="L1073" s="13"/>
      <c r="M1073" s="13"/>
      <c r="N1073" s="13"/>
      <c r="O1073" s="13"/>
      <c r="P1073" s="13"/>
      <c r="Q1073" s="13"/>
      <c r="R1073" s="13"/>
      <c r="S1073" s="13"/>
      <c r="T1073" s="13"/>
      <c r="U1073" s="13"/>
      <c r="V1073" s="13"/>
      <c r="W1073" s="13"/>
      <c r="X1073" s="13"/>
      <c r="Y1073" s="13"/>
      <c r="Z1073" s="14"/>
      <c r="AA1073" s="14"/>
      <c r="AB1073" s="14"/>
      <c r="AC1073" s="14"/>
    </row>
    <row r="1074" spans="1:29" x14ac:dyDescent="0.35">
      <c r="A1074" s="10"/>
      <c r="B1074" s="10"/>
      <c r="C1074" s="10"/>
      <c r="D1074" s="10"/>
      <c r="E1074" s="10"/>
      <c r="F1074" s="10"/>
      <c r="G1074" s="10"/>
      <c r="H1074" s="10"/>
      <c r="I1074" s="10"/>
      <c r="J1074" s="11"/>
      <c r="K1074" s="12"/>
      <c r="L1074" s="13"/>
      <c r="M1074" s="13"/>
      <c r="N1074" s="13"/>
      <c r="O1074" s="13"/>
      <c r="P1074" s="13"/>
      <c r="Q1074" s="13"/>
      <c r="R1074" s="13"/>
      <c r="S1074" s="13"/>
      <c r="T1074" s="13"/>
      <c r="U1074" s="13"/>
      <c r="V1074" s="13"/>
      <c r="W1074" s="13"/>
      <c r="X1074" s="13"/>
      <c r="Y1074" s="13"/>
      <c r="Z1074" s="14"/>
      <c r="AA1074" s="14"/>
      <c r="AB1074" s="14"/>
      <c r="AC1074" s="14"/>
    </row>
    <row r="1075" spans="1:29" x14ac:dyDescent="0.35">
      <c r="A1075" s="10"/>
      <c r="B1075" s="10"/>
      <c r="C1075" s="10"/>
      <c r="D1075" s="10"/>
      <c r="E1075" s="10"/>
      <c r="F1075" s="10"/>
      <c r="G1075" s="10"/>
      <c r="H1075" s="10"/>
      <c r="I1075" s="10"/>
      <c r="J1075" s="11"/>
      <c r="K1075" s="12"/>
      <c r="L1075" s="13"/>
      <c r="M1075" s="13"/>
      <c r="N1075" s="13"/>
      <c r="O1075" s="13"/>
      <c r="P1075" s="13"/>
      <c r="Q1075" s="13"/>
      <c r="R1075" s="13"/>
      <c r="S1075" s="13"/>
      <c r="T1075" s="13"/>
      <c r="U1075" s="13"/>
      <c r="V1075" s="13"/>
      <c r="W1075" s="13"/>
      <c r="X1075" s="13"/>
      <c r="Y1075" s="13"/>
      <c r="Z1075" s="14"/>
      <c r="AA1075" s="14"/>
      <c r="AB1075" s="14"/>
      <c r="AC1075" s="14"/>
    </row>
    <row r="1076" spans="1:29" x14ac:dyDescent="0.35">
      <c r="A1076" s="10"/>
      <c r="B1076" s="10"/>
      <c r="C1076" s="10"/>
      <c r="D1076" s="10"/>
      <c r="E1076" s="10"/>
      <c r="F1076" s="10"/>
      <c r="G1076" s="10"/>
      <c r="H1076" s="10"/>
      <c r="I1076" s="10"/>
      <c r="J1076" s="11"/>
      <c r="K1076" s="12"/>
      <c r="L1076" s="13"/>
      <c r="M1076" s="13"/>
      <c r="N1076" s="13"/>
      <c r="O1076" s="13"/>
      <c r="P1076" s="13"/>
      <c r="Q1076" s="13"/>
      <c r="R1076" s="13"/>
      <c r="S1076" s="13"/>
      <c r="T1076" s="13"/>
      <c r="U1076" s="13"/>
      <c r="V1076" s="13"/>
      <c r="W1076" s="13"/>
      <c r="X1076" s="13"/>
      <c r="Y1076" s="13"/>
      <c r="Z1076" s="14"/>
      <c r="AA1076" s="14"/>
      <c r="AB1076" s="14"/>
      <c r="AC1076" s="14"/>
    </row>
    <row r="1077" spans="1:29" x14ac:dyDescent="0.35">
      <c r="A1077" s="10"/>
      <c r="B1077" s="10"/>
      <c r="C1077" s="10"/>
      <c r="D1077" s="10"/>
      <c r="E1077" s="10"/>
      <c r="F1077" s="10"/>
      <c r="G1077" s="10"/>
      <c r="H1077" s="10"/>
      <c r="I1077" s="10"/>
      <c r="J1077" s="11"/>
      <c r="K1077" s="12"/>
      <c r="L1077" s="13"/>
      <c r="M1077" s="13"/>
      <c r="N1077" s="13"/>
      <c r="O1077" s="13"/>
      <c r="P1077" s="13"/>
      <c r="Q1077" s="13"/>
      <c r="R1077" s="13"/>
      <c r="S1077" s="13"/>
      <c r="T1077" s="13"/>
      <c r="U1077" s="13"/>
      <c r="V1077" s="13"/>
      <c r="W1077" s="13"/>
      <c r="X1077" s="13"/>
      <c r="Y1077" s="13"/>
      <c r="Z1077" s="14"/>
      <c r="AA1077" s="14"/>
      <c r="AB1077" s="14"/>
      <c r="AC1077" s="14"/>
    </row>
    <row r="1078" spans="1:29" x14ac:dyDescent="0.35">
      <c r="A1078" s="10"/>
      <c r="B1078" s="10"/>
      <c r="C1078" s="10"/>
      <c r="D1078" s="10"/>
      <c r="E1078" s="10"/>
      <c r="F1078" s="10"/>
      <c r="G1078" s="10"/>
      <c r="H1078" s="10"/>
      <c r="I1078" s="10"/>
      <c r="J1078" s="11"/>
      <c r="K1078" s="12"/>
      <c r="L1078" s="13"/>
      <c r="M1078" s="13"/>
      <c r="N1078" s="13"/>
      <c r="O1078" s="13"/>
      <c r="P1078" s="13"/>
      <c r="Q1078" s="13"/>
      <c r="R1078" s="13"/>
      <c r="S1078" s="13"/>
      <c r="T1078" s="13"/>
      <c r="U1078" s="13"/>
      <c r="V1078" s="13"/>
      <c r="W1078" s="13"/>
      <c r="X1078" s="13"/>
      <c r="Y1078" s="13"/>
      <c r="Z1078" s="14"/>
      <c r="AA1078" s="14"/>
      <c r="AB1078" s="14"/>
      <c r="AC1078" s="14"/>
    </row>
    <row r="1079" spans="1:29" x14ac:dyDescent="0.35">
      <c r="A1079" s="10"/>
      <c r="B1079" s="10"/>
      <c r="C1079" s="10"/>
      <c r="D1079" s="10"/>
      <c r="E1079" s="10"/>
      <c r="F1079" s="10"/>
      <c r="G1079" s="10"/>
      <c r="H1079" s="10"/>
      <c r="I1079" s="10"/>
      <c r="J1079" s="11"/>
      <c r="K1079" s="12"/>
      <c r="L1079" s="13"/>
      <c r="M1079" s="13"/>
      <c r="N1079" s="13"/>
      <c r="O1079" s="13"/>
      <c r="P1079" s="13"/>
      <c r="Q1079" s="13"/>
      <c r="R1079" s="13"/>
      <c r="S1079" s="13"/>
      <c r="T1079" s="13"/>
      <c r="U1079" s="13"/>
      <c r="V1079" s="13"/>
      <c r="W1079" s="13"/>
      <c r="X1079" s="13"/>
      <c r="Y1079" s="13"/>
      <c r="Z1079" s="14"/>
      <c r="AA1079" s="14"/>
      <c r="AB1079" s="14"/>
      <c r="AC1079" s="14"/>
    </row>
    <row r="1080" spans="1:29" x14ac:dyDescent="0.35">
      <c r="A1080" s="10"/>
      <c r="B1080" s="10"/>
      <c r="C1080" s="10"/>
      <c r="D1080" s="10"/>
      <c r="E1080" s="10"/>
      <c r="F1080" s="10"/>
      <c r="G1080" s="10"/>
      <c r="H1080" s="10"/>
      <c r="I1080" s="10"/>
      <c r="J1080" s="11"/>
      <c r="K1080" s="12"/>
      <c r="L1080" s="13"/>
      <c r="M1080" s="13"/>
      <c r="N1080" s="13"/>
      <c r="O1080" s="13"/>
      <c r="P1080" s="13"/>
      <c r="Q1080" s="13"/>
      <c r="R1080" s="13"/>
      <c r="S1080" s="13"/>
      <c r="T1080" s="13"/>
      <c r="U1080" s="13"/>
      <c r="V1080" s="13"/>
      <c r="W1080" s="13"/>
      <c r="X1080" s="13"/>
      <c r="Y1080" s="13"/>
      <c r="Z1080" s="14"/>
      <c r="AA1080" s="14"/>
      <c r="AB1080" s="14"/>
      <c r="AC1080" s="14"/>
    </row>
    <row r="1081" spans="1:29" x14ac:dyDescent="0.35">
      <c r="A1081" s="10"/>
      <c r="B1081" s="10"/>
      <c r="C1081" s="10"/>
      <c r="D1081" s="10"/>
      <c r="E1081" s="10"/>
      <c r="F1081" s="10"/>
      <c r="G1081" s="10"/>
      <c r="H1081" s="10"/>
      <c r="I1081" s="10"/>
      <c r="J1081" s="11"/>
      <c r="K1081" s="12"/>
      <c r="L1081" s="13"/>
      <c r="M1081" s="13"/>
      <c r="N1081" s="13"/>
      <c r="O1081" s="13"/>
      <c r="P1081" s="13"/>
      <c r="Q1081" s="13"/>
      <c r="R1081" s="13"/>
      <c r="S1081" s="13"/>
      <c r="T1081" s="13"/>
      <c r="U1081" s="13"/>
      <c r="V1081" s="13"/>
      <c r="W1081" s="13"/>
      <c r="X1081" s="13"/>
      <c r="Y1081" s="13"/>
      <c r="Z1081" s="14"/>
      <c r="AA1081" s="14"/>
      <c r="AB1081" s="14"/>
      <c r="AC1081" s="14"/>
    </row>
    <row r="1082" spans="1:29" x14ac:dyDescent="0.35">
      <c r="A1082" s="10"/>
      <c r="B1082" s="10"/>
      <c r="C1082" s="10"/>
      <c r="D1082" s="10"/>
      <c r="E1082" s="10"/>
      <c r="F1082" s="10"/>
      <c r="G1082" s="10"/>
      <c r="H1082" s="10"/>
      <c r="I1082" s="10"/>
      <c r="J1082" s="11"/>
      <c r="K1082" s="12"/>
      <c r="L1082" s="13"/>
      <c r="M1082" s="13"/>
      <c r="N1082" s="13"/>
      <c r="O1082" s="13"/>
      <c r="P1082" s="13"/>
      <c r="Q1082" s="13"/>
      <c r="R1082" s="13"/>
      <c r="S1082" s="13"/>
      <c r="T1082" s="13"/>
      <c r="U1082" s="13"/>
      <c r="V1082" s="13"/>
      <c r="W1082" s="13"/>
      <c r="X1082" s="13"/>
      <c r="Y1082" s="13"/>
      <c r="Z1082" s="14"/>
      <c r="AA1082" s="14"/>
      <c r="AB1082" s="14"/>
      <c r="AC1082" s="14"/>
    </row>
    <row r="1083" spans="1:29" x14ac:dyDescent="0.35">
      <c r="A1083" s="10"/>
      <c r="B1083" s="10"/>
      <c r="C1083" s="10"/>
      <c r="D1083" s="10"/>
      <c r="E1083" s="10"/>
      <c r="F1083" s="10"/>
      <c r="G1083" s="10"/>
      <c r="H1083" s="10"/>
      <c r="I1083" s="10"/>
      <c r="J1083" s="11"/>
      <c r="K1083" s="12"/>
      <c r="L1083" s="13"/>
      <c r="M1083" s="13"/>
      <c r="N1083" s="13"/>
      <c r="O1083" s="13"/>
      <c r="P1083" s="13"/>
      <c r="Q1083" s="13"/>
      <c r="R1083" s="13"/>
      <c r="S1083" s="13"/>
      <c r="T1083" s="13"/>
      <c r="U1083" s="13"/>
      <c r="V1083" s="13"/>
      <c r="W1083" s="13"/>
      <c r="X1083" s="13"/>
      <c r="Y1083" s="13"/>
      <c r="Z1083" s="14"/>
      <c r="AA1083" s="14"/>
      <c r="AB1083" s="14"/>
      <c r="AC1083" s="14"/>
    </row>
    <row r="1084" spans="1:29" x14ac:dyDescent="0.35">
      <c r="A1084" s="10"/>
      <c r="B1084" s="10"/>
      <c r="C1084" s="10"/>
      <c r="D1084" s="10"/>
      <c r="E1084" s="10"/>
      <c r="F1084" s="10"/>
      <c r="G1084" s="10"/>
      <c r="H1084" s="10"/>
      <c r="I1084" s="10"/>
      <c r="J1084" s="11"/>
      <c r="K1084" s="12"/>
      <c r="L1084" s="13"/>
      <c r="M1084" s="13"/>
      <c r="N1084" s="13"/>
      <c r="O1084" s="13"/>
      <c r="P1084" s="13"/>
      <c r="Q1084" s="13"/>
      <c r="R1084" s="13"/>
      <c r="S1084" s="13"/>
      <c r="T1084" s="13"/>
      <c r="U1084" s="13"/>
      <c r="V1084" s="13"/>
      <c r="W1084" s="13"/>
      <c r="X1084" s="13"/>
      <c r="Y1084" s="13"/>
      <c r="Z1084" s="14"/>
      <c r="AA1084" s="14"/>
      <c r="AB1084" s="14"/>
      <c r="AC1084" s="14"/>
    </row>
    <row r="1085" spans="1:29" x14ac:dyDescent="0.35">
      <c r="A1085" s="10"/>
      <c r="B1085" s="10"/>
      <c r="C1085" s="10"/>
      <c r="D1085" s="10"/>
      <c r="E1085" s="10"/>
      <c r="F1085" s="10"/>
      <c r="G1085" s="10"/>
      <c r="H1085" s="10"/>
      <c r="I1085" s="10"/>
      <c r="J1085" s="11"/>
      <c r="K1085" s="12"/>
      <c r="L1085" s="13"/>
      <c r="M1085" s="13"/>
      <c r="N1085" s="13"/>
      <c r="O1085" s="13"/>
      <c r="P1085" s="13"/>
      <c r="Q1085" s="13"/>
      <c r="R1085" s="13"/>
      <c r="S1085" s="13"/>
      <c r="T1085" s="13"/>
      <c r="U1085" s="13"/>
      <c r="V1085" s="13"/>
      <c r="W1085" s="13"/>
      <c r="X1085" s="13"/>
      <c r="Y1085" s="13"/>
      <c r="Z1085" s="14"/>
      <c r="AA1085" s="14"/>
      <c r="AB1085" s="14"/>
      <c r="AC1085" s="14"/>
    </row>
    <row r="1086" spans="1:29" x14ac:dyDescent="0.35">
      <c r="A1086" s="10"/>
      <c r="B1086" s="10"/>
      <c r="C1086" s="10"/>
      <c r="D1086" s="10"/>
      <c r="E1086" s="10"/>
      <c r="F1086" s="10"/>
      <c r="G1086" s="10"/>
      <c r="H1086" s="10"/>
      <c r="I1086" s="10"/>
      <c r="J1086" s="11"/>
      <c r="K1086" s="12"/>
      <c r="L1086" s="13"/>
      <c r="M1086" s="13"/>
      <c r="N1086" s="13"/>
      <c r="O1086" s="13"/>
      <c r="P1086" s="13"/>
      <c r="Q1086" s="13"/>
      <c r="R1086" s="13"/>
      <c r="S1086" s="13"/>
      <c r="T1086" s="13"/>
      <c r="U1086" s="13"/>
      <c r="V1086" s="13"/>
      <c r="W1086" s="13"/>
      <c r="X1086" s="13"/>
      <c r="Y1086" s="13"/>
      <c r="Z1086" s="14"/>
      <c r="AA1086" s="14"/>
      <c r="AB1086" s="14"/>
      <c r="AC1086" s="14"/>
    </row>
    <row r="1087" spans="1:29" x14ac:dyDescent="0.35">
      <c r="A1087" s="10"/>
      <c r="B1087" s="10"/>
      <c r="C1087" s="10"/>
      <c r="D1087" s="10"/>
      <c r="E1087" s="10"/>
      <c r="F1087" s="10"/>
      <c r="G1087" s="10"/>
      <c r="H1087" s="10"/>
      <c r="I1087" s="10"/>
      <c r="J1087" s="11"/>
      <c r="K1087" s="12"/>
      <c r="L1087" s="13"/>
      <c r="M1087" s="13"/>
      <c r="N1087" s="13"/>
      <c r="O1087" s="13"/>
      <c r="P1087" s="13"/>
      <c r="Q1087" s="13"/>
      <c r="R1087" s="13"/>
      <c r="S1087" s="13"/>
      <c r="T1087" s="13"/>
      <c r="U1087" s="13"/>
      <c r="V1087" s="13"/>
      <c r="W1087" s="13"/>
      <c r="X1087" s="13"/>
      <c r="Y1087" s="13"/>
      <c r="Z1087" s="14"/>
      <c r="AA1087" s="14"/>
      <c r="AB1087" s="14"/>
      <c r="AC1087" s="14"/>
    </row>
    <row r="1088" spans="1:29" x14ac:dyDescent="0.35">
      <c r="A1088" s="10"/>
      <c r="B1088" s="10"/>
      <c r="C1088" s="10"/>
      <c r="D1088" s="10"/>
      <c r="E1088" s="10"/>
      <c r="F1088" s="10"/>
      <c r="G1088" s="10"/>
      <c r="H1088" s="10"/>
      <c r="I1088" s="10"/>
      <c r="J1088" s="11"/>
      <c r="K1088" s="12"/>
      <c r="L1088" s="13"/>
      <c r="M1088" s="13"/>
      <c r="N1088" s="13"/>
      <c r="O1088" s="13"/>
      <c r="P1088" s="13"/>
      <c r="Q1088" s="13"/>
      <c r="R1088" s="13"/>
      <c r="S1088" s="13"/>
      <c r="T1088" s="13"/>
      <c r="U1088" s="13"/>
      <c r="V1088" s="13"/>
      <c r="W1088" s="13"/>
      <c r="X1088" s="13"/>
      <c r="Y1088" s="13"/>
      <c r="Z1088" s="14"/>
      <c r="AA1088" s="14"/>
      <c r="AB1088" s="14"/>
      <c r="AC1088" s="14"/>
    </row>
    <row r="1089" spans="1:29" x14ac:dyDescent="0.35">
      <c r="A1089" s="10"/>
      <c r="B1089" s="10"/>
      <c r="C1089" s="10"/>
      <c r="D1089" s="10"/>
      <c r="E1089" s="10"/>
      <c r="F1089" s="10"/>
      <c r="G1089" s="10"/>
      <c r="H1089" s="10"/>
      <c r="I1089" s="10"/>
      <c r="J1089" s="11"/>
      <c r="K1089" s="12"/>
      <c r="L1089" s="13"/>
      <c r="M1089" s="13"/>
      <c r="N1089" s="13"/>
      <c r="O1089" s="13"/>
      <c r="P1089" s="13"/>
      <c r="Q1089" s="13"/>
      <c r="R1089" s="13"/>
      <c r="S1089" s="13"/>
      <c r="T1089" s="13"/>
      <c r="U1089" s="13"/>
      <c r="V1089" s="13"/>
      <c r="W1089" s="13"/>
      <c r="X1089" s="13"/>
      <c r="Y1089" s="13"/>
      <c r="Z1089" s="14"/>
      <c r="AA1089" s="14"/>
      <c r="AB1089" s="14"/>
      <c r="AC1089" s="14"/>
    </row>
    <row r="1090" spans="1:29" x14ac:dyDescent="0.35">
      <c r="A1090" s="10"/>
      <c r="B1090" s="10"/>
      <c r="C1090" s="10"/>
      <c r="D1090" s="10"/>
      <c r="E1090" s="10"/>
      <c r="F1090" s="10"/>
      <c r="G1090" s="10"/>
      <c r="H1090" s="10"/>
      <c r="I1090" s="10"/>
      <c r="J1090" s="11"/>
      <c r="K1090" s="12"/>
      <c r="L1090" s="13"/>
      <c r="M1090" s="13"/>
      <c r="N1090" s="13"/>
      <c r="O1090" s="13"/>
      <c r="P1090" s="13"/>
      <c r="Q1090" s="13"/>
      <c r="R1090" s="13"/>
      <c r="S1090" s="13"/>
      <c r="T1090" s="13"/>
      <c r="U1090" s="13"/>
      <c r="V1090" s="13"/>
      <c r="W1090" s="13"/>
      <c r="X1090" s="13"/>
      <c r="Y1090" s="13"/>
      <c r="Z1090" s="14"/>
      <c r="AA1090" s="14"/>
      <c r="AB1090" s="14"/>
      <c r="AC1090" s="14"/>
    </row>
    <row r="1091" spans="1:29" x14ac:dyDescent="0.35">
      <c r="A1091" s="10"/>
      <c r="B1091" s="10"/>
      <c r="C1091" s="10"/>
      <c r="D1091" s="10"/>
      <c r="E1091" s="10"/>
      <c r="F1091" s="10"/>
      <c r="G1091" s="10"/>
      <c r="H1091" s="10"/>
      <c r="I1091" s="10"/>
      <c r="J1091" s="11"/>
      <c r="K1091" s="12"/>
      <c r="L1091" s="13"/>
      <c r="M1091" s="13"/>
      <c r="N1091" s="13"/>
      <c r="O1091" s="13"/>
      <c r="P1091" s="13"/>
      <c r="Q1091" s="13"/>
      <c r="R1091" s="13"/>
      <c r="S1091" s="13"/>
      <c r="T1091" s="13"/>
      <c r="U1091" s="13"/>
      <c r="V1091" s="13"/>
      <c r="W1091" s="13"/>
      <c r="X1091" s="13"/>
      <c r="Y1091" s="13"/>
      <c r="Z1091" s="14"/>
      <c r="AA1091" s="14"/>
      <c r="AB1091" s="14"/>
      <c r="AC1091" s="14"/>
    </row>
    <row r="1092" spans="1:29" x14ac:dyDescent="0.35">
      <c r="A1092" s="10"/>
      <c r="B1092" s="10"/>
      <c r="C1092" s="10"/>
      <c r="D1092" s="10"/>
      <c r="E1092" s="10"/>
      <c r="F1092" s="10"/>
      <c r="G1092" s="10"/>
      <c r="H1092" s="10"/>
      <c r="I1092" s="10"/>
      <c r="J1092" s="11"/>
      <c r="K1092" s="12"/>
      <c r="L1092" s="13"/>
      <c r="M1092" s="13"/>
      <c r="N1092" s="13"/>
      <c r="O1092" s="13"/>
      <c r="P1092" s="13"/>
      <c r="Q1092" s="13"/>
      <c r="R1092" s="13"/>
      <c r="S1092" s="13"/>
      <c r="T1092" s="13"/>
      <c r="U1092" s="13"/>
      <c r="V1092" s="13"/>
      <c r="W1092" s="13"/>
      <c r="X1092" s="13"/>
      <c r="Y1092" s="13"/>
      <c r="Z1092" s="14"/>
      <c r="AA1092" s="14"/>
      <c r="AB1092" s="14"/>
      <c r="AC1092" s="14"/>
    </row>
    <row r="1093" spans="1:29" x14ac:dyDescent="0.35">
      <c r="A1093" s="10"/>
      <c r="B1093" s="10"/>
      <c r="C1093" s="10"/>
      <c r="D1093" s="10"/>
      <c r="E1093" s="10"/>
      <c r="F1093" s="10"/>
      <c r="G1093" s="10"/>
      <c r="H1093" s="10"/>
      <c r="I1093" s="10"/>
      <c r="J1093" s="11"/>
      <c r="K1093" s="12"/>
      <c r="L1093" s="13"/>
      <c r="M1093" s="13"/>
      <c r="N1093" s="13"/>
      <c r="O1093" s="13"/>
      <c r="P1093" s="13"/>
      <c r="Q1093" s="13"/>
      <c r="R1093" s="13"/>
      <c r="S1093" s="13"/>
      <c r="T1093" s="13"/>
      <c r="U1093" s="13"/>
      <c r="V1093" s="13"/>
      <c r="W1093" s="13"/>
      <c r="X1093" s="13"/>
      <c r="Y1093" s="13"/>
      <c r="Z1093" s="14"/>
      <c r="AA1093" s="14"/>
      <c r="AB1093" s="14"/>
      <c r="AC1093" s="14"/>
    </row>
    <row r="1094" spans="1:29" x14ac:dyDescent="0.35">
      <c r="A1094" s="10"/>
      <c r="B1094" s="10"/>
      <c r="C1094" s="10"/>
      <c r="D1094" s="10"/>
      <c r="E1094" s="10"/>
      <c r="F1094" s="10"/>
      <c r="G1094" s="10"/>
      <c r="H1094" s="10"/>
      <c r="I1094" s="10"/>
      <c r="J1094" s="11"/>
      <c r="K1094" s="12"/>
      <c r="L1094" s="13"/>
      <c r="M1094" s="13"/>
      <c r="N1094" s="13"/>
      <c r="O1094" s="13"/>
      <c r="P1094" s="13"/>
      <c r="Q1094" s="13"/>
      <c r="R1094" s="13"/>
      <c r="S1094" s="13"/>
      <c r="T1094" s="13"/>
      <c r="U1094" s="13"/>
      <c r="V1094" s="13"/>
      <c r="W1094" s="13"/>
      <c r="X1094" s="13"/>
      <c r="Y1094" s="13"/>
      <c r="Z1094" s="14"/>
      <c r="AA1094" s="14"/>
      <c r="AB1094" s="14"/>
      <c r="AC1094" s="14"/>
    </row>
    <row r="1095" spans="1:29" x14ac:dyDescent="0.35">
      <c r="A1095" s="10"/>
      <c r="B1095" s="10"/>
      <c r="C1095" s="10"/>
      <c r="D1095" s="10"/>
      <c r="E1095" s="10"/>
      <c r="F1095" s="10"/>
      <c r="G1095" s="10"/>
      <c r="H1095" s="10"/>
      <c r="I1095" s="10"/>
      <c r="J1095" s="11"/>
      <c r="K1095" s="12"/>
      <c r="L1095" s="13"/>
      <c r="M1095" s="13"/>
      <c r="N1095" s="13"/>
      <c r="O1095" s="13"/>
      <c r="P1095" s="13"/>
      <c r="Q1095" s="13"/>
      <c r="R1095" s="13"/>
      <c r="S1095" s="13"/>
      <c r="T1095" s="13"/>
      <c r="U1095" s="13"/>
      <c r="V1095" s="13"/>
      <c r="W1095" s="13"/>
      <c r="X1095" s="13"/>
      <c r="Y1095" s="13"/>
      <c r="Z1095" s="14"/>
      <c r="AA1095" s="14"/>
      <c r="AB1095" s="14"/>
      <c r="AC1095" s="14"/>
    </row>
    <row r="1096" spans="1:29" x14ac:dyDescent="0.35">
      <c r="A1096" s="10"/>
      <c r="B1096" s="10"/>
      <c r="C1096" s="10"/>
      <c r="D1096" s="10"/>
      <c r="E1096" s="10"/>
      <c r="F1096" s="10"/>
      <c r="G1096" s="10"/>
      <c r="H1096" s="10"/>
      <c r="I1096" s="10"/>
      <c r="J1096" s="11"/>
      <c r="K1096" s="12"/>
      <c r="L1096" s="13"/>
      <c r="M1096" s="13"/>
      <c r="N1096" s="13"/>
      <c r="O1096" s="13"/>
      <c r="P1096" s="13"/>
      <c r="Q1096" s="13"/>
      <c r="R1096" s="13"/>
      <c r="S1096" s="13"/>
      <c r="T1096" s="13"/>
      <c r="U1096" s="13"/>
      <c r="V1096" s="13"/>
      <c r="W1096" s="13"/>
      <c r="X1096" s="13"/>
      <c r="Y1096" s="13"/>
      <c r="Z1096" s="14"/>
      <c r="AA1096" s="14"/>
      <c r="AB1096" s="14"/>
      <c r="AC1096" s="14"/>
    </row>
    <row r="1097" spans="1:29" x14ac:dyDescent="0.35">
      <c r="A1097" s="10"/>
      <c r="B1097" s="10"/>
      <c r="C1097" s="10"/>
      <c r="D1097" s="10"/>
      <c r="E1097" s="10"/>
      <c r="F1097" s="10"/>
      <c r="G1097" s="10"/>
      <c r="H1097" s="10"/>
      <c r="I1097" s="10"/>
      <c r="J1097" s="11"/>
      <c r="K1097" s="12"/>
      <c r="L1097" s="13"/>
      <c r="M1097" s="13"/>
      <c r="N1097" s="13"/>
      <c r="O1097" s="13"/>
      <c r="P1097" s="13"/>
      <c r="Q1097" s="13"/>
      <c r="R1097" s="13"/>
      <c r="S1097" s="13"/>
      <c r="T1097" s="13"/>
      <c r="U1097" s="13"/>
      <c r="V1097" s="13"/>
      <c r="W1097" s="13"/>
      <c r="X1097" s="13"/>
      <c r="Y1097" s="13"/>
      <c r="Z1097" s="14"/>
      <c r="AA1097" s="14"/>
      <c r="AB1097" s="14"/>
      <c r="AC1097" s="14"/>
    </row>
    <row r="1098" spans="1:29" x14ac:dyDescent="0.35">
      <c r="A1098" s="10"/>
      <c r="B1098" s="10"/>
      <c r="C1098" s="10"/>
      <c r="D1098" s="10"/>
      <c r="E1098" s="10"/>
      <c r="F1098" s="10"/>
      <c r="G1098" s="10"/>
      <c r="H1098" s="10"/>
      <c r="I1098" s="10"/>
      <c r="J1098" s="11"/>
      <c r="K1098" s="12"/>
      <c r="L1098" s="13"/>
      <c r="M1098" s="13"/>
      <c r="N1098" s="13"/>
      <c r="O1098" s="13"/>
      <c r="P1098" s="13"/>
      <c r="Q1098" s="13"/>
      <c r="R1098" s="13"/>
      <c r="S1098" s="13"/>
      <c r="T1098" s="13"/>
      <c r="U1098" s="13"/>
      <c r="V1098" s="13"/>
      <c r="W1098" s="13"/>
      <c r="X1098" s="13"/>
      <c r="Y1098" s="13"/>
      <c r="Z1098" s="14"/>
      <c r="AA1098" s="14"/>
      <c r="AB1098" s="14"/>
      <c r="AC1098" s="14"/>
    </row>
    <row r="1099" spans="1:29" x14ac:dyDescent="0.35">
      <c r="A1099" s="10"/>
      <c r="B1099" s="10"/>
      <c r="C1099" s="10"/>
      <c r="D1099" s="10"/>
      <c r="E1099" s="10"/>
      <c r="F1099" s="10"/>
      <c r="G1099" s="10"/>
      <c r="H1099" s="10"/>
      <c r="I1099" s="10"/>
      <c r="J1099" s="11"/>
      <c r="K1099" s="12"/>
      <c r="L1099" s="13"/>
      <c r="M1099" s="13"/>
      <c r="N1099" s="13"/>
      <c r="O1099" s="13"/>
      <c r="P1099" s="13"/>
      <c r="Q1099" s="13"/>
      <c r="R1099" s="13"/>
      <c r="S1099" s="13"/>
      <c r="T1099" s="13"/>
      <c r="U1099" s="13"/>
      <c r="V1099" s="13"/>
      <c r="W1099" s="13"/>
      <c r="X1099" s="13"/>
      <c r="Y1099" s="13"/>
      <c r="Z1099" s="14"/>
      <c r="AA1099" s="14"/>
      <c r="AB1099" s="14"/>
      <c r="AC1099" s="14"/>
    </row>
    <row r="1100" spans="1:29" x14ac:dyDescent="0.35">
      <c r="A1100" s="10"/>
      <c r="B1100" s="10"/>
      <c r="C1100" s="10"/>
      <c r="D1100" s="10"/>
      <c r="E1100" s="10"/>
      <c r="F1100" s="10"/>
      <c r="G1100" s="10"/>
      <c r="H1100" s="10"/>
      <c r="I1100" s="10"/>
      <c r="J1100" s="11"/>
      <c r="K1100" s="12"/>
      <c r="L1100" s="13"/>
      <c r="M1100" s="13"/>
      <c r="N1100" s="13"/>
      <c r="O1100" s="13"/>
      <c r="P1100" s="13"/>
      <c r="Q1100" s="13"/>
      <c r="R1100" s="13"/>
      <c r="S1100" s="13"/>
      <c r="T1100" s="13"/>
      <c r="U1100" s="13"/>
      <c r="V1100" s="13"/>
      <c r="W1100" s="13"/>
      <c r="X1100" s="13"/>
      <c r="Y1100" s="13"/>
      <c r="Z1100" s="14"/>
      <c r="AA1100" s="14"/>
      <c r="AB1100" s="14"/>
      <c r="AC1100" s="14"/>
    </row>
    <row r="1101" spans="1:29" x14ac:dyDescent="0.35">
      <c r="A1101" s="10"/>
      <c r="B1101" s="10"/>
      <c r="C1101" s="10"/>
      <c r="D1101" s="10"/>
      <c r="E1101" s="10"/>
      <c r="F1101" s="10"/>
      <c r="G1101" s="10"/>
      <c r="H1101" s="10"/>
      <c r="I1101" s="10"/>
      <c r="J1101" s="11"/>
      <c r="K1101" s="12"/>
      <c r="L1101" s="13"/>
      <c r="M1101" s="13"/>
      <c r="N1101" s="13"/>
      <c r="O1101" s="13"/>
      <c r="P1101" s="13"/>
      <c r="Q1101" s="13"/>
      <c r="R1101" s="13"/>
      <c r="S1101" s="13"/>
      <c r="T1101" s="13"/>
      <c r="U1101" s="13"/>
      <c r="V1101" s="13"/>
      <c r="W1101" s="13"/>
      <c r="X1101" s="13"/>
      <c r="Y1101" s="13"/>
      <c r="Z1101" s="14"/>
      <c r="AA1101" s="14"/>
      <c r="AB1101" s="14"/>
      <c r="AC1101" s="14"/>
    </row>
    <row r="1102" spans="1:29" x14ac:dyDescent="0.35">
      <c r="A1102" s="10"/>
      <c r="B1102" s="10"/>
      <c r="C1102" s="10"/>
      <c r="D1102" s="10"/>
      <c r="E1102" s="10"/>
      <c r="F1102" s="10"/>
      <c r="G1102" s="10"/>
      <c r="H1102" s="10"/>
      <c r="I1102" s="10"/>
      <c r="J1102" s="11"/>
      <c r="K1102" s="12"/>
      <c r="L1102" s="13"/>
      <c r="M1102" s="13"/>
      <c r="N1102" s="13"/>
      <c r="O1102" s="13"/>
      <c r="P1102" s="13"/>
      <c r="Q1102" s="13"/>
      <c r="R1102" s="13"/>
      <c r="S1102" s="13"/>
      <c r="T1102" s="13"/>
      <c r="U1102" s="13"/>
      <c r="V1102" s="13"/>
      <c r="W1102" s="13"/>
      <c r="X1102" s="13"/>
      <c r="Y1102" s="13"/>
      <c r="Z1102" s="14"/>
      <c r="AA1102" s="14"/>
      <c r="AB1102" s="14"/>
      <c r="AC1102" s="14"/>
    </row>
    <row r="1103" spans="1:29" x14ac:dyDescent="0.35">
      <c r="A1103" s="10"/>
      <c r="B1103" s="10"/>
      <c r="C1103" s="10"/>
      <c r="D1103" s="10"/>
      <c r="E1103" s="10"/>
      <c r="F1103" s="10"/>
      <c r="G1103" s="10"/>
      <c r="H1103" s="10"/>
      <c r="I1103" s="10"/>
      <c r="J1103" s="11"/>
      <c r="K1103" s="12"/>
      <c r="L1103" s="13"/>
      <c r="M1103" s="13"/>
      <c r="N1103" s="13"/>
      <c r="O1103" s="13"/>
      <c r="P1103" s="13"/>
      <c r="Q1103" s="13"/>
      <c r="R1103" s="13"/>
      <c r="S1103" s="13"/>
      <c r="T1103" s="13"/>
      <c r="U1103" s="13"/>
      <c r="V1103" s="13"/>
      <c r="W1103" s="13"/>
      <c r="X1103" s="13"/>
      <c r="Y1103" s="13"/>
      <c r="Z1103" s="14"/>
      <c r="AA1103" s="14"/>
      <c r="AB1103" s="14"/>
      <c r="AC1103" s="14"/>
    </row>
    <row r="1104" spans="1:29" x14ac:dyDescent="0.35">
      <c r="A1104" s="10"/>
      <c r="B1104" s="10"/>
      <c r="C1104" s="10"/>
      <c r="D1104" s="10"/>
      <c r="E1104" s="10"/>
      <c r="F1104" s="10"/>
      <c r="G1104" s="10"/>
      <c r="H1104" s="10"/>
      <c r="I1104" s="10"/>
      <c r="J1104" s="11"/>
      <c r="K1104" s="12"/>
      <c r="L1104" s="13"/>
      <c r="M1104" s="13"/>
      <c r="N1104" s="13"/>
      <c r="O1104" s="13"/>
      <c r="P1104" s="13"/>
      <c r="Q1104" s="13"/>
      <c r="R1104" s="13"/>
      <c r="S1104" s="13"/>
      <c r="T1104" s="13"/>
      <c r="U1104" s="13"/>
      <c r="V1104" s="13"/>
      <c r="W1104" s="13"/>
      <c r="X1104" s="13"/>
      <c r="Y1104" s="13"/>
      <c r="Z1104" s="14"/>
      <c r="AA1104" s="14"/>
      <c r="AB1104" s="14"/>
      <c r="AC1104" s="14"/>
    </row>
    <row r="1105" spans="1:29" x14ac:dyDescent="0.35">
      <c r="A1105" s="10"/>
      <c r="B1105" s="10"/>
      <c r="C1105" s="10"/>
      <c r="D1105" s="10"/>
      <c r="E1105" s="10"/>
      <c r="F1105" s="10"/>
      <c r="G1105" s="10"/>
      <c r="H1105" s="10"/>
      <c r="I1105" s="10"/>
      <c r="J1105" s="11"/>
      <c r="K1105" s="12"/>
      <c r="L1105" s="13"/>
      <c r="M1105" s="13"/>
      <c r="N1105" s="13"/>
      <c r="O1105" s="13"/>
      <c r="P1105" s="13"/>
      <c r="Q1105" s="13"/>
      <c r="R1105" s="13"/>
      <c r="S1105" s="13"/>
      <c r="T1105" s="13"/>
      <c r="U1105" s="13"/>
      <c r="V1105" s="13"/>
      <c r="W1105" s="13"/>
      <c r="X1105" s="13"/>
      <c r="Y1105" s="13"/>
      <c r="Z1105" s="14"/>
      <c r="AA1105" s="14"/>
      <c r="AB1105" s="14"/>
      <c r="AC1105" s="14"/>
    </row>
    <row r="1106" spans="1:29" x14ac:dyDescent="0.35">
      <c r="A1106" s="10"/>
      <c r="B1106" s="10"/>
      <c r="C1106" s="10"/>
      <c r="D1106" s="10"/>
      <c r="E1106" s="10"/>
      <c r="F1106" s="10"/>
      <c r="G1106" s="10"/>
      <c r="H1106" s="10"/>
      <c r="I1106" s="10"/>
      <c r="J1106" s="11"/>
      <c r="K1106" s="12"/>
      <c r="L1106" s="13"/>
      <c r="M1106" s="13"/>
      <c r="N1106" s="13"/>
      <c r="O1106" s="13"/>
      <c r="P1106" s="13"/>
      <c r="Q1106" s="13"/>
      <c r="R1106" s="13"/>
      <c r="S1106" s="13"/>
      <c r="T1106" s="13"/>
      <c r="U1106" s="13"/>
      <c r="V1106" s="13"/>
      <c r="W1106" s="13"/>
      <c r="X1106" s="13"/>
      <c r="Y1106" s="13"/>
      <c r="Z1106" s="14"/>
      <c r="AA1106" s="14"/>
      <c r="AB1106" s="14"/>
      <c r="AC1106" s="14"/>
    </row>
    <row r="1107" spans="1:29" x14ac:dyDescent="0.35">
      <c r="A1107" s="10"/>
      <c r="B1107" s="10"/>
      <c r="C1107" s="10"/>
      <c r="D1107" s="10"/>
      <c r="E1107" s="10"/>
      <c r="F1107" s="10"/>
      <c r="G1107" s="10"/>
      <c r="H1107" s="10"/>
      <c r="I1107" s="10"/>
      <c r="J1107" s="11"/>
      <c r="K1107" s="12"/>
      <c r="L1107" s="13"/>
      <c r="M1107" s="13"/>
      <c r="N1107" s="13"/>
      <c r="O1107" s="13"/>
      <c r="P1107" s="13"/>
      <c r="Q1107" s="13"/>
      <c r="R1107" s="13"/>
      <c r="S1107" s="13"/>
      <c r="T1107" s="13"/>
      <c r="U1107" s="13"/>
      <c r="V1107" s="13"/>
      <c r="W1107" s="13"/>
      <c r="X1107" s="13"/>
      <c r="Y1107" s="13"/>
      <c r="Z1107" s="14"/>
      <c r="AA1107" s="14"/>
      <c r="AB1107" s="14"/>
      <c r="AC1107" s="14"/>
    </row>
    <row r="1108" spans="1:29" x14ac:dyDescent="0.35">
      <c r="A1108" s="10"/>
      <c r="B1108" s="10"/>
      <c r="C1108" s="10"/>
      <c r="D1108" s="10"/>
      <c r="E1108" s="10"/>
      <c r="F1108" s="10"/>
      <c r="G1108" s="10"/>
      <c r="H1108" s="10"/>
      <c r="I1108" s="10"/>
      <c r="J1108" s="11"/>
      <c r="K1108" s="12"/>
      <c r="L1108" s="13"/>
      <c r="M1108" s="13"/>
      <c r="N1108" s="13"/>
      <c r="O1108" s="13"/>
      <c r="P1108" s="13"/>
      <c r="Q1108" s="13"/>
      <c r="R1108" s="13"/>
      <c r="S1108" s="13"/>
      <c r="T1108" s="13"/>
      <c r="U1108" s="13"/>
      <c r="V1108" s="13"/>
      <c r="W1108" s="13"/>
      <c r="X1108" s="13"/>
      <c r="Y1108" s="13"/>
      <c r="Z1108" s="14"/>
      <c r="AA1108" s="14"/>
      <c r="AB1108" s="14"/>
      <c r="AC1108" s="14"/>
    </row>
    <row r="1109" spans="1:29" x14ac:dyDescent="0.35">
      <c r="A1109" s="10"/>
      <c r="B1109" s="10"/>
      <c r="C1109" s="10"/>
      <c r="D1109" s="10"/>
      <c r="E1109" s="10"/>
      <c r="F1109" s="10"/>
      <c r="G1109" s="10"/>
      <c r="H1109" s="10"/>
      <c r="I1109" s="10"/>
      <c r="J1109" s="11"/>
      <c r="K1109" s="12"/>
      <c r="L1109" s="13"/>
      <c r="M1109" s="13"/>
      <c r="N1109" s="13"/>
      <c r="O1109" s="13"/>
      <c r="P1109" s="13"/>
      <c r="Q1109" s="13"/>
      <c r="R1109" s="13"/>
      <c r="S1109" s="13"/>
      <c r="T1109" s="13"/>
      <c r="U1109" s="13"/>
      <c r="V1109" s="13"/>
      <c r="W1109" s="13"/>
      <c r="X1109" s="13"/>
      <c r="Y1109" s="13"/>
      <c r="Z1109" s="14"/>
      <c r="AA1109" s="14"/>
      <c r="AB1109" s="14"/>
      <c r="AC1109" s="14"/>
    </row>
    <row r="1110" spans="1:29" x14ac:dyDescent="0.35">
      <c r="A1110" s="10"/>
      <c r="B1110" s="10"/>
      <c r="C1110" s="10"/>
      <c r="D1110" s="10"/>
      <c r="E1110" s="10"/>
      <c r="F1110" s="10"/>
      <c r="G1110" s="10"/>
      <c r="H1110" s="10"/>
      <c r="I1110" s="10"/>
      <c r="J1110" s="11"/>
      <c r="K1110" s="12"/>
      <c r="L1110" s="13"/>
      <c r="M1110" s="13"/>
      <c r="N1110" s="13"/>
      <c r="O1110" s="13"/>
      <c r="P1110" s="13"/>
      <c r="Q1110" s="13"/>
      <c r="R1110" s="13"/>
      <c r="S1110" s="13"/>
      <c r="T1110" s="13"/>
      <c r="U1110" s="13"/>
      <c r="V1110" s="13"/>
      <c r="W1110" s="13"/>
      <c r="X1110" s="13"/>
      <c r="Y1110" s="13"/>
      <c r="Z1110" s="14"/>
      <c r="AA1110" s="14"/>
      <c r="AB1110" s="14"/>
      <c r="AC1110" s="14"/>
    </row>
    <row r="1111" spans="1:29" x14ac:dyDescent="0.35">
      <c r="A1111" s="10"/>
      <c r="B1111" s="10"/>
      <c r="C1111" s="10"/>
      <c r="D1111" s="10"/>
      <c r="E1111" s="10"/>
      <c r="F1111" s="10"/>
      <c r="G1111" s="10"/>
      <c r="H1111" s="10"/>
      <c r="I1111" s="10"/>
      <c r="J1111" s="11"/>
      <c r="K1111" s="12"/>
      <c r="L1111" s="13"/>
      <c r="M1111" s="13"/>
      <c r="N1111" s="13"/>
      <c r="O1111" s="13"/>
      <c r="P1111" s="13"/>
      <c r="Q1111" s="13"/>
      <c r="R1111" s="13"/>
      <c r="S1111" s="13"/>
      <c r="T1111" s="13"/>
      <c r="U1111" s="13"/>
      <c r="V1111" s="13"/>
      <c r="W1111" s="13"/>
      <c r="X1111" s="13"/>
      <c r="Y1111" s="13"/>
      <c r="Z1111" s="14"/>
      <c r="AA1111" s="14"/>
      <c r="AB1111" s="14"/>
      <c r="AC1111" s="14"/>
    </row>
    <row r="1112" spans="1:29" x14ac:dyDescent="0.35">
      <c r="A1112" s="10"/>
      <c r="B1112" s="10"/>
      <c r="C1112" s="10"/>
      <c r="D1112" s="10"/>
      <c r="E1112" s="10"/>
      <c r="F1112" s="10"/>
      <c r="G1112" s="10"/>
      <c r="H1112" s="10"/>
      <c r="I1112" s="10"/>
      <c r="J1112" s="11"/>
      <c r="K1112" s="12"/>
      <c r="L1112" s="13"/>
      <c r="M1112" s="13"/>
      <c r="N1112" s="13"/>
      <c r="O1112" s="13"/>
      <c r="P1112" s="13"/>
      <c r="Q1112" s="13"/>
      <c r="R1112" s="13"/>
      <c r="S1112" s="13"/>
      <c r="T1112" s="13"/>
      <c r="U1112" s="13"/>
      <c r="V1112" s="13"/>
      <c r="W1112" s="13"/>
      <c r="X1112" s="13"/>
      <c r="Y1112" s="13"/>
      <c r="Z1112" s="14"/>
      <c r="AA1112" s="14"/>
      <c r="AB1112" s="14"/>
      <c r="AC1112" s="14"/>
    </row>
    <row r="1113" spans="1:29" x14ac:dyDescent="0.35">
      <c r="A1113" s="10"/>
      <c r="B1113" s="10"/>
      <c r="C1113" s="10"/>
      <c r="D1113" s="10"/>
      <c r="E1113" s="10"/>
      <c r="F1113" s="10"/>
      <c r="G1113" s="10"/>
      <c r="H1113" s="10"/>
      <c r="I1113" s="10"/>
      <c r="J1113" s="11"/>
      <c r="K1113" s="12"/>
      <c r="L1113" s="13"/>
      <c r="M1113" s="13"/>
      <c r="N1113" s="13"/>
      <c r="O1113" s="13"/>
      <c r="P1113" s="13"/>
      <c r="Q1113" s="13"/>
      <c r="R1113" s="13"/>
      <c r="S1113" s="13"/>
      <c r="T1113" s="13"/>
      <c r="U1113" s="13"/>
      <c r="V1113" s="13"/>
      <c r="W1113" s="13"/>
      <c r="X1113" s="13"/>
      <c r="Y1113" s="13"/>
      <c r="Z1113" s="14"/>
      <c r="AA1113" s="14"/>
      <c r="AB1113" s="14"/>
      <c r="AC1113" s="14"/>
    </row>
    <row r="1114" spans="1:29" x14ac:dyDescent="0.35">
      <c r="A1114" s="10"/>
      <c r="B1114" s="10"/>
      <c r="C1114" s="10"/>
      <c r="D1114" s="10"/>
      <c r="E1114" s="10"/>
      <c r="F1114" s="10"/>
      <c r="G1114" s="10"/>
      <c r="H1114" s="10"/>
      <c r="I1114" s="10"/>
      <c r="J1114" s="11"/>
      <c r="K1114" s="12"/>
      <c r="L1114" s="13"/>
      <c r="M1114" s="13"/>
      <c r="N1114" s="13"/>
      <c r="O1114" s="13"/>
      <c r="P1114" s="13"/>
      <c r="Q1114" s="13"/>
      <c r="R1114" s="13"/>
      <c r="S1114" s="13"/>
      <c r="T1114" s="13"/>
      <c r="U1114" s="13"/>
      <c r="V1114" s="13"/>
      <c r="W1114" s="13"/>
      <c r="X1114" s="13"/>
      <c r="Y1114" s="13"/>
      <c r="Z1114" s="14"/>
      <c r="AA1114" s="14"/>
      <c r="AB1114" s="14"/>
      <c r="AC1114" s="14"/>
    </row>
    <row r="1115" spans="1:29" x14ac:dyDescent="0.35">
      <c r="A1115" s="10"/>
      <c r="B1115" s="10"/>
      <c r="C1115" s="10"/>
      <c r="D1115" s="10"/>
      <c r="E1115" s="10"/>
      <c r="F1115" s="10"/>
      <c r="G1115" s="10"/>
      <c r="H1115" s="10"/>
      <c r="I1115" s="10"/>
      <c r="J1115" s="11"/>
      <c r="K1115" s="12"/>
      <c r="L1115" s="13"/>
      <c r="M1115" s="13"/>
      <c r="N1115" s="13"/>
      <c r="O1115" s="13"/>
      <c r="P1115" s="13"/>
      <c r="Q1115" s="13"/>
      <c r="R1115" s="13"/>
      <c r="S1115" s="13"/>
      <c r="T1115" s="13"/>
      <c r="U1115" s="13"/>
      <c r="V1115" s="13"/>
      <c r="W1115" s="13"/>
      <c r="X1115" s="13"/>
      <c r="Y1115" s="13"/>
      <c r="Z1115" s="14"/>
      <c r="AA1115" s="14"/>
      <c r="AB1115" s="14"/>
      <c r="AC1115" s="14"/>
    </row>
    <row r="1116" spans="1:29" x14ac:dyDescent="0.35">
      <c r="A1116" s="10"/>
      <c r="B1116" s="10"/>
      <c r="C1116" s="10"/>
      <c r="D1116" s="10"/>
      <c r="E1116" s="10"/>
      <c r="F1116" s="10"/>
      <c r="G1116" s="10"/>
      <c r="H1116" s="10"/>
      <c r="I1116" s="10"/>
      <c r="J1116" s="11"/>
      <c r="K1116" s="12"/>
      <c r="L1116" s="13"/>
      <c r="M1116" s="13"/>
      <c r="N1116" s="13"/>
      <c r="O1116" s="13"/>
      <c r="P1116" s="13"/>
      <c r="Q1116" s="13"/>
      <c r="R1116" s="13"/>
      <c r="S1116" s="13"/>
      <c r="T1116" s="13"/>
      <c r="U1116" s="13"/>
      <c r="V1116" s="13"/>
      <c r="W1116" s="13"/>
      <c r="X1116" s="13"/>
      <c r="Y1116" s="13"/>
      <c r="Z1116" s="14"/>
      <c r="AA1116" s="14"/>
      <c r="AB1116" s="14"/>
      <c r="AC1116" s="14"/>
    </row>
    <row r="1117" spans="1:29" x14ac:dyDescent="0.35">
      <c r="A1117" s="10"/>
      <c r="B1117" s="10"/>
      <c r="C1117" s="10"/>
      <c r="D1117" s="10"/>
      <c r="E1117" s="10"/>
      <c r="F1117" s="10"/>
      <c r="G1117" s="10"/>
      <c r="H1117" s="10"/>
      <c r="I1117" s="10"/>
      <c r="J1117" s="11"/>
      <c r="K1117" s="12"/>
      <c r="L1117" s="13"/>
      <c r="M1117" s="13"/>
      <c r="N1117" s="13"/>
      <c r="O1117" s="13"/>
      <c r="P1117" s="13"/>
      <c r="Q1117" s="13"/>
      <c r="R1117" s="13"/>
      <c r="S1117" s="13"/>
      <c r="T1117" s="13"/>
      <c r="U1117" s="13"/>
      <c r="V1117" s="13"/>
      <c r="W1117" s="13"/>
      <c r="X1117" s="13"/>
      <c r="Y1117" s="13"/>
      <c r="Z1117" s="14"/>
      <c r="AA1117" s="14"/>
      <c r="AB1117" s="14"/>
      <c r="AC1117" s="14"/>
    </row>
    <row r="1118" spans="1:29" x14ac:dyDescent="0.35">
      <c r="A1118" s="10"/>
      <c r="B1118" s="10"/>
      <c r="C1118" s="10"/>
      <c r="D1118" s="10"/>
      <c r="E1118" s="10"/>
      <c r="F1118" s="10"/>
      <c r="G1118" s="10"/>
      <c r="H1118" s="10"/>
      <c r="I1118" s="10"/>
      <c r="J1118" s="11"/>
      <c r="K1118" s="12"/>
      <c r="L1118" s="13"/>
      <c r="M1118" s="13"/>
      <c r="N1118" s="13"/>
      <c r="O1118" s="13"/>
      <c r="P1118" s="13"/>
      <c r="Q1118" s="13"/>
      <c r="R1118" s="13"/>
      <c r="S1118" s="13"/>
      <c r="T1118" s="13"/>
      <c r="U1118" s="13"/>
      <c r="V1118" s="13"/>
      <c r="W1118" s="13"/>
      <c r="X1118" s="13"/>
      <c r="Y1118" s="13"/>
      <c r="Z1118" s="14"/>
      <c r="AA1118" s="14"/>
      <c r="AB1118" s="14"/>
      <c r="AC1118" s="14"/>
    </row>
    <row r="1119" spans="1:29" x14ac:dyDescent="0.35">
      <c r="A1119" s="10"/>
      <c r="B1119" s="10"/>
      <c r="C1119" s="10"/>
      <c r="D1119" s="10"/>
      <c r="E1119" s="10"/>
      <c r="F1119" s="10"/>
      <c r="G1119" s="10"/>
      <c r="H1119" s="10"/>
      <c r="I1119" s="10"/>
      <c r="J1119" s="11"/>
      <c r="K1119" s="12"/>
      <c r="L1119" s="13"/>
      <c r="M1119" s="13"/>
      <c r="N1119" s="13"/>
      <c r="O1119" s="13"/>
      <c r="P1119" s="13"/>
      <c r="Q1119" s="13"/>
      <c r="R1119" s="13"/>
      <c r="S1119" s="13"/>
      <c r="T1119" s="13"/>
      <c r="U1119" s="13"/>
      <c r="V1119" s="13"/>
      <c r="W1119" s="13"/>
      <c r="X1119" s="13"/>
      <c r="Y1119" s="13"/>
      <c r="Z1119" s="14"/>
      <c r="AA1119" s="14"/>
      <c r="AB1119" s="14"/>
      <c r="AC1119" s="14"/>
    </row>
    <row r="1120" spans="1:29" x14ac:dyDescent="0.35">
      <c r="A1120" s="10"/>
      <c r="B1120" s="10"/>
      <c r="C1120" s="10"/>
      <c r="D1120" s="10"/>
      <c r="E1120" s="10"/>
      <c r="F1120" s="10"/>
      <c r="G1120" s="10"/>
      <c r="H1120" s="10"/>
      <c r="I1120" s="10"/>
      <c r="J1120" s="11"/>
      <c r="K1120" s="12"/>
      <c r="L1120" s="13"/>
      <c r="M1120" s="13"/>
      <c r="N1120" s="13"/>
      <c r="O1120" s="13"/>
      <c r="P1120" s="13"/>
      <c r="Q1120" s="13"/>
      <c r="R1120" s="13"/>
      <c r="S1120" s="13"/>
      <c r="T1120" s="13"/>
      <c r="U1120" s="13"/>
      <c r="V1120" s="13"/>
      <c r="W1120" s="13"/>
      <c r="X1120" s="13"/>
      <c r="Y1120" s="13"/>
      <c r="Z1120" s="14"/>
      <c r="AA1120" s="14"/>
      <c r="AB1120" s="14"/>
      <c r="AC1120" s="14"/>
    </row>
    <row r="1121" spans="1:29" x14ac:dyDescent="0.35">
      <c r="A1121" s="10"/>
      <c r="B1121" s="10"/>
      <c r="C1121" s="10"/>
      <c r="D1121" s="10"/>
      <c r="E1121" s="10"/>
      <c r="F1121" s="10"/>
      <c r="G1121" s="10"/>
      <c r="H1121" s="10"/>
      <c r="I1121" s="10"/>
      <c r="J1121" s="11"/>
      <c r="K1121" s="12"/>
      <c r="L1121" s="13"/>
      <c r="M1121" s="13"/>
      <c r="N1121" s="13"/>
      <c r="O1121" s="13"/>
      <c r="P1121" s="13"/>
      <c r="Q1121" s="13"/>
      <c r="R1121" s="13"/>
      <c r="S1121" s="13"/>
      <c r="T1121" s="13"/>
      <c r="U1121" s="13"/>
      <c r="V1121" s="13"/>
      <c r="W1121" s="13"/>
      <c r="X1121" s="13"/>
      <c r="Y1121" s="13"/>
      <c r="Z1121" s="14"/>
      <c r="AA1121" s="14"/>
      <c r="AB1121" s="14"/>
      <c r="AC1121" s="14"/>
    </row>
    <row r="1122" spans="1:29" x14ac:dyDescent="0.35">
      <c r="A1122" s="10"/>
      <c r="B1122" s="10"/>
      <c r="C1122" s="10"/>
      <c r="D1122" s="10"/>
      <c r="E1122" s="10"/>
      <c r="F1122" s="10"/>
      <c r="G1122" s="10"/>
      <c r="H1122" s="10"/>
      <c r="I1122" s="10"/>
      <c r="J1122" s="11"/>
      <c r="K1122" s="12"/>
      <c r="L1122" s="13"/>
      <c r="M1122" s="13"/>
      <c r="N1122" s="13"/>
      <c r="O1122" s="13"/>
      <c r="P1122" s="13"/>
      <c r="Q1122" s="13"/>
      <c r="R1122" s="13"/>
      <c r="S1122" s="13"/>
      <c r="T1122" s="13"/>
      <c r="U1122" s="13"/>
      <c r="V1122" s="13"/>
      <c r="W1122" s="13"/>
      <c r="X1122" s="13"/>
      <c r="Y1122" s="13"/>
      <c r="Z1122" s="14"/>
      <c r="AA1122" s="14"/>
      <c r="AB1122" s="14"/>
      <c r="AC1122" s="14"/>
    </row>
    <row r="1123" spans="1:29" x14ac:dyDescent="0.35">
      <c r="A1123" s="10"/>
      <c r="B1123" s="10"/>
      <c r="C1123" s="10"/>
      <c r="D1123" s="10"/>
      <c r="E1123" s="10"/>
      <c r="F1123" s="10"/>
      <c r="G1123" s="10"/>
      <c r="H1123" s="10"/>
      <c r="I1123" s="10"/>
      <c r="J1123" s="11"/>
      <c r="K1123" s="12"/>
      <c r="L1123" s="13"/>
      <c r="M1123" s="13"/>
      <c r="N1123" s="13"/>
      <c r="O1123" s="13"/>
      <c r="P1123" s="13"/>
      <c r="Q1123" s="13"/>
      <c r="R1123" s="13"/>
      <c r="S1123" s="13"/>
      <c r="T1123" s="13"/>
      <c r="U1123" s="13"/>
      <c r="V1123" s="13"/>
      <c r="W1123" s="13"/>
      <c r="X1123" s="13"/>
      <c r="Y1123" s="13"/>
      <c r="Z1123" s="14"/>
      <c r="AA1123" s="14"/>
      <c r="AB1123" s="14"/>
      <c r="AC1123" s="14"/>
    </row>
    <row r="1124" spans="1:29" x14ac:dyDescent="0.35">
      <c r="A1124" s="10"/>
      <c r="B1124" s="10"/>
      <c r="C1124" s="10"/>
      <c r="D1124" s="10"/>
      <c r="E1124" s="10"/>
      <c r="F1124" s="10"/>
      <c r="G1124" s="10"/>
      <c r="H1124" s="10"/>
      <c r="I1124" s="10"/>
      <c r="J1124" s="11"/>
      <c r="K1124" s="12"/>
      <c r="L1124" s="13"/>
      <c r="M1124" s="13"/>
      <c r="N1124" s="13"/>
      <c r="O1124" s="13"/>
      <c r="P1124" s="13"/>
      <c r="Q1124" s="13"/>
      <c r="R1124" s="13"/>
      <c r="S1124" s="13"/>
      <c r="T1124" s="13"/>
      <c r="U1124" s="13"/>
      <c r="V1124" s="13"/>
      <c r="W1124" s="13"/>
      <c r="X1124" s="13"/>
      <c r="Y1124" s="13"/>
      <c r="Z1124" s="14"/>
      <c r="AA1124" s="14"/>
      <c r="AB1124" s="14"/>
      <c r="AC1124" s="14"/>
    </row>
    <row r="1125" spans="1:29" x14ac:dyDescent="0.35">
      <c r="A1125" s="10"/>
      <c r="B1125" s="10"/>
      <c r="C1125" s="10"/>
      <c r="D1125" s="10"/>
      <c r="E1125" s="10"/>
      <c r="F1125" s="10"/>
      <c r="G1125" s="10"/>
      <c r="H1125" s="10"/>
      <c r="I1125" s="10"/>
      <c r="J1125" s="11"/>
      <c r="K1125" s="12"/>
      <c r="L1125" s="13"/>
      <c r="M1125" s="13"/>
      <c r="N1125" s="13"/>
      <c r="O1125" s="13"/>
      <c r="P1125" s="13"/>
      <c r="Q1125" s="13"/>
      <c r="R1125" s="13"/>
      <c r="S1125" s="13"/>
      <c r="T1125" s="13"/>
      <c r="U1125" s="13"/>
      <c r="V1125" s="13"/>
      <c r="W1125" s="13"/>
      <c r="X1125" s="13"/>
      <c r="Y1125" s="13"/>
      <c r="Z1125" s="14"/>
      <c r="AA1125" s="14"/>
      <c r="AB1125" s="14"/>
      <c r="AC1125" s="14"/>
    </row>
    <row r="1126" spans="1:29" x14ac:dyDescent="0.35">
      <c r="A1126" s="10"/>
      <c r="B1126" s="10"/>
      <c r="C1126" s="10"/>
      <c r="D1126" s="10"/>
      <c r="E1126" s="10"/>
      <c r="F1126" s="10"/>
      <c r="G1126" s="10"/>
      <c r="H1126" s="10"/>
      <c r="I1126" s="10"/>
      <c r="J1126" s="11"/>
      <c r="K1126" s="12"/>
      <c r="L1126" s="13"/>
      <c r="M1126" s="13"/>
      <c r="N1126" s="13"/>
      <c r="O1126" s="13"/>
      <c r="P1126" s="13"/>
      <c r="Q1126" s="13"/>
      <c r="R1126" s="13"/>
      <c r="S1126" s="13"/>
      <c r="T1126" s="13"/>
      <c r="U1126" s="13"/>
      <c r="V1126" s="13"/>
      <c r="W1126" s="13"/>
      <c r="X1126" s="13"/>
      <c r="Y1126" s="13"/>
      <c r="Z1126" s="14"/>
      <c r="AA1126" s="14"/>
      <c r="AB1126" s="14"/>
      <c r="AC1126" s="14"/>
    </row>
    <row r="1127" spans="1:29" x14ac:dyDescent="0.35">
      <c r="A1127" s="10"/>
      <c r="B1127" s="10"/>
      <c r="C1127" s="10"/>
      <c r="D1127" s="10"/>
      <c r="E1127" s="10"/>
      <c r="F1127" s="10"/>
      <c r="G1127" s="10"/>
      <c r="H1127" s="10"/>
      <c r="I1127" s="10"/>
      <c r="J1127" s="11"/>
      <c r="K1127" s="12"/>
      <c r="L1127" s="13"/>
      <c r="M1127" s="13"/>
      <c r="N1127" s="13"/>
      <c r="O1127" s="13"/>
      <c r="P1127" s="13"/>
      <c r="Q1127" s="13"/>
      <c r="R1127" s="13"/>
      <c r="S1127" s="13"/>
      <c r="T1127" s="13"/>
      <c r="U1127" s="13"/>
      <c r="V1127" s="13"/>
      <c r="W1127" s="13"/>
      <c r="X1127" s="13"/>
      <c r="Y1127" s="13"/>
      <c r="Z1127" s="14"/>
      <c r="AA1127" s="14"/>
      <c r="AB1127" s="14"/>
      <c r="AC1127" s="14"/>
    </row>
    <row r="1128" spans="1:29" x14ac:dyDescent="0.35">
      <c r="A1128" s="10"/>
      <c r="B1128" s="10"/>
      <c r="C1128" s="10"/>
      <c r="D1128" s="10"/>
      <c r="E1128" s="10"/>
      <c r="F1128" s="10"/>
      <c r="G1128" s="10"/>
      <c r="H1128" s="10"/>
      <c r="I1128" s="10"/>
      <c r="J1128" s="11"/>
      <c r="K1128" s="12"/>
      <c r="L1128" s="13"/>
      <c r="M1128" s="13"/>
      <c r="N1128" s="13"/>
      <c r="O1128" s="13"/>
      <c r="P1128" s="13"/>
      <c r="Q1128" s="13"/>
      <c r="R1128" s="13"/>
      <c r="S1128" s="13"/>
      <c r="T1128" s="13"/>
      <c r="U1128" s="13"/>
      <c r="V1128" s="13"/>
      <c r="W1128" s="13"/>
      <c r="X1128" s="13"/>
      <c r="Y1128" s="13"/>
      <c r="Z1128" s="14"/>
      <c r="AA1128" s="14"/>
      <c r="AB1128" s="14"/>
      <c r="AC1128" s="14"/>
    </row>
    <row r="1129" spans="1:29" x14ac:dyDescent="0.35">
      <c r="A1129" s="10"/>
      <c r="B1129" s="10"/>
      <c r="C1129" s="10"/>
      <c r="D1129" s="10"/>
      <c r="E1129" s="10"/>
      <c r="F1129" s="10"/>
      <c r="G1129" s="10"/>
      <c r="H1129" s="10"/>
      <c r="I1129" s="10"/>
      <c r="J1129" s="11"/>
      <c r="K1129" s="12"/>
      <c r="L1129" s="13"/>
      <c r="M1129" s="13"/>
      <c r="N1129" s="13"/>
      <c r="O1129" s="13"/>
      <c r="P1129" s="13"/>
      <c r="Q1129" s="13"/>
      <c r="R1129" s="13"/>
      <c r="S1129" s="13"/>
      <c r="T1129" s="13"/>
      <c r="U1129" s="13"/>
      <c r="V1129" s="13"/>
      <c r="W1129" s="13"/>
      <c r="X1129" s="13"/>
      <c r="Y1129" s="13"/>
      <c r="Z1129" s="14"/>
      <c r="AA1129" s="14"/>
      <c r="AB1129" s="14"/>
      <c r="AC1129" s="14"/>
    </row>
    <row r="1130" spans="1:29" x14ac:dyDescent="0.35">
      <c r="A1130" s="10"/>
      <c r="B1130" s="10"/>
      <c r="C1130" s="10"/>
      <c r="D1130" s="10"/>
      <c r="E1130" s="10"/>
      <c r="F1130" s="10"/>
      <c r="G1130" s="10"/>
      <c r="H1130" s="10"/>
      <c r="I1130" s="10"/>
      <c r="J1130" s="11"/>
      <c r="K1130" s="12"/>
      <c r="L1130" s="13"/>
      <c r="M1130" s="13"/>
      <c r="N1130" s="13"/>
      <c r="O1130" s="13"/>
      <c r="P1130" s="13"/>
      <c r="Q1130" s="13"/>
      <c r="R1130" s="13"/>
      <c r="S1130" s="13"/>
      <c r="T1130" s="13"/>
      <c r="U1130" s="13"/>
      <c r="V1130" s="13"/>
      <c r="W1130" s="13"/>
      <c r="X1130" s="13"/>
      <c r="Y1130" s="13"/>
      <c r="Z1130" s="14"/>
      <c r="AA1130" s="14"/>
      <c r="AB1130" s="14"/>
      <c r="AC1130" s="14"/>
    </row>
    <row r="1131" spans="1:29" x14ac:dyDescent="0.35">
      <c r="A1131" s="10"/>
      <c r="B1131" s="10"/>
      <c r="C1131" s="10"/>
      <c r="D1131" s="10"/>
      <c r="E1131" s="10"/>
      <c r="F1131" s="10"/>
      <c r="G1131" s="10"/>
      <c r="H1131" s="10"/>
      <c r="I1131" s="10"/>
      <c r="J1131" s="11"/>
      <c r="K1131" s="12"/>
      <c r="L1131" s="13"/>
      <c r="M1131" s="13"/>
      <c r="N1131" s="13"/>
      <c r="O1131" s="13"/>
      <c r="P1131" s="13"/>
      <c r="Q1131" s="13"/>
      <c r="R1131" s="13"/>
      <c r="S1131" s="13"/>
      <c r="T1131" s="13"/>
      <c r="U1131" s="13"/>
      <c r="V1131" s="13"/>
      <c r="W1131" s="13"/>
      <c r="X1131" s="13"/>
      <c r="Y1131" s="13"/>
      <c r="Z1131" s="14"/>
      <c r="AA1131" s="14"/>
      <c r="AB1131" s="14"/>
      <c r="AC1131" s="14"/>
    </row>
    <row r="1132" spans="1:29" x14ac:dyDescent="0.35">
      <c r="A1132" s="10"/>
      <c r="B1132" s="10"/>
      <c r="C1132" s="10"/>
      <c r="D1132" s="10"/>
      <c r="E1132" s="10"/>
      <c r="F1132" s="10"/>
      <c r="G1132" s="10"/>
      <c r="H1132" s="10"/>
      <c r="I1132" s="10"/>
      <c r="J1132" s="11"/>
      <c r="K1132" s="12"/>
      <c r="L1132" s="13"/>
      <c r="M1132" s="13"/>
      <c r="N1132" s="13"/>
      <c r="O1132" s="13"/>
      <c r="P1132" s="13"/>
      <c r="Q1132" s="13"/>
      <c r="R1132" s="13"/>
      <c r="S1132" s="13"/>
      <c r="T1132" s="13"/>
      <c r="U1132" s="13"/>
      <c r="V1132" s="13"/>
      <c r="W1132" s="13"/>
      <c r="X1132" s="13"/>
      <c r="Y1132" s="13"/>
      <c r="Z1132" s="14"/>
      <c r="AA1132" s="14"/>
      <c r="AB1132" s="14"/>
      <c r="AC1132" s="14"/>
    </row>
    <row r="1133" spans="1:29" x14ac:dyDescent="0.35">
      <c r="A1133" s="10"/>
      <c r="B1133" s="10"/>
      <c r="C1133" s="10"/>
      <c r="D1133" s="10"/>
      <c r="E1133" s="10"/>
      <c r="F1133" s="10"/>
      <c r="G1133" s="10"/>
      <c r="H1133" s="10"/>
      <c r="I1133" s="10"/>
      <c r="J1133" s="11"/>
      <c r="K1133" s="12"/>
      <c r="L1133" s="13"/>
      <c r="M1133" s="13"/>
      <c r="N1133" s="13"/>
      <c r="O1133" s="13"/>
      <c r="P1133" s="13"/>
      <c r="Q1133" s="13"/>
      <c r="R1133" s="13"/>
      <c r="S1133" s="13"/>
      <c r="T1133" s="13"/>
      <c r="U1133" s="13"/>
      <c r="V1133" s="13"/>
      <c r="W1133" s="13"/>
      <c r="X1133" s="13"/>
      <c r="Y1133" s="13"/>
      <c r="Z1133" s="14"/>
      <c r="AA1133" s="14"/>
      <c r="AB1133" s="14"/>
      <c r="AC1133" s="14"/>
    </row>
    <row r="1134" spans="1:29" x14ac:dyDescent="0.35">
      <c r="A1134" s="10"/>
      <c r="B1134" s="10"/>
      <c r="C1134" s="10"/>
      <c r="D1134" s="10"/>
      <c r="E1134" s="10"/>
      <c r="F1134" s="10"/>
      <c r="G1134" s="10"/>
      <c r="H1134" s="10"/>
      <c r="I1134" s="10"/>
      <c r="J1134" s="11"/>
      <c r="K1134" s="12"/>
      <c r="L1134" s="13"/>
      <c r="M1134" s="13"/>
      <c r="N1134" s="13"/>
      <c r="O1134" s="13"/>
      <c r="P1134" s="13"/>
      <c r="Q1134" s="13"/>
      <c r="R1134" s="13"/>
      <c r="S1134" s="13"/>
      <c r="T1134" s="13"/>
      <c r="U1134" s="13"/>
      <c r="V1134" s="13"/>
      <c r="W1134" s="13"/>
      <c r="X1134" s="13"/>
      <c r="Y1134" s="13"/>
      <c r="Z1134" s="14"/>
      <c r="AA1134" s="14"/>
      <c r="AB1134" s="14"/>
      <c r="AC1134" s="14"/>
    </row>
    <row r="1135" spans="1:29" x14ac:dyDescent="0.35">
      <c r="A1135" s="10"/>
      <c r="B1135" s="10"/>
      <c r="C1135" s="10"/>
      <c r="D1135" s="10"/>
      <c r="E1135" s="10"/>
      <c r="F1135" s="10"/>
      <c r="G1135" s="10"/>
      <c r="H1135" s="10"/>
      <c r="I1135" s="10"/>
      <c r="J1135" s="11"/>
      <c r="K1135" s="12"/>
      <c r="L1135" s="13"/>
      <c r="M1135" s="13"/>
      <c r="N1135" s="13"/>
      <c r="O1135" s="13"/>
      <c r="P1135" s="13"/>
      <c r="Q1135" s="13"/>
      <c r="R1135" s="13"/>
      <c r="S1135" s="13"/>
      <c r="T1135" s="13"/>
      <c r="U1135" s="13"/>
      <c r="V1135" s="13"/>
      <c r="W1135" s="13"/>
      <c r="X1135" s="13"/>
      <c r="Y1135" s="13"/>
      <c r="Z1135" s="14"/>
      <c r="AA1135" s="14"/>
      <c r="AB1135" s="14"/>
      <c r="AC1135" s="14"/>
    </row>
    <row r="1136" spans="1:29" x14ac:dyDescent="0.35">
      <c r="A1136" s="10"/>
      <c r="B1136" s="10"/>
      <c r="C1136" s="10"/>
      <c r="D1136" s="10"/>
      <c r="E1136" s="10"/>
      <c r="F1136" s="10"/>
      <c r="G1136" s="10"/>
      <c r="H1136" s="10"/>
      <c r="I1136" s="10"/>
      <c r="J1136" s="11"/>
      <c r="K1136" s="12"/>
      <c r="L1136" s="13"/>
      <c r="M1136" s="13"/>
      <c r="N1136" s="13"/>
      <c r="O1136" s="13"/>
      <c r="P1136" s="13"/>
      <c r="Q1136" s="13"/>
      <c r="R1136" s="13"/>
      <c r="S1136" s="13"/>
      <c r="T1136" s="13"/>
      <c r="U1136" s="13"/>
      <c r="V1136" s="13"/>
      <c r="W1136" s="13"/>
      <c r="X1136" s="13"/>
      <c r="Y1136" s="13"/>
      <c r="Z1136" s="14"/>
      <c r="AA1136" s="14"/>
      <c r="AB1136" s="14"/>
      <c r="AC1136" s="14"/>
    </row>
    <row r="1137" spans="1:29" x14ac:dyDescent="0.35">
      <c r="A1137" s="10"/>
      <c r="B1137" s="10"/>
      <c r="C1137" s="10"/>
      <c r="D1137" s="10"/>
      <c r="E1137" s="10"/>
      <c r="F1137" s="10"/>
      <c r="G1137" s="10"/>
      <c r="H1137" s="10"/>
      <c r="I1137" s="10"/>
      <c r="J1137" s="11"/>
      <c r="K1137" s="12"/>
      <c r="L1137" s="13"/>
      <c r="M1137" s="13"/>
      <c r="N1137" s="13"/>
      <c r="O1137" s="13"/>
      <c r="P1137" s="13"/>
      <c r="Q1137" s="13"/>
      <c r="R1137" s="13"/>
      <c r="S1137" s="13"/>
      <c r="T1137" s="13"/>
      <c r="U1137" s="13"/>
      <c r="V1137" s="13"/>
      <c r="W1137" s="13"/>
      <c r="X1137" s="13"/>
      <c r="Y1137" s="13"/>
      <c r="Z1137" s="14"/>
      <c r="AA1137" s="14"/>
      <c r="AB1137" s="14"/>
      <c r="AC1137" s="14"/>
    </row>
    <row r="1138" spans="1:29" x14ac:dyDescent="0.35">
      <c r="A1138" s="10"/>
      <c r="B1138" s="10"/>
      <c r="C1138" s="10"/>
      <c r="D1138" s="10"/>
      <c r="E1138" s="10"/>
      <c r="F1138" s="10"/>
      <c r="G1138" s="10"/>
      <c r="H1138" s="10"/>
      <c r="I1138" s="10"/>
      <c r="J1138" s="11"/>
      <c r="K1138" s="12"/>
      <c r="L1138" s="13"/>
      <c r="M1138" s="13"/>
      <c r="N1138" s="13"/>
      <c r="O1138" s="13"/>
      <c r="P1138" s="13"/>
      <c r="Q1138" s="13"/>
      <c r="R1138" s="13"/>
      <c r="S1138" s="13"/>
      <c r="T1138" s="13"/>
      <c r="U1138" s="13"/>
      <c r="V1138" s="13"/>
      <c r="W1138" s="13"/>
      <c r="X1138" s="13"/>
      <c r="Y1138" s="13"/>
      <c r="Z1138" s="14"/>
      <c r="AA1138" s="14"/>
      <c r="AB1138" s="14"/>
      <c r="AC1138" s="14"/>
    </row>
    <row r="1139" spans="1:29" x14ac:dyDescent="0.35">
      <c r="A1139" s="10"/>
      <c r="B1139" s="10"/>
      <c r="C1139" s="10"/>
      <c r="D1139" s="10"/>
      <c r="E1139" s="10"/>
      <c r="F1139" s="10"/>
      <c r="G1139" s="10"/>
      <c r="H1139" s="10"/>
      <c r="I1139" s="10"/>
      <c r="J1139" s="11"/>
      <c r="K1139" s="12"/>
      <c r="L1139" s="13"/>
      <c r="M1139" s="13"/>
      <c r="N1139" s="13"/>
      <c r="O1139" s="13"/>
      <c r="P1139" s="13"/>
      <c r="Q1139" s="13"/>
      <c r="R1139" s="13"/>
      <c r="S1139" s="13"/>
      <c r="T1139" s="13"/>
      <c r="U1139" s="13"/>
      <c r="V1139" s="13"/>
      <c r="W1139" s="13"/>
      <c r="X1139" s="13"/>
      <c r="Y1139" s="13"/>
      <c r="Z1139" s="14"/>
      <c r="AA1139" s="14"/>
      <c r="AB1139" s="14"/>
      <c r="AC1139" s="14"/>
    </row>
    <row r="1140" spans="1:29" x14ac:dyDescent="0.35">
      <c r="A1140" s="10"/>
      <c r="B1140" s="10"/>
      <c r="C1140" s="10"/>
      <c r="D1140" s="10"/>
      <c r="E1140" s="10"/>
      <c r="F1140" s="10"/>
      <c r="G1140" s="10"/>
      <c r="H1140" s="10"/>
      <c r="I1140" s="10"/>
      <c r="J1140" s="11"/>
      <c r="K1140" s="12"/>
      <c r="L1140" s="13"/>
      <c r="M1140" s="13"/>
      <c r="N1140" s="13"/>
      <c r="O1140" s="13"/>
      <c r="P1140" s="13"/>
      <c r="Q1140" s="13"/>
      <c r="R1140" s="13"/>
      <c r="S1140" s="13"/>
      <c r="T1140" s="13"/>
      <c r="U1140" s="13"/>
      <c r="V1140" s="13"/>
      <c r="W1140" s="13"/>
      <c r="X1140" s="13"/>
      <c r="Y1140" s="13"/>
      <c r="Z1140" s="14"/>
      <c r="AA1140" s="14"/>
      <c r="AB1140" s="14"/>
      <c r="AC1140" s="14"/>
    </row>
    <row r="1141" spans="1:29" x14ac:dyDescent="0.35">
      <c r="A1141" s="10"/>
      <c r="B1141" s="10"/>
      <c r="C1141" s="10"/>
      <c r="D1141" s="10"/>
      <c r="E1141" s="10"/>
      <c r="F1141" s="10"/>
      <c r="G1141" s="10"/>
      <c r="H1141" s="10"/>
      <c r="I1141" s="10"/>
      <c r="J1141" s="11"/>
      <c r="K1141" s="12"/>
      <c r="L1141" s="13"/>
      <c r="M1141" s="13"/>
      <c r="N1141" s="13"/>
      <c r="O1141" s="13"/>
      <c r="P1141" s="13"/>
      <c r="Q1141" s="13"/>
      <c r="R1141" s="13"/>
      <c r="S1141" s="13"/>
      <c r="T1141" s="13"/>
      <c r="U1141" s="13"/>
      <c r="V1141" s="13"/>
      <c r="W1141" s="13"/>
      <c r="X1141" s="13"/>
      <c r="Y1141" s="13"/>
      <c r="Z1141" s="14"/>
      <c r="AA1141" s="14"/>
      <c r="AB1141" s="14"/>
      <c r="AC1141" s="14"/>
    </row>
    <row r="1142" spans="1:29" x14ac:dyDescent="0.35">
      <c r="A1142" s="10"/>
      <c r="B1142" s="10"/>
      <c r="C1142" s="10"/>
      <c r="D1142" s="10"/>
      <c r="E1142" s="10"/>
      <c r="F1142" s="10"/>
      <c r="G1142" s="10"/>
      <c r="H1142" s="10"/>
      <c r="I1142" s="10"/>
      <c r="J1142" s="11"/>
      <c r="K1142" s="12"/>
      <c r="L1142" s="13"/>
      <c r="M1142" s="13"/>
      <c r="N1142" s="13"/>
      <c r="O1142" s="13"/>
      <c r="P1142" s="13"/>
      <c r="Q1142" s="13"/>
      <c r="R1142" s="13"/>
      <c r="S1142" s="13"/>
      <c r="T1142" s="13"/>
      <c r="U1142" s="13"/>
      <c r="V1142" s="13"/>
      <c r="W1142" s="13"/>
      <c r="X1142" s="13"/>
      <c r="Y1142" s="13"/>
      <c r="Z1142" s="14"/>
      <c r="AA1142" s="14"/>
      <c r="AB1142" s="14"/>
      <c r="AC1142" s="14"/>
    </row>
    <row r="1143" spans="1:29" x14ac:dyDescent="0.35">
      <c r="A1143" s="10"/>
      <c r="B1143" s="10"/>
      <c r="C1143" s="10"/>
      <c r="D1143" s="10"/>
      <c r="E1143" s="10"/>
      <c r="F1143" s="10"/>
      <c r="G1143" s="10"/>
      <c r="H1143" s="10"/>
      <c r="I1143" s="10"/>
      <c r="J1143" s="11"/>
      <c r="K1143" s="12"/>
      <c r="L1143" s="13"/>
      <c r="M1143" s="13"/>
      <c r="N1143" s="13"/>
      <c r="O1143" s="13"/>
      <c r="P1143" s="13"/>
      <c r="Q1143" s="13"/>
      <c r="R1143" s="13"/>
      <c r="S1143" s="13"/>
      <c r="T1143" s="13"/>
      <c r="U1143" s="13"/>
      <c r="V1143" s="13"/>
      <c r="W1143" s="13"/>
      <c r="X1143" s="13"/>
      <c r="Y1143" s="13"/>
      <c r="Z1143" s="14"/>
      <c r="AA1143" s="14"/>
      <c r="AB1143" s="14"/>
      <c r="AC1143" s="14"/>
    </row>
    <row r="1144" spans="1:29" x14ac:dyDescent="0.35">
      <c r="A1144" s="10"/>
      <c r="B1144" s="10"/>
      <c r="C1144" s="10"/>
      <c r="D1144" s="10"/>
      <c r="E1144" s="10"/>
      <c r="F1144" s="10"/>
      <c r="G1144" s="10"/>
      <c r="H1144" s="10"/>
      <c r="I1144" s="10"/>
      <c r="J1144" s="11"/>
      <c r="K1144" s="12"/>
      <c r="L1144" s="13"/>
      <c r="M1144" s="13"/>
      <c r="N1144" s="13"/>
      <c r="O1144" s="13"/>
      <c r="P1144" s="13"/>
      <c r="Q1144" s="13"/>
      <c r="R1144" s="13"/>
      <c r="S1144" s="13"/>
      <c r="T1144" s="13"/>
      <c r="U1144" s="13"/>
      <c r="V1144" s="13"/>
      <c r="W1144" s="13"/>
      <c r="X1144" s="13"/>
      <c r="Y1144" s="13"/>
      <c r="Z1144" s="14"/>
      <c r="AA1144" s="14"/>
      <c r="AB1144" s="14"/>
      <c r="AC1144" s="14"/>
    </row>
    <row r="1145" spans="1:29" x14ac:dyDescent="0.35">
      <c r="A1145" s="10"/>
      <c r="B1145" s="10"/>
      <c r="C1145" s="10"/>
      <c r="D1145" s="10"/>
      <c r="E1145" s="10"/>
      <c r="F1145" s="10"/>
      <c r="G1145" s="10"/>
      <c r="H1145" s="10"/>
      <c r="I1145" s="10"/>
      <c r="J1145" s="11"/>
      <c r="K1145" s="12"/>
      <c r="L1145" s="13"/>
      <c r="M1145" s="13"/>
      <c r="N1145" s="13"/>
      <c r="O1145" s="13"/>
      <c r="P1145" s="13"/>
      <c r="Q1145" s="13"/>
      <c r="R1145" s="13"/>
      <c r="S1145" s="13"/>
      <c r="T1145" s="13"/>
      <c r="U1145" s="13"/>
      <c r="V1145" s="13"/>
      <c r="W1145" s="13"/>
      <c r="X1145" s="13"/>
      <c r="Y1145" s="13"/>
      <c r="Z1145" s="14"/>
      <c r="AA1145" s="14"/>
      <c r="AB1145" s="14"/>
      <c r="AC1145" s="14"/>
    </row>
    <row r="1146" spans="1:29" x14ac:dyDescent="0.35">
      <c r="A1146" s="10"/>
      <c r="B1146" s="10"/>
      <c r="C1146" s="10"/>
      <c r="D1146" s="10"/>
      <c r="E1146" s="10"/>
      <c r="F1146" s="10"/>
      <c r="G1146" s="10"/>
      <c r="H1146" s="10"/>
      <c r="I1146" s="10"/>
      <c r="J1146" s="11"/>
      <c r="K1146" s="12"/>
      <c r="L1146" s="13"/>
      <c r="M1146" s="13"/>
      <c r="N1146" s="13"/>
      <c r="O1146" s="13"/>
      <c r="P1146" s="13"/>
      <c r="Q1146" s="13"/>
      <c r="R1146" s="13"/>
      <c r="S1146" s="13"/>
      <c r="T1146" s="13"/>
      <c r="U1146" s="13"/>
      <c r="V1146" s="13"/>
      <c r="W1146" s="13"/>
      <c r="X1146" s="13"/>
      <c r="Y1146" s="13"/>
      <c r="Z1146" s="14"/>
      <c r="AA1146" s="14"/>
      <c r="AB1146" s="14"/>
      <c r="AC1146" s="14"/>
    </row>
    <row r="1147" spans="1:29" x14ac:dyDescent="0.35">
      <c r="A1147" s="10"/>
      <c r="B1147" s="10"/>
      <c r="C1147" s="10"/>
      <c r="D1147" s="10"/>
      <c r="E1147" s="10"/>
      <c r="F1147" s="10"/>
      <c r="G1147" s="10"/>
      <c r="H1147" s="10"/>
      <c r="I1147" s="10"/>
      <c r="J1147" s="11"/>
      <c r="K1147" s="12"/>
      <c r="L1147" s="13"/>
      <c r="M1147" s="13"/>
      <c r="N1147" s="13"/>
      <c r="O1147" s="13"/>
      <c r="P1147" s="13"/>
      <c r="Q1147" s="13"/>
      <c r="R1147" s="13"/>
      <c r="S1147" s="13"/>
      <c r="T1147" s="13"/>
      <c r="U1147" s="13"/>
      <c r="V1147" s="13"/>
      <c r="W1147" s="13"/>
      <c r="X1147" s="13"/>
      <c r="Y1147" s="13"/>
      <c r="Z1147" s="14"/>
      <c r="AA1147" s="14"/>
      <c r="AB1147" s="14"/>
      <c r="AC1147" s="14"/>
    </row>
    <row r="1148" spans="1:29" x14ac:dyDescent="0.35">
      <c r="A1148" s="10"/>
      <c r="B1148" s="10"/>
      <c r="C1148" s="10"/>
      <c r="D1148" s="10"/>
      <c r="E1148" s="10"/>
      <c r="F1148" s="10"/>
      <c r="G1148" s="10"/>
      <c r="H1148" s="10"/>
      <c r="I1148" s="10"/>
      <c r="J1148" s="11"/>
      <c r="K1148" s="12"/>
      <c r="L1148" s="13"/>
      <c r="M1148" s="13"/>
      <c r="N1148" s="13"/>
      <c r="O1148" s="13"/>
      <c r="P1148" s="13"/>
      <c r="Q1148" s="13"/>
      <c r="R1148" s="13"/>
      <c r="S1148" s="13"/>
      <c r="T1148" s="13"/>
      <c r="U1148" s="13"/>
      <c r="V1148" s="13"/>
      <c r="W1148" s="13"/>
      <c r="X1148" s="13"/>
      <c r="Y1148" s="13"/>
      <c r="Z1148" s="14"/>
      <c r="AA1148" s="14"/>
      <c r="AB1148" s="14"/>
      <c r="AC1148" s="14"/>
    </row>
    <row r="1149" spans="1:29" x14ac:dyDescent="0.35">
      <c r="A1149" s="10"/>
      <c r="B1149" s="10"/>
      <c r="C1149" s="10"/>
      <c r="D1149" s="10"/>
      <c r="E1149" s="10"/>
      <c r="F1149" s="10"/>
      <c r="G1149" s="10"/>
      <c r="H1149" s="10"/>
      <c r="I1149" s="10"/>
      <c r="J1149" s="11"/>
      <c r="K1149" s="12"/>
      <c r="L1149" s="13"/>
      <c r="M1149" s="13"/>
      <c r="N1149" s="13"/>
      <c r="O1149" s="13"/>
      <c r="P1149" s="13"/>
      <c r="Q1149" s="13"/>
      <c r="R1149" s="13"/>
      <c r="S1149" s="13"/>
      <c r="T1149" s="13"/>
      <c r="U1149" s="13"/>
      <c r="V1149" s="13"/>
      <c r="W1149" s="13"/>
      <c r="X1149" s="13"/>
      <c r="Y1149" s="13"/>
      <c r="Z1149" s="14"/>
      <c r="AA1149" s="14"/>
      <c r="AB1149" s="14"/>
      <c r="AC1149" s="14"/>
    </row>
    <row r="1150" spans="1:29" x14ac:dyDescent="0.35">
      <c r="A1150" s="10"/>
      <c r="B1150" s="10"/>
      <c r="C1150" s="10"/>
      <c r="D1150" s="10"/>
      <c r="E1150" s="10"/>
      <c r="F1150" s="10"/>
      <c r="G1150" s="10"/>
      <c r="H1150" s="10"/>
      <c r="I1150" s="10"/>
      <c r="J1150" s="11"/>
      <c r="K1150" s="12"/>
      <c r="L1150" s="13"/>
      <c r="M1150" s="13"/>
      <c r="N1150" s="13"/>
      <c r="O1150" s="13"/>
      <c r="P1150" s="13"/>
      <c r="Q1150" s="13"/>
      <c r="R1150" s="13"/>
      <c r="S1150" s="13"/>
      <c r="T1150" s="13"/>
      <c r="U1150" s="13"/>
      <c r="V1150" s="13"/>
      <c r="W1150" s="13"/>
      <c r="X1150" s="13"/>
      <c r="Y1150" s="13"/>
      <c r="Z1150" s="14"/>
      <c r="AA1150" s="14"/>
      <c r="AB1150" s="14"/>
      <c r="AC1150" s="14"/>
    </row>
    <row r="1151" spans="1:29" x14ac:dyDescent="0.35">
      <c r="A1151" s="10"/>
      <c r="B1151" s="10"/>
      <c r="C1151" s="10"/>
      <c r="D1151" s="10"/>
      <c r="E1151" s="10"/>
      <c r="F1151" s="10"/>
      <c r="G1151" s="10"/>
      <c r="H1151" s="10"/>
      <c r="I1151" s="10"/>
      <c r="J1151" s="11"/>
      <c r="K1151" s="12"/>
      <c r="L1151" s="13"/>
      <c r="M1151" s="13"/>
      <c r="N1151" s="13"/>
      <c r="O1151" s="13"/>
      <c r="P1151" s="13"/>
      <c r="Q1151" s="13"/>
      <c r="R1151" s="13"/>
      <c r="S1151" s="13"/>
      <c r="T1151" s="13"/>
      <c r="U1151" s="13"/>
      <c r="V1151" s="13"/>
      <c r="W1151" s="13"/>
      <c r="X1151" s="13"/>
      <c r="Y1151" s="13"/>
      <c r="Z1151" s="14"/>
      <c r="AA1151" s="14"/>
      <c r="AB1151" s="14"/>
      <c r="AC1151" s="14"/>
    </row>
    <row r="1152" spans="1:29" x14ac:dyDescent="0.35">
      <c r="A1152" s="10"/>
      <c r="B1152" s="10"/>
      <c r="C1152" s="10"/>
      <c r="D1152" s="10"/>
      <c r="E1152" s="10"/>
      <c r="F1152" s="10"/>
      <c r="G1152" s="10"/>
      <c r="H1152" s="10"/>
      <c r="I1152" s="10"/>
      <c r="J1152" s="11"/>
      <c r="K1152" s="12"/>
      <c r="L1152" s="13"/>
      <c r="M1152" s="13"/>
      <c r="N1152" s="13"/>
      <c r="O1152" s="13"/>
      <c r="P1152" s="13"/>
      <c r="Q1152" s="13"/>
      <c r="R1152" s="13"/>
      <c r="S1152" s="13"/>
      <c r="T1152" s="13"/>
      <c r="U1152" s="13"/>
      <c r="V1152" s="13"/>
      <c r="W1152" s="13"/>
      <c r="X1152" s="13"/>
      <c r="Y1152" s="13"/>
      <c r="Z1152" s="14"/>
      <c r="AA1152" s="14"/>
      <c r="AB1152" s="14"/>
      <c r="AC1152" s="14"/>
    </row>
    <row r="1153" spans="1:29" x14ac:dyDescent="0.35">
      <c r="A1153" s="10"/>
      <c r="B1153" s="10"/>
      <c r="C1153" s="10"/>
      <c r="D1153" s="10"/>
      <c r="E1153" s="10"/>
      <c r="F1153" s="10"/>
      <c r="G1153" s="10"/>
      <c r="H1153" s="10"/>
      <c r="I1153" s="10"/>
      <c r="J1153" s="11"/>
      <c r="K1153" s="12"/>
      <c r="L1153" s="13"/>
      <c r="M1153" s="13"/>
      <c r="N1153" s="13"/>
      <c r="O1153" s="13"/>
      <c r="P1153" s="13"/>
      <c r="Q1153" s="13"/>
      <c r="R1153" s="13"/>
      <c r="S1153" s="13"/>
      <c r="T1153" s="13"/>
      <c r="U1153" s="13"/>
      <c r="V1153" s="13"/>
      <c r="W1153" s="13"/>
      <c r="X1153" s="13"/>
      <c r="Y1153" s="13"/>
      <c r="Z1153" s="14"/>
      <c r="AA1153" s="14"/>
      <c r="AB1153" s="14"/>
      <c r="AC1153" s="14"/>
    </row>
    <row r="1154" spans="1:29" x14ac:dyDescent="0.35">
      <c r="A1154" s="10"/>
      <c r="B1154" s="10"/>
      <c r="C1154" s="10"/>
      <c r="D1154" s="10"/>
      <c r="E1154" s="10"/>
      <c r="F1154" s="10"/>
      <c r="G1154" s="10"/>
      <c r="H1154" s="10"/>
      <c r="I1154" s="10"/>
      <c r="J1154" s="11"/>
      <c r="K1154" s="12"/>
      <c r="L1154" s="13"/>
      <c r="M1154" s="13"/>
      <c r="N1154" s="13"/>
      <c r="O1154" s="13"/>
      <c r="P1154" s="13"/>
      <c r="Q1154" s="13"/>
      <c r="R1154" s="13"/>
      <c r="S1154" s="13"/>
      <c r="T1154" s="13"/>
      <c r="U1154" s="13"/>
      <c r="V1154" s="13"/>
      <c r="W1154" s="13"/>
      <c r="X1154" s="13"/>
      <c r="Y1154" s="13"/>
      <c r="Z1154" s="14"/>
      <c r="AA1154" s="14"/>
      <c r="AB1154" s="14"/>
      <c r="AC1154" s="14"/>
    </row>
    <row r="1155" spans="1:29" x14ac:dyDescent="0.35">
      <c r="A1155" s="10"/>
      <c r="B1155" s="10"/>
      <c r="C1155" s="10"/>
      <c r="D1155" s="10"/>
      <c r="E1155" s="10"/>
      <c r="F1155" s="10"/>
      <c r="G1155" s="10"/>
      <c r="H1155" s="10"/>
      <c r="I1155" s="10"/>
      <c r="J1155" s="11"/>
      <c r="K1155" s="12"/>
      <c r="L1155" s="13"/>
      <c r="M1155" s="13"/>
      <c r="N1155" s="13"/>
      <c r="O1155" s="13"/>
      <c r="P1155" s="13"/>
      <c r="Q1155" s="13"/>
      <c r="R1155" s="13"/>
      <c r="S1155" s="13"/>
      <c r="T1155" s="13"/>
      <c r="U1155" s="13"/>
      <c r="V1155" s="13"/>
      <c r="W1155" s="13"/>
      <c r="X1155" s="13"/>
      <c r="Y1155" s="13"/>
      <c r="Z1155" s="14"/>
      <c r="AA1155" s="14"/>
      <c r="AB1155" s="14"/>
      <c r="AC1155" s="14"/>
    </row>
    <row r="1156" spans="1:29" x14ac:dyDescent="0.35">
      <c r="A1156" s="10"/>
      <c r="B1156" s="10"/>
      <c r="C1156" s="10"/>
      <c r="D1156" s="10"/>
      <c r="E1156" s="10"/>
      <c r="F1156" s="10"/>
      <c r="G1156" s="10"/>
      <c r="H1156" s="10"/>
      <c r="I1156" s="10"/>
      <c r="J1156" s="11"/>
      <c r="K1156" s="12"/>
      <c r="L1156" s="13"/>
      <c r="M1156" s="13"/>
      <c r="N1156" s="13"/>
      <c r="O1156" s="13"/>
      <c r="P1156" s="13"/>
      <c r="Q1156" s="13"/>
      <c r="R1156" s="13"/>
      <c r="S1156" s="13"/>
      <c r="T1156" s="13"/>
      <c r="U1156" s="13"/>
      <c r="V1156" s="13"/>
      <c r="W1156" s="13"/>
      <c r="X1156" s="13"/>
      <c r="Y1156" s="13"/>
      <c r="Z1156" s="14"/>
      <c r="AA1156" s="14"/>
      <c r="AB1156" s="14"/>
      <c r="AC1156" s="14"/>
    </row>
    <row r="1157" spans="1:29" x14ac:dyDescent="0.35">
      <c r="A1157" s="10"/>
      <c r="B1157" s="10"/>
      <c r="C1157" s="10"/>
      <c r="D1157" s="10"/>
      <c r="E1157" s="10"/>
      <c r="F1157" s="10"/>
      <c r="G1157" s="10"/>
      <c r="H1157" s="10"/>
      <c r="I1157" s="10"/>
      <c r="J1157" s="11"/>
      <c r="K1157" s="12"/>
      <c r="L1157" s="13"/>
      <c r="M1157" s="13"/>
      <c r="N1157" s="13"/>
      <c r="O1157" s="13"/>
      <c r="P1157" s="13"/>
      <c r="Q1157" s="13"/>
      <c r="R1157" s="13"/>
      <c r="S1157" s="13"/>
      <c r="T1157" s="13"/>
      <c r="U1157" s="13"/>
      <c r="V1157" s="13"/>
      <c r="W1157" s="13"/>
      <c r="X1157" s="13"/>
      <c r="Y1157" s="13"/>
      <c r="Z1157" s="14"/>
      <c r="AA1157" s="14"/>
      <c r="AB1157" s="14"/>
      <c r="AC1157" s="14"/>
    </row>
    <row r="1158" spans="1:29" x14ac:dyDescent="0.35">
      <c r="A1158" s="10"/>
      <c r="B1158" s="10"/>
      <c r="C1158" s="10"/>
      <c r="D1158" s="10"/>
      <c r="E1158" s="10"/>
      <c r="F1158" s="10"/>
      <c r="G1158" s="10"/>
      <c r="H1158" s="10"/>
      <c r="I1158" s="10"/>
      <c r="J1158" s="11"/>
      <c r="K1158" s="12"/>
      <c r="L1158" s="13"/>
      <c r="M1158" s="13"/>
      <c r="N1158" s="13"/>
      <c r="O1158" s="13"/>
      <c r="P1158" s="13"/>
      <c r="Q1158" s="13"/>
      <c r="R1158" s="13"/>
      <c r="S1158" s="13"/>
      <c r="T1158" s="13"/>
      <c r="U1158" s="13"/>
      <c r="V1158" s="13"/>
      <c r="W1158" s="13"/>
      <c r="X1158" s="13"/>
      <c r="Y1158" s="13"/>
      <c r="Z1158" s="14"/>
      <c r="AA1158" s="14"/>
      <c r="AB1158" s="14"/>
      <c r="AC1158" s="14"/>
    </row>
    <row r="1159" spans="1:29" x14ac:dyDescent="0.35">
      <c r="A1159" s="10"/>
      <c r="B1159" s="10"/>
      <c r="C1159" s="10"/>
      <c r="D1159" s="10"/>
      <c r="E1159" s="10"/>
      <c r="F1159" s="10"/>
      <c r="G1159" s="10"/>
      <c r="H1159" s="10"/>
      <c r="I1159" s="10"/>
      <c r="J1159" s="11"/>
      <c r="K1159" s="12"/>
      <c r="L1159" s="13"/>
      <c r="M1159" s="13"/>
      <c r="N1159" s="13"/>
      <c r="O1159" s="13"/>
      <c r="P1159" s="13"/>
      <c r="Q1159" s="13"/>
      <c r="R1159" s="13"/>
      <c r="S1159" s="13"/>
      <c r="T1159" s="13"/>
      <c r="U1159" s="13"/>
      <c r="V1159" s="13"/>
      <c r="W1159" s="13"/>
      <c r="X1159" s="13"/>
      <c r="Y1159" s="13"/>
      <c r="Z1159" s="14"/>
      <c r="AA1159" s="14"/>
      <c r="AB1159" s="14"/>
      <c r="AC1159" s="14"/>
    </row>
    <row r="1160" spans="1:29" x14ac:dyDescent="0.35">
      <c r="A1160" s="10"/>
      <c r="B1160" s="10"/>
      <c r="C1160" s="10"/>
      <c r="D1160" s="10"/>
      <c r="E1160" s="10"/>
      <c r="F1160" s="10"/>
      <c r="G1160" s="10"/>
      <c r="H1160" s="10"/>
      <c r="I1160" s="10"/>
      <c r="J1160" s="11"/>
      <c r="K1160" s="12"/>
      <c r="L1160" s="13"/>
      <c r="M1160" s="13"/>
      <c r="N1160" s="13"/>
      <c r="O1160" s="13"/>
      <c r="P1160" s="13"/>
      <c r="Q1160" s="13"/>
      <c r="R1160" s="13"/>
      <c r="S1160" s="13"/>
      <c r="T1160" s="13"/>
      <c r="U1160" s="13"/>
      <c r="V1160" s="13"/>
      <c r="W1160" s="13"/>
      <c r="X1160" s="13"/>
      <c r="Y1160" s="13"/>
      <c r="Z1160" s="14"/>
      <c r="AA1160" s="14"/>
      <c r="AB1160" s="14"/>
      <c r="AC1160" s="14"/>
    </row>
    <row r="1161" spans="1:29" x14ac:dyDescent="0.35">
      <c r="A1161" s="10"/>
      <c r="B1161" s="10"/>
      <c r="C1161" s="10"/>
      <c r="D1161" s="10"/>
      <c r="E1161" s="10"/>
      <c r="F1161" s="10"/>
      <c r="G1161" s="10"/>
      <c r="H1161" s="10"/>
      <c r="I1161" s="10"/>
      <c r="J1161" s="11"/>
      <c r="K1161" s="12"/>
      <c r="L1161" s="13"/>
      <c r="M1161" s="13"/>
      <c r="N1161" s="13"/>
      <c r="O1161" s="13"/>
      <c r="P1161" s="13"/>
      <c r="Q1161" s="13"/>
      <c r="R1161" s="13"/>
      <c r="S1161" s="13"/>
      <c r="T1161" s="13"/>
      <c r="U1161" s="13"/>
      <c r="V1161" s="13"/>
      <c r="W1161" s="13"/>
      <c r="X1161" s="13"/>
      <c r="Y1161" s="13"/>
      <c r="Z1161" s="14"/>
      <c r="AA1161" s="14"/>
      <c r="AB1161" s="14"/>
      <c r="AC1161" s="14"/>
    </row>
    <row r="1162" spans="1:29" x14ac:dyDescent="0.35">
      <c r="A1162" s="10"/>
      <c r="B1162" s="10"/>
      <c r="C1162" s="10"/>
      <c r="D1162" s="10"/>
      <c r="E1162" s="10"/>
      <c r="F1162" s="10"/>
      <c r="G1162" s="10"/>
      <c r="H1162" s="10"/>
      <c r="I1162" s="10"/>
      <c r="J1162" s="11"/>
      <c r="K1162" s="12"/>
      <c r="L1162" s="13"/>
      <c r="M1162" s="13"/>
      <c r="N1162" s="13"/>
      <c r="O1162" s="13"/>
      <c r="P1162" s="13"/>
      <c r="Q1162" s="13"/>
      <c r="R1162" s="13"/>
      <c r="S1162" s="13"/>
      <c r="T1162" s="13"/>
      <c r="U1162" s="13"/>
      <c r="V1162" s="13"/>
      <c r="W1162" s="13"/>
      <c r="X1162" s="13"/>
      <c r="Y1162" s="13"/>
      <c r="Z1162" s="14"/>
      <c r="AA1162" s="14"/>
      <c r="AB1162" s="14"/>
      <c r="AC1162" s="14"/>
    </row>
    <row r="1163" spans="1:29" x14ac:dyDescent="0.35">
      <c r="A1163" s="10"/>
      <c r="B1163" s="10"/>
      <c r="C1163" s="10"/>
      <c r="D1163" s="10"/>
      <c r="E1163" s="10"/>
      <c r="F1163" s="10"/>
      <c r="G1163" s="10"/>
      <c r="H1163" s="10"/>
      <c r="I1163" s="10"/>
      <c r="J1163" s="11"/>
      <c r="K1163" s="12"/>
      <c r="L1163" s="13"/>
      <c r="M1163" s="13"/>
      <c r="N1163" s="13"/>
      <c r="O1163" s="13"/>
      <c r="P1163" s="13"/>
      <c r="Q1163" s="13"/>
      <c r="R1163" s="13"/>
      <c r="S1163" s="13"/>
      <c r="T1163" s="13"/>
      <c r="U1163" s="13"/>
      <c r="V1163" s="13"/>
      <c r="W1163" s="13"/>
      <c r="X1163" s="13"/>
      <c r="Y1163" s="13"/>
      <c r="Z1163" s="14"/>
      <c r="AA1163" s="14"/>
      <c r="AB1163" s="14"/>
      <c r="AC1163" s="14"/>
    </row>
    <row r="1164" spans="1:29" x14ac:dyDescent="0.35">
      <c r="A1164" s="10"/>
      <c r="B1164" s="10"/>
      <c r="C1164" s="10"/>
      <c r="D1164" s="10"/>
      <c r="E1164" s="10"/>
      <c r="F1164" s="10"/>
      <c r="G1164" s="10"/>
      <c r="H1164" s="10"/>
      <c r="I1164" s="10"/>
      <c r="J1164" s="11"/>
      <c r="K1164" s="12"/>
      <c r="L1164" s="13"/>
      <c r="M1164" s="13"/>
      <c r="N1164" s="13"/>
      <c r="O1164" s="13"/>
      <c r="P1164" s="13"/>
      <c r="Q1164" s="13"/>
      <c r="R1164" s="13"/>
      <c r="S1164" s="13"/>
      <c r="T1164" s="13"/>
      <c r="U1164" s="13"/>
      <c r="V1164" s="13"/>
      <c r="W1164" s="13"/>
      <c r="X1164" s="13"/>
      <c r="Y1164" s="13"/>
      <c r="Z1164" s="14"/>
      <c r="AA1164" s="14"/>
      <c r="AB1164" s="14"/>
      <c r="AC1164" s="14"/>
    </row>
    <row r="1165" spans="1:29" x14ac:dyDescent="0.35">
      <c r="A1165" s="10"/>
      <c r="B1165" s="10"/>
      <c r="C1165" s="10"/>
      <c r="D1165" s="10"/>
      <c r="E1165" s="10"/>
      <c r="F1165" s="10"/>
      <c r="G1165" s="10"/>
      <c r="H1165" s="10"/>
      <c r="I1165" s="10"/>
      <c r="J1165" s="11"/>
      <c r="K1165" s="12"/>
      <c r="L1165" s="13"/>
      <c r="M1165" s="13"/>
      <c r="N1165" s="13"/>
      <c r="O1165" s="13"/>
      <c r="P1165" s="13"/>
      <c r="Q1165" s="13"/>
      <c r="R1165" s="13"/>
      <c r="S1165" s="13"/>
      <c r="T1165" s="13"/>
      <c r="U1165" s="13"/>
      <c r="V1165" s="13"/>
      <c r="W1165" s="13"/>
      <c r="X1165" s="13"/>
      <c r="Y1165" s="13"/>
      <c r="Z1165" s="14"/>
      <c r="AA1165" s="14"/>
      <c r="AB1165" s="14"/>
      <c r="AC1165" s="14"/>
    </row>
    <row r="1166" spans="1:29" x14ac:dyDescent="0.35">
      <c r="A1166" s="10"/>
      <c r="B1166" s="10"/>
      <c r="C1166" s="10"/>
      <c r="D1166" s="10"/>
      <c r="E1166" s="10"/>
      <c r="F1166" s="10"/>
      <c r="G1166" s="10"/>
      <c r="H1166" s="10"/>
      <c r="I1166" s="10"/>
      <c r="J1166" s="11"/>
      <c r="K1166" s="12"/>
      <c r="L1166" s="13"/>
      <c r="M1166" s="13"/>
      <c r="N1166" s="13"/>
      <c r="O1166" s="13"/>
      <c r="P1166" s="13"/>
      <c r="Q1166" s="13"/>
      <c r="R1166" s="13"/>
      <c r="S1166" s="13"/>
      <c r="T1166" s="13"/>
      <c r="U1166" s="13"/>
      <c r="V1166" s="13"/>
      <c r="W1166" s="13"/>
      <c r="X1166" s="13"/>
      <c r="Y1166" s="13"/>
      <c r="Z1166" s="14"/>
      <c r="AA1166" s="14"/>
      <c r="AB1166" s="14"/>
      <c r="AC1166" s="14"/>
    </row>
    <row r="1167" spans="1:29" x14ac:dyDescent="0.35">
      <c r="A1167" s="10"/>
      <c r="B1167" s="10"/>
      <c r="C1167" s="10"/>
      <c r="D1167" s="10"/>
      <c r="E1167" s="10"/>
      <c r="F1167" s="10"/>
      <c r="G1167" s="10"/>
      <c r="H1167" s="10"/>
      <c r="I1167" s="10"/>
      <c r="J1167" s="11"/>
      <c r="K1167" s="12"/>
      <c r="L1167" s="13"/>
      <c r="M1167" s="13"/>
      <c r="N1167" s="13"/>
      <c r="O1167" s="13"/>
      <c r="P1167" s="13"/>
      <c r="Q1167" s="13"/>
      <c r="R1167" s="13"/>
      <c r="S1167" s="13"/>
      <c r="T1167" s="13"/>
      <c r="U1167" s="13"/>
      <c r="V1167" s="13"/>
      <c r="W1167" s="13"/>
      <c r="X1167" s="13"/>
      <c r="Y1167" s="13"/>
      <c r="Z1167" s="14"/>
      <c r="AA1167" s="14"/>
      <c r="AB1167" s="14"/>
      <c r="AC1167" s="14"/>
    </row>
    <row r="1168" spans="1:29" x14ac:dyDescent="0.35">
      <c r="A1168" s="10"/>
      <c r="B1168" s="10"/>
      <c r="C1168" s="10"/>
      <c r="D1168" s="10"/>
      <c r="E1168" s="10"/>
      <c r="F1168" s="10"/>
      <c r="G1168" s="10"/>
      <c r="H1168" s="10"/>
      <c r="I1168" s="10"/>
      <c r="J1168" s="11"/>
      <c r="K1168" s="12"/>
      <c r="L1168" s="13"/>
      <c r="M1168" s="13"/>
      <c r="N1168" s="13"/>
      <c r="O1168" s="13"/>
      <c r="P1168" s="13"/>
      <c r="Q1168" s="13"/>
      <c r="R1168" s="13"/>
      <c r="S1168" s="13"/>
      <c r="T1168" s="13"/>
      <c r="U1168" s="13"/>
      <c r="V1168" s="13"/>
      <c r="W1168" s="13"/>
      <c r="X1168" s="13"/>
      <c r="Y1168" s="13"/>
      <c r="Z1168" s="14"/>
      <c r="AA1168" s="14"/>
      <c r="AB1168" s="14"/>
      <c r="AC1168" s="14"/>
    </row>
    <row r="1169" spans="1:29" x14ac:dyDescent="0.35">
      <c r="A1169" s="10"/>
      <c r="B1169" s="10"/>
      <c r="C1169" s="10"/>
      <c r="D1169" s="10"/>
      <c r="E1169" s="10"/>
      <c r="F1169" s="10"/>
      <c r="G1169" s="10"/>
      <c r="H1169" s="10"/>
      <c r="I1169" s="10"/>
      <c r="J1169" s="11"/>
      <c r="K1169" s="12"/>
      <c r="L1169" s="13"/>
      <c r="M1169" s="13"/>
      <c r="N1169" s="13"/>
      <c r="O1169" s="13"/>
      <c r="P1169" s="13"/>
      <c r="Q1169" s="13"/>
      <c r="R1169" s="13"/>
      <c r="S1169" s="13"/>
      <c r="T1169" s="13"/>
      <c r="U1169" s="13"/>
      <c r="V1169" s="13"/>
      <c r="W1169" s="13"/>
      <c r="X1169" s="13"/>
      <c r="Y1169" s="13"/>
      <c r="Z1169" s="14"/>
      <c r="AA1169" s="14"/>
      <c r="AB1169" s="14"/>
      <c r="AC1169" s="14"/>
    </row>
    <row r="1170" spans="1:29" x14ac:dyDescent="0.35">
      <c r="A1170" s="10"/>
      <c r="B1170" s="10"/>
      <c r="C1170" s="10"/>
      <c r="D1170" s="10"/>
      <c r="E1170" s="10"/>
      <c r="F1170" s="10"/>
      <c r="G1170" s="10"/>
      <c r="H1170" s="10"/>
      <c r="I1170" s="10"/>
      <c r="J1170" s="11"/>
      <c r="K1170" s="12"/>
      <c r="L1170" s="13"/>
      <c r="M1170" s="13"/>
      <c r="N1170" s="13"/>
      <c r="O1170" s="13"/>
      <c r="P1170" s="13"/>
      <c r="Q1170" s="13"/>
      <c r="R1170" s="13"/>
      <c r="S1170" s="13"/>
      <c r="T1170" s="13"/>
      <c r="U1170" s="13"/>
      <c r="V1170" s="13"/>
      <c r="W1170" s="13"/>
      <c r="X1170" s="13"/>
      <c r="Y1170" s="13"/>
      <c r="Z1170" s="14"/>
      <c r="AA1170" s="14"/>
      <c r="AB1170" s="14"/>
      <c r="AC1170" s="14"/>
    </row>
    <row r="1171" spans="1:29" x14ac:dyDescent="0.35">
      <c r="A1171" s="10"/>
      <c r="B1171" s="10"/>
      <c r="C1171" s="10"/>
      <c r="D1171" s="10"/>
      <c r="E1171" s="10"/>
      <c r="F1171" s="10"/>
      <c r="G1171" s="10"/>
      <c r="H1171" s="10"/>
      <c r="I1171" s="10"/>
      <c r="J1171" s="11"/>
      <c r="K1171" s="12"/>
      <c r="L1171" s="13"/>
      <c r="M1171" s="13"/>
      <c r="N1171" s="13"/>
      <c r="O1171" s="13"/>
      <c r="P1171" s="13"/>
      <c r="Q1171" s="13"/>
      <c r="R1171" s="13"/>
      <c r="S1171" s="13"/>
      <c r="T1171" s="13"/>
      <c r="U1171" s="13"/>
      <c r="V1171" s="13"/>
      <c r="W1171" s="13"/>
      <c r="X1171" s="13"/>
      <c r="Y1171" s="13"/>
      <c r="Z1171" s="14"/>
      <c r="AA1171" s="14"/>
      <c r="AB1171" s="14"/>
      <c r="AC1171" s="14"/>
    </row>
    <row r="1172" spans="1:29" x14ac:dyDescent="0.35">
      <c r="A1172" s="10"/>
      <c r="B1172" s="10"/>
      <c r="C1172" s="10"/>
      <c r="D1172" s="10"/>
      <c r="E1172" s="10"/>
      <c r="F1172" s="10"/>
      <c r="G1172" s="10"/>
      <c r="H1172" s="10"/>
      <c r="I1172" s="10"/>
      <c r="J1172" s="11"/>
      <c r="K1172" s="12"/>
      <c r="L1172" s="13"/>
      <c r="M1172" s="13"/>
      <c r="N1172" s="13"/>
      <c r="O1172" s="13"/>
      <c r="P1172" s="13"/>
      <c r="Q1172" s="13"/>
      <c r="R1172" s="13"/>
      <c r="S1172" s="13"/>
      <c r="T1172" s="13"/>
      <c r="U1172" s="13"/>
      <c r="V1172" s="13"/>
      <c r="W1172" s="13"/>
      <c r="X1172" s="13"/>
      <c r="Y1172" s="13"/>
      <c r="Z1172" s="14"/>
      <c r="AA1172" s="14"/>
      <c r="AB1172" s="14"/>
      <c r="AC1172" s="14"/>
    </row>
    <row r="1173" spans="1:29" x14ac:dyDescent="0.35">
      <c r="A1173" s="10"/>
      <c r="B1173" s="10"/>
      <c r="C1173" s="10"/>
      <c r="D1173" s="10"/>
      <c r="E1173" s="10"/>
      <c r="F1173" s="10"/>
      <c r="G1173" s="10"/>
      <c r="H1173" s="10"/>
      <c r="I1173" s="10"/>
      <c r="J1173" s="11"/>
      <c r="K1173" s="12"/>
      <c r="L1173" s="13"/>
      <c r="M1173" s="13"/>
      <c r="N1173" s="13"/>
      <c r="O1173" s="13"/>
      <c r="P1173" s="13"/>
      <c r="Q1173" s="13"/>
      <c r="R1173" s="13"/>
      <c r="S1173" s="13"/>
      <c r="T1173" s="13"/>
      <c r="U1173" s="13"/>
      <c r="V1173" s="13"/>
      <c r="W1173" s="13"/>
      <c r="X1173" s="13"/>
      <c r="Y1173" s="13"/>
      <c r="Z1173" s="14"/>
      <c r="AA1173" s="14"/>
      <c r="AB1173" s="14"/>
      <c r="AC1173" s="14"/>
    </row>
    <row r="1174" spans="1:29" x14ac:dyDescent="0.35">
      <c r="A1174" s="10"/>
      <c r="B1174" s="10"/>
      <c r="C1174" s="10"/>
      <c r="D1174" s="10"/>
      <c r="E1174" s="10"/>
      <c r="F1174" s="10"/>
      <c r="G1174" s="10"/>
      <c r="H1174" s="10"/>
      <c r="I1174" s="10"/>
      <c r="J1174" s="11"/>
      <c r="K1174" s="12"/>
      <c r="L1174" s="13"/>
      <c r="M1174" s="13"/>
      <c r="N1174" s="13"/>
      <c r="O1174" s="13"/>
      <c r="P1174" s="13"/>
      <c r="Q1174" s="13"/>
      <c r="R1174" s="13"/>
      <c r="S1174" s="13"/>
      <c r="T1174" s="13"/>
      <c r="U1174" s="13"/>
      <c r="V1174" s="13"/>
      <c r="W1174" s="13"/>
      <c r="X1174" s="13"/>
      <c r="Y1174" s="13"/>
      <c r="Z1174" s="14"/>
      <c r="AA1174" s="14"/>
      <c r="AB1174" s="14"/>
      <c r="AC1174" s="14"/>
    </row>
    <row r="1175" spans="1:29" x14ac:dyDescent="0.35">
      <c r="A1175" s="10"/>
      <c r="B1175" s="10"/>
      <c r="C1175" s="10"/>
      <c r="D1175" s="10"/>
      <c r="E1175" s="10"/>
      <c r="F1175" s="10"/>
      <c r="G1175" s="10"/>
      <c r="H1175" s="10"/>
      <c r="I1175" s="10"/>
      <c r="J1175" s="11"/>
      <c r="K1175" s="12"/>
      <c r="L1175" s="13"/>
      <c r="M1175" s="13"/>
      <c r="N1175" s="13"/>
      <c r="O1175" s="13"/>
      <c r="P1175" s="13"/>
      <c r="Q1175" s="13"/>
      <c r="R1175" s="13"/>
      <c r="S1175" s="13"/>
      <c r="T1175" s="13"/>
      <c r="U1175" s="13"/>
      <c r="V1175" s="13"/>
      <c r="W1175" s="13"/>
      <c r="X1175" s="13"/>
      <c r="Y1175" s="13"/>
      <c r="Z1175" s="14"/>
      <c r="AA1175" s="14"/>
      <c r="AB1175" s="14"/>
      <c r="AC1175" s="14"/>
    </row>
    <row r="1176" spans="1:29" x14ac:dyDescent="0.35">
      <c r="A1176" s="10"/>
      <c r="B1176" s="10"/>
      <c r="C1176" s="10"/>
      <c r="D1176" s="10"/>
      <c r="E1176" s="10"/>
      <c r="F1176" s="10"/>
      <c r="G1176" s="10"/>
      <c r="H1176" s="10"/>
      <c r="I1176" s="10"/>
      <c r="J1176" s="11"/>
      <c r="K1176" s="12"/>
      <c r="L1176" s="13"/>
      <c r="M1176" s="13"/>
      <c r="N1176" s="13"/>
      <c r="O1176" s="13"/>
      <c r="P1176" s="13"/>
      <c r="Q1176" s="13"/>
      <c r="R1176" s="13"/>
      <c r="S1176" s="13"/>
      <c r="T1176" s="13"/>
      <c r="U1176" s="13"/>
      <c r="V1176" s="13"/>
      <c r="W1176" s="13"/>
      <c r="X1176" s="13"/>
      <c r="Y1176" s="13"/>
      <c r="Z1176" s="14"/>
      <c r="AA1176" s="14"/>
      <c r="AB1176" s="14"/>
      <c r="AC1176" s="14"/>
    </row>
    <row r="1177" spans="1:29" x14ac:dyDescent="0.35">
      <c r="A1177" s="10"/>
      <c r="B1177" s="10"/>
      <c r="C1177" s="10"/>
      <c r="D1177" s="10"/>
      <c r="E1177" s="10"/>
      <c r="F1177" s="10"/>
      <c r="G1177" s="10"/>
      <c r="H1177" s="10"/>
      <c r="I1177" s="10"/>
      <c r="J1177" s="11"/>
      <c r="K1177" s="12"/>
      <c r="L1177" s="13"/>
      <c r="M1177" s="13"/>
      <c r="N1177" s="13"/>
      <c r="O1177" s="13"/>
      <c r="P1177" s="13"/>
      <c r="Q1177" s="13"/>
      <c r="R1177" s="13"/>
      <c r="S1177" s="13"/>
      <c r="T1177" s="13"/>
      <c r="U1177" s="13"/>
      <c r="V1177" s="13"/>
      <c r="W1177" s="13"/>
      <c r="X1177" s="13"/>
      <c r="Y1177" s="13"/>
      <c r="Z1177" s="14"/>
      <c r="AA1177" s="14"/>
      <c r="AB1177" s="14"/>
      <c r="AC1177" s="14"/>
    </row>
    <row r="1178" spans="1:29" x14ac:dyDescent="0.35">
      <c r="A1178" s="10"/>
      <c r="B1178" s="10"/>
      <c r="C1178" s="10"/>
      <c r="D1178" s="10"/>
      <c r="E1178" s="10"/>
      <c r="F1178" s="10"/>
      <c r="G1178" s="10"/>
      <c r="H1178" s="10"/>
      <c r="I1178" s="10"/>
      <c r="J1178" s="11"/>
      <c r="K1178" s="12"/>
      <c r="L1178" s="13"/>
      <c r="M1178" s="13"/>
      <c r="N1178" s="13"/>
      <c r="O1178" s="13"/>
      <c r="P1178" s="13"/>
      <c r="Q1178" s="13"/>
      <c r="R1178" s="13"/>
      <c r="S1178" s="13"/>
      <c r="T1178" s="13"/>
      <c r="U1178" s="13"/>
      <c r="V1178" s="13"/>
      <c r="W1178" s="13"/>
      <c r="X1178" s="13"/>
      <c r="Y1178" s="13"/>
      <c r="Z1178" s="14"/>
      <c r="AA1178" s="14"/>
      <c r="AB1178" s="14"/>
      <c r="AC1178" s="14"/>
    </row>
    <row r="1179" spans="1:29" x14ac:dyDescent="0.35">
      <c r="A1179" s="10"/>
      <c r="B1179" s="10"/>
      <c r="C1179" s="10"/>
      <c r="D1179" s="10"/>
      <c r="E1179" s="10"/>
      <c r="F1179" s="10"/>
      <c r="G1179" s="10"/>
      <c r="H1179" s="10"/>
      <c r="I1179" s="10"/>
      <c r="J1179" s="11"/>
      <c r="K1179" s="12"/>
      <c r="L1179" s="13"/>
      <c r="M1179" s="13"/>
      <c r="N1179" s="13"/>
      <c r="O1179" s="13"/>
      <c r="P1179" s="13"/>
      <c r="Q1179" s="13"/>
      <c r="R1179" s="13"/>
      <c r="S1179" s="13"/>
      <c r="T1179" s="13"/>
      <c r="U1179" s="13"/>
      <c r="V1179" s="13"/>
      <c r="W1179" s="13"/>
      <c r="X1179" s="13"/>
      <c r="Y1179" s="13"/>
      <c r="Z1179" s="14"/>
      <c r="AA1179" s="14"/>
      <c r="AB1179" s="14"/>
      <c r="AC1179" s="14"/>
    </row>
    <row r="1180" spans="1:29" x14ac:dyDescent="0.35">
      <c r="A1180" s="10"/>
      <c r="B1180" s="10"/>
      <c r="C1180" s="10"/>
      <c r="D1180" s="10"/>
      <c r="E1180" s="10"/>
      <c r="F1180" s="10"/>
      <c r="G1180" s="10"/>
      <c r="H1180" s="10"/>
      <c r="I1180" s="10"/>
      <c r="J1180" s="11"/>
      <c r="K1180" s="12"/>
      <c r="L1180" s="13"/>
      <c r="M1180" s="13"/>
      <c r="N1180" s="13"/>
      <c r="O1180" s="13"/>
      <c r="P1180" s="13"/>
      <c r="Q1180" s="13"/>
      <c r="R1180" s="13"/>
      <c r="S1180" s="13"/>
      <c r="T1180" s="13"/>
      <c r="U1180" s="13"/>
      <c r="V1180" s="13"/>
      <c r="W1180" s="13"/>
      <c r="X1180" s="13"/>
      <c r="Y1180" s="13"/>
      <c r="Z1180" s="14"/>
      <c r="AA1180" s="14"/>
      <c r="AB1180" s="14"/>
      <c r="AC1180" s="14"/>
    </row>
    <row r="1181" spans="1:29" x14ac:dyDescent="0.35">
      <c r="A1181" s="10"/>
      <c r="B1181" s="10"/>
      <c r="C1181" s="10"/>
      <c r="D1181" s="10"/>
      <c r="E1181" s="10"/>
      <c r="F1181" s="10"/>
      <c r="G1181" s="10"/>
      <c r="H1181" s="10"/>
      <c r="I1181" s="10"/>
      <c r="J1181" s="11"/>
      <c r="K1181" s="12"/>
      <c r="L1181" s="13"/>
      <c r="M1181" s="13"/>
      <c r="N1181" s="13"/>
      <c r="O1181" s="13"/>
      <c r="P1181" s="13"/>
      <c r="Q1181" s="13"/>
      <c r="R1181" s="13"/>
      <c r="S1181" s="13"/>
      <c r="T1181" s="13"/>
      <c r="U1181" s="13"/>
      <c r="V1181" s="13"/>
      <c r="W1181" s="13"/>
      <c r="X1181" s="13"/>
      <c r="Y1181" s="13"/>
      <c r="Z1181" s="14"/>
      <c r="AA1181" s="14"/>
      <c r="AB1181" s="14"/>
      <c r="AC1181" s="14"/>
    </row>
    <row r="1182" spans="1:29" x14ac:dyDescent="0.35">
      <c r="A1182" s="10"/>
      <c r="B1182" s="10"/>
      <c r="C1182" s="10"/>
      <c r="D1182" s="10"/>
      <c r="E1182" s="10"/>
      <c r="F1182" s="10"/>
      <c r="G1182" s="10"/>
      <c r="H1182" s="10"/>
      <c r="I1182" s="10"/>
      <c r="J1182" s="11"/>
      <c r="K1182" s="12"/>
      <c r="L1182" s="13"/>
      <c r="M1182" s="13"/>
      <c r="N1182" s="13"/>
      <c r="O1182" s="13"/>
      <c r="P1182" s="13"/>
      <c r="Q1182" s="13"/>
      <c r="R1182" s="13"/>
      <c r="S1182" s="13"/>
      <c r="T1182" s="13"/>
      <c r="U1182" s="13"/>
      <c r="V1182" s="13"/>
      <c r="W1182" s="13"/>
      <c r="X1182" s="13"/>
      <c r="Y1182" s="13"/>
      <c r="Z1182" s="14"/>
      <c r="AA1182" s="14"/>
      <c r="AB1182" s="14"/>
      <c r="AC1182" s="14"/>
    </row>
    <row r="1183" spans="1:29" x14ac:dyDescent="0.35">
      <c r="A1183" s="10"/>
      <c r="B1183" s="10"/>
      <c r="C1183" s="10"/>
      <c r="D1183" s="10"/>
      <c r="E1183" s="10"/>
      <c r="F1183" s="10"/>
      <c r="G1183" s="10"/>
      <c r="H1183" s="10"/>
      <c r="I1183" s="10"/>
      <c r="J1183" s="11"/>
      <c r="K1183" s="12"/>
      <c r="L1183" s="13"/>
      <c r="M1183" s="13"/>
      <c r="N1183" s="13"/>
      <c r="O1183" s="13"/>
      <c r="P1183" s="13"/>
      <c r="Q1183" s="13"/>
      <c r="R1183" s="13"/>
      <c r="S1183" s="13"/>
      <c r="T1183" s="13"/>
      <c r="U1183" s="13"/>
      <c r="V1183" s="13"/>
      <c r="W1183" s="13"/>
      <c r="X1183" s="13"/>
      <c r="Y1183" s="13"/>
      <c r="Z1183" s="14"/>
      <c r="AA1183" s="14"/>
      <c r="AB1183" s="14"/>
      <c r="AC1183" s="14"/>
    </row>
    <row r="1184" spans="1:29" x14ac:dyDescent="0.35">
      <c r="A1184" s="10"/>
      <c r="B1184" s="10"/>
      <c r="C1184" s="10"/>
      <c r="D1184" s="10"/>
      <c r="E1184" s="10"/>
      <c r="F1184" s="10"/>
      <c r="G1184" s="10"/>
      <c r="H1184" s="10"/>
      <c r="I1184" s="10"/>
      <c r="J1184" s="11"/>
      <c r="K1184" s="12"/>
      <c r="L1184" s="13"/>
      <c r="M1184" s="13"/>
      <c r="N1184" s="13"/>
      <c r="O1184" s="13"/>
      <c r="P1184" s="13"/>
      <c r="Q1184" s="13"/>
      <c r="R1184" s="13"/>
      <c r="S1184" s="13"/>
      <c r="T1184" s="13"/>
      <c r="U1184" s="13"/>
      <c r="V1184" s="13"/>
      <c r="W1184" s="13"/>
      <c r="X1184" s="13"/>
      <c r="Y1184" s="13"/>
      <c r="Z1184" s="14"/>
      <c r="AA1184" s="14"/>
      <c r="AB1184" s="14"/>
      <c r="AC1184" s="14"/>
    </row>
    <row r="1185" spans="1:29" x14ac:dyDescent="0.35">
      <c r="A1185" s="10"/>
      <c r="B1185" s="10"/>
      <c r="C1185" s="10"/>
      <c r="D1185" s="10"/>
      <c r="E1185" s="10"/>
      <c r="F1185" s="10"/>
      <c r="G1185" s="10"/>
      <c r="H1185" s="10"/>
      <c r="I1185" s="10"/>
      <c r="J1185" s="11"/>
      <c r="K1185" s="12"/>
      <c r="L1185" s="13"/>
      <c r="M1185" s="13"/>
      <c r="N1185" s="13"/>
      <c r="O1185" s="13"/>
      <c r="P1185" s="13"/>
      <c r="Q1185" s="13"/>
      <c r="R1185" s="13"/>
      <c r="S1185" s="13"/>
      <c r="T1185" s="13"/>
      <c r="U1185" s="13"/>
      <c r="V1185" s="13"/>
      <c r="W1185" s="13"/>
      <c r="X1185" s="13"/>
      <c r="Y1185" s="13"/>
      <c r="Z1185" s="14"/>
      <c r="AA1185" s="14"/>
      <c r="AB1185" s="14"/>
      <c r="AC1185" s="14"/>
    </row>
    <row r="1186" spans="1:29" x14ac:dyDescent="0.35">
      <c r="A1186" s="10"/>
      <c r="B1186" s="10"/>
      <c r="C1186" s="10"/>
      <c r="D1186" s="10"/>
      <c r="E1186" s="10"/>
      <c r="F1186" s="10"/>
      <c r="G1186" s="10"/>
      <c r="H1186" s="10"/>
      <c r="I1186" s="10"/>
      <c r="J1186" s="11"/>
      <c r="K1186" s="12"/>
      <c r="L1186" s="13"/>
      <c r="M1186" s="13"/>
      <c r="N1186" s="13"/>
      <c r="O1186" s="13"/>
      <c r="P1186" s="13"/>
      <c r="Q1186" s="13"/>
      <c r="R1186" s="13"/>
      <c r="S1186" s="13"/>
      <c r="T1186" s="13"/>
      <c r="U1186" s="13"/>
      <c r="V1186" s="13"/>
      <c r="W1186" s="13"/>
      <c r="X1186" s="13"/>
      <c r="Y1186" s="13"/>
      <c r="Z1186" s="14"/>
      <c r="AA1186" s="14"/>
      <c r="AB1186" s="14"/>
      <c r="AC1186" s="14"/>
    </row>
    <row r="1187" spans="1:29" x14ac:dyDescent="0.35">
      <c r="A1187" s="10"/>
      <c r="B1187" s="10"/>
      <c r="C1187" s="10"/>
      <c r="D1187" s="10"/>
      <c r="E1187" s="10"/>
      <c r="F1187" s="10"/>
      <c r="G1187" s="10"/>
      <c r="H1187" s="10"/>
      <c r="I1187" s="10"/>
      <c r="J1187" s="11"/>
      <c r="K1187" s="12"/>
      <c r="L1187" s="13"/>
      <c r="M1187" s="13"/>
      <c r="N1187" s="13"/>
      <c r="O1187" s="13"/>
      <c r="P1187" s="13"/>
      <c r="Q1187" s="13"/>
      <c r="R1187" s="13"/>
      <c r="S1187" s="13"/>
      <c r="T1187" s="13"/>
      <c r="U1187" s="13"/>
      <c r="V1187" s="13"/>
      <c r="W1187" s="13"/>
      <c r="X1187" s="13"/>
      <c r="Y1187" s="13"/>
      <c r="Z1187" s="14"/>
      <c r="AA1187" s="14"/>
      <c r="AB1187" s="14"/>
      <c r="AC1187" s="14"/>
    </row>
    <row r="1188" spans="1:29" x14ac:dyDescent="0.35">
      <c r="A1188" s="10"/>
      <c r="B1188" s="10"/>
      <c r="C1188" s="10"/>
      <c r="D1188" s="10"/>
      <c r="E1188" s="10"/>
      <c r="F1188" s="10"/>
      <c r="G1188" s="10"/>
      <c r="H1188" s="10"/>
      <c r="I1188" s="10"/>
      <c r="J1188" s="11"/>
      <c r="K1188" s="12"/>
      <c r="L1188" s="13"/>
      <c r="M1188" s="13"/>
      <c r="N1188" s="13"/>
      <c r="O1188" s="13"/>
      <c r="P1188" s="13"/>
      <c r="Q1188" s="13"/>
      <c r="R1188" s="13"/>
      <c r="S1188" s="13"/>
      <c r="T1188" s="13"/>
      <c r="U1188" s="13"/>
      <c r="V1188" s="13"/>
      <c r="W1188" s="13"/>
      <c r="X1188" s="13"/>
      <c r="Y1188" s="13"/>
      <c r="Z1188" s="14"/>
      <c r="AA1188" s="14"/>
      <c r="AB1188" s="14"/>
      <c r="AC1188" s="14"/>
    </row>
    <row r="1189" spans="1:29" x14ac:dyDescent="0.35">
      <c r="A1189" s="10"/>
      <c r="B1189" s="10"/>
      <c r="C1189" s="10"/>
      <c r="D1189" s="10"/>
      <c r="E1189" s="10"/>
      <c r="F1189" s="10"/>
      <c r="G1189" s="10"/>
      <c r="H1189" s="10"/>
      <c r="I1189" s="10"/>
      <c r="J1189" s="11"/>
      <c r="K1189" s="12"/>
      <c r="L1189" s="13"/>
      <c r="M1189" s="13"/>
      <c r="N1189" s="13"/>
      <c r="O1189" s="13"/>
      <c r="P1189" s="13"/>
      <c r="Q1189" s="13"/>
      <c r="R1189" s="13"/>
      <c r="S1189" s="13"/>
      <c r="T1189" s="13"/>
      <c r="U1189" s="13"/>
      <c r="V1189" s="13"/>
      <c r="W1189" s="13"/>
      <c r="X1189" s="13"/>
      <c r="Y1189" s="13"/>
      <c r="Z1189" s="14"/>
      <c r="AA1189" s="14"/>
      <c r="AB1189" s="14"/>
      <c r="AC1189" s="14"/>
    </row>
    <row r="1190" spans="1:29" x14ac:dyDescent="0.35">
      <c r="A1190" s="10"/>
      <c r="B1190" s="10"/>
      <c r="C1190" s="10"/>
      <c r="D1190" s="10"/>
      <c r="E1190" s="10"/>
      <c r="F1190" s="10"/>
      <c r="G1190" s="10"/>
      <c r="H1190" s="10"/>
      <c r="I1190" s="10"/>
      <c r="J1190" s="11"/>
      <c r="K1190" s="12"/>
      <c r="L1190" s="13"/>
      <c r="M1190" s="13"/>
      <c r="N1190" s="13"/>
      <c r="O1190" s="13"/>
      <c r="P1190" s="13"/>
      <c r="Q1190" s="13"/>
      <c r="R1190" s="13"/>
      <c r="S1190" s="13"/>
      <c r="T1190" s="13"/>
      <c r="U1190" s="13"/>
      <c r="V1190" s="13"/>
      <c r="W1190" s="13"/>
      <c r="X1190" s="13"/>
      <c r="Y1190" s="13"/>
      <c r="Z1190" s="14"/>
      <c r="AA1190" s="14"/>
      <c r="AB1190" s="14"/>
      <c r="AC1190" s="14"/>
    </row>
    <row r="1191" spans="1:29" x14ac:dyDescent="0.35">
      <c r="A1191" s="10"/>
      <c r="B1191" s="10"/>
      <c r="C1191" s="10"/>
      <c r="D1191" s="10"/>
      <c r="E1191" s="10"/>
      <c r="F1191" s="10"/>
      <c r="G1191" s="10"/>
      <c r="H1191" s="10"/>
      <c r="I1191" s="10"/>
      <c r="J1191" s="11"/>
      <c r="K1191" s="12"/>
      <c r="L1191" s="13"/>
      <c r="M1191" s="13"/>
      <c r="N1191" s="13"/>
      <c r="O1191" s="13"/>
      <c r="P1191" s="13"/>
      <c r="Q1191" s="13"/>
      <c r="R1191" s="13"/>
      <c r="S1191" s="13"/>
      <c r="T1191" s="13"/>
      <c r="U1191" s="13"/>
      <c r="V1191" s="13"/>
      <c r="W1191" s="13"/>
      <c r="X1191" s="13"/>
      <c r="Y1191" s="13"/>
      <c r="Z1191" s="14"/>
      <c r="AA1191" s="14"/>
      <c r="AB1191" s="14"/>
      <c r="AC1191" s="14"/>
    </row>
    <row r="1192" spans="1:29" x14ac:dyDescent="0.35">
      <c r="A1192" s="10"/>
      <c r="B1192" s="10"/>
      <c r="C1192" s="10"/>
      <c r="D1192" s="10"/>
      <c r="E1192" s="10"/>
      <c r="F1192" s="10"/>
      <c r="G1192" s="10"/>
      <c r="H1192" s="10"/>
      <c r="I1192" s="10"/>
      <c r="J1192" s="11"/>
      <c r="K1192" s="12"/>
      <c r="L1192" s="13"/>
      <c r="M1192" s="13"/>
      <c r="N1192" s="13"/>
      <c r="O1192" s="13"/>
      <c r="P1192" s="13"/>
      <c r="Q1192" s="13"/>
      <c r="R1192" s="13"/>
      <c r="S1192" s="13"/>
      <c r="T1192" s="13"/>
      <c r="U1192" s="13"/>
      <c r="V1192" s="13"/>
      <c r="W1192" s="13"/>
      <c r="X1192" s="13"/>
      <c r="Y1192" s="13"/>
      <c r="Z1192" s="14"/>
      <c r="AA1192" s="14"/>
      <c r="AB1192" s="14"/>
      <c r="AC1192" s="14"/>
    </row>
    <row r="1193" spans="1:29" x14ac:dyDescent="0.35">
      <c r="A1193" s="10"/>
      <c r="B1193" s="10"/>
      <c r="C1193" s="10"/>
      <c r="D1193" s="10"/>
      <c r="E1193" s="10"/>
      <c r="F1193" s="10"/>
      <c r="G1193" s="10"/>
      <c r="H1193" s="10"/>
      <c r="I1193" s="10"/>
      <c r="J1193" s="11"/>
      <c r="K1193" s="12"/>
      <c r="L1193" s="13"/>
      <c r="M1193" s="13"/>
      <c r="N1193" s="13"/>
      <c r="O1193" s="13"/>
      <c r="P1193" s="13"/>
      <c r="Q1193" s="13"/>
      <c r="R1193" s="13"/>
      <c r="S1193" s="13"/>
      <c r="T1193" s="13"/>
      <c r="U1193" s="13"/>
      <c r="V1193" s="13"/>
      <c r="W1193" s="13"/>
      <c r="X1193" s="13"/>
      <c r="Y1193" s="13"/>
      <c r="Z1193" s="14"/>
      <c r="AA1193" s="14"/>
      <c r="AB1193" s="14"/>
      <c r="AC1193" s="14"/>
    </row>
    <row r="1194" spans="1:29" x14ac:dyDescent="0.35">
      <c r="A1194" s="10"/>
      <c r="B1194" s="10"/>
      <c r="C1194" s="10"/>
      <c r="D1194" s="10"/>
      <c r="E1194" s="10"/>
      <c r="F1194" s="10"/>
      <c r="G1194" s="10"/>
      <c r="H1194" s="10"/>
      <c r="I1194" s="10"/>
      <c r="J1194" s="11"/>
      <c r="K1194" s="12"/>
      <c r="L1194" s="13"/>
      <c r="M1194" s="13"/>
      <c r="N1194" s="13"/>
      <c r="O1194" s="13"/>
      <c r="P1194" s="13"/>
      <c r="Q1194" s="13"/>
      <c r="R1194" s="13"/>
      <c r="S1194" s="13"/>
      <c r="T1194" s="13"/>
      <c r="U1194" s="13"/>
      <c r="V1194" s="13"/>
      <c r="W1194" s="13"/>
      <c r="X1194" s="13"/>
      <c r="Y1194" s="13"/>
      <c r="Z1194" s="14"/>
      <c r="AA1194" s="14"/>
      <c r="AB1194" s="14"/>
      <c r="AC1194" s="14"/>
    </row>
    <row r="1195" spans="1:29" x14ac:dyDescent="0.35">
      <c r="A1195" s="10"/>
      <c r="B1195" s="10"/>
      <c r="C1195" s="10"/>
      <c r="D1195" s="10"/>
      <c r="E1195" s="10"/>
      <c r="F1195" s="10"/>
      <c r="G1195" s="10"/>
      <c r="H1195" s="10"/>
      <c r="I1195" s="10"/>
      <c r="J1195" s="11"/>
      <c r="K1195" s="12"/>
      <c r="L1195" s="13"/>
      <c r="M1195" s="13"/>
      <c r="N1195" s="13"/>
      <c r="O1195" s="13"/>
      <c r="P1195" s="13"/>
      <c r="Q1195" s="13"/>
      <c r="R1195" s="13"/>
      <c r="S1195" s="13"/>
      <c r="T1195" s="13"/>
      <c r="U1195" s="13"/>
      <c r="V1195" s="13"/>
      <c r="W1195" s="13"/>
      <c r="X1195" s="13"/>
      <c r="Y1195" s="13"/>
      <c r="Z1195" s="14"/>
      <c r="AA1195" s="14"/>
      <c r="AB1195" s="14"/>
      <c r="AC1195" s="14"/>
    </row>
    <row r="1196" spans="1:29" x14ac:dyDescent="0.35">
      <c r="A1196" s="10"/>
      <c r="B1196" s="10"/>
      <c r="C1196" s="10"/>
      <c r="D1196" s="10"/>
      <c r="E1196" s="10"/>
      <c r="F1196" s="10"/>
      <c r="G1196" s="10"/>
      <c r="H1196" s="10"/>
      <c r="I1196" s="10"/>
      <c r="J1196" s="11"/>
      <c r="K1196" s="12"/>
      <c r="L1196" s="13"/>
      <c r="M1196" s="13"/>
      <c r="N1196" s="13"/>
      <c r="O1196" s="13"/>
      <c r="P1196" s="13"/>
      <c r="Q1196" s="13"/>
      <c r="R1196" s="13"/>
      <c r="S1196" s="13"/>
      <c r="T1196" s="13"/>
      <c r="U1196" s="13"/>
      <c r="V1196" s="13"/>
      <c r="W1196" s="13"/>
      <c r="X1196" s="13"/>
      <c r="Y1196" s="13"/>
      <c r="Z1196" s="14"/>
      <c r="AA1196" s="14"/>
      <c r="AB1196" s="14"/>
      <c r="AC1196" s="14"/>
    </row>
    <row r="1197" spans="1:29" x14ac:dyDescent="0.35">
      <c r="A1197" s="10"/>
      <c r="B1197" s="10"/>
      <c r="C1197" s="10"/>
      <c r="D1197" s="10"/>
      <c r="E1197" s="10"/>
      <c r="F1197" s="10"/>
      <c r="G1197" s="10"/>
      <c r="H1197" s="10"/>
      <c r="I1197" s="10"/>
      <c r="J1197" s="11"/>
      <c r="K1197" s="12"/>
      <c r="L1197" s="13"/>
      <c r="M1197" s="13"/>
      <c r="N1197" s="13"/>
      <c r="O1197" s="13"/>
      <c r="P1197" s="13"/>
      <c r="Q1197" s="13"/>
      <c r="R1197" s="13"/>
      <c r="S1197" s="13"/>
      <c r="T1197" s="13"/>
      <c r="U1197" s="13"/>
      <c r="V1197" s="13"/>
      <c r="W1197" s="13"/>
      <c r="X1197" s="13"/>
      <c r="Y1197" s="13"/>
      <c r="Z1197" s="14"/>
      <c r="AA1197" s="14"/>
      <c r="AB1197" s="14"/>
      <c r="AC1197" s="14"/>
    </row>
    <row r="1198" spans="1:29" x14ac:dyDescent="0.35">
      <c r="A1198" s="10"/>
      <c r="B1198" s="10"/>
      <c r="C1198" s="10"/>
      <c r="D1198" s="10"/>
      <c r="E1198" s="10"/>
      <c r="F1198" s="10"/>
      <c r="G1198" s="10"/>
      <c r="H1198" s="10"/>
      <c r="I1198" s="10"/>
      <c r="J1198" s="11"/>
      <c r="K1198" s="12"/>
      <c r="L1198" s="13"/>
      <c r="M1198" s="13"/>
      <c r="N1198" s="13"/>
      <c r="O1198" s="13"/>
      <c r="P1198" s="13"/>
      <c r="Q1198" s="13"/>
      <c r="R1198" s="13"/>
      <c r="S1198" s="13"/>
      <c r="T1198" s="13"/>
      <c r="U1198" s="13"/>
      <c r="V1198" s="13"/>
      <c r="W1198" s="13"/>
      <c r="X1198" s="13"/>
      <c r="Y1198" s="13"/>
      <c r="Z1198" s="14"/>
      <c r="AA1198" s="14"/>
      <c r="AB1198" s="14"/>
      <c r="AC1198" s="14"/>
    </row>
    <row r="1199" spans="1:29" x14ac:dyDescent="0.35">
      <c r="A1199" s="10"/>
      <c r="B1199" s="10"/>
      <c r="C1199" s="10"/>
      <c r="D1199" s="10"/>
      <c r="E1199" s="10"/>
      <c r="F1199" s="10"/>
      <c r="G1199" s="10"/>
      <c r="H1199" s="10"/>
      <c r="I1199" s="10"/>
      <c r="J1199" s="11"/>
      <c r="K1199" s="12"/>
      <c r="L1199" s="13"/>
      <c r="M1199" s="13"/>
      <c r="N1199" s="13"/>
      <c r="O1199" s="13"/>
      <c r="P1199" s="13"/>
      <c r="Q1199" s="13"/>
      <c r="R1199" s="13"/>
      <c r="S1199" s="13"/>
      <c r="T1199" s="13"/>
      <c r="U1199" s="13"/>
      <c r="V1199" s="13"/>
      <c r="W1199" s="13"/>
      <c r="X1199" s="13"/>
      <c r="Y1199" s="13"/>
      <c r="Z1199" s="14"/>
      <c r="AA1199" s="14"/>
      <c r="AB1199" s="14"/>
      <c r="AC1199" s="14"/>
    </row>
    <row r="1200" spans="1:29" x14ac:dyDescent="0.35">
      <c r="A1200" s="10"/>
      <c r="B1200" s="10"/>
      <c r="C1200" s="10"/>
      <c r="D1200" s="10"/>
      <c r="E1200" s="10"/>
      <c r="F1200" s="10"/>
      <c r="G1200" s="10"/>
      <c r="H1200" s="10"/>
      <c r="I1200" s="10"/>
      <c r="J1200" s="11"/>
      <c r="K1200" s="12"/>
      <c r="L1200" s="13"/>
      <c r="M1200" s="13"/>
      <c r="N1200" s="13"/>
      <c r="O1200" s="13"/>
      <c r="P1200" s="13"/>
      <c r="Q1200" s="13"/>
      <c r="R1200" s="13"/>
      <c r="S1200" s="13"/>
      <c r="T1200" s="13"/>
      <c r="U1200" s="13"/>
      <c r="V1200" s="13"/>
      <c r="W1200" s="13"/>
      <c r="X1200" s="13"/>
      <c r="Y1200" s="13"/>
      <c r="Z1200" s="14"/>
      <c r="AA1200" s="14"/>
      <c r="AB1200" s="14"/>
      <c r="AC1200" s="14"/>
    </row>
    <row r="1201" spans="1:29" x14ac:dyDescent="0.35">
      <c r="A1201" s="10"/>
      <c r="B1201" s="10"/>
      <c r="C1201" s="10"/>
      <c r="D1201" s="10"/>
      <c r="E1201" s="10"/>
      <c r="F1201" s="10"/>
      <c r="G1201" s="10"/>
      <c r="H1201" s="10"/>
      <c r="I1201" s="10"/>
      <c r="J1201" s="11"/>
      <c r="K1201" s="12"/>
      <c r="L1201" s="13"/>
      <c r="M1201" s="13"/>
      <c r="N1201" s="13"/>
      <c r="O1201" s="13"/>
      <c r="P1201" s="13"/>
      <c r="Q1201" s="13"/>
      <c r="R1201" s="13"/>
      <c r="S1201" s="13"/>
      <c r="T1201" s="13"/>
      <c r="U1201" s="13"/>
      <c r="V1201" s="13"/>
      <c r="W1201" s="13"/>
      <c r="X1201" s="13"/>
      <c r="Y1201" s="13"/>
      <c r="Z1201" s="14"/>
      <c r="AA1201" s="14"/>
      <c r="AB1201" s="14"/>
      <c r="AC1201" s="14"/>
    </row>
    <row r="1202" spans="1:29" x14ac:dyDescent="0.35">
      <c r="A1202" s="10"/>
      <c r="B1202" s="10"/>
      <c r="C1202" s="10"/>
      <c r="D1202" s="10"/>
      <c r="E1202" s="10"/>
      <c r="F1202" s="10"/>
      <c r="G1202" s="10"/>
      <c r="H1202" s="10"/>
      <c r="I1202" s="10"/>
      <c r="J1202" s="11"/>
      <c r="K1202" s="12"/>
      <c r="L1202" s="13"/>
      <c r="M1202" s="13"/>
      <c r="N1202" s="13"/>
      <c r="O1202" s="13"/>
      <c r="P1202" s="13"/>
      <c r="Q1202" s="13"/>
      <c r="R1202" s="13"/>
      <c r="S1202" s="13"/>
      <c r="T1202" s="13"/>
      <c r="U1202" s="13"/>
      <c r="V1202" s="13"/>
      <c r="W1202" s="13"/>
      <c r="X1202" s="13"/>
      <c r="Y1202" s="13"/>
      <c r="Z1202" s="14"/>
      <c r="AA1202" s="14"/>
      <c r="AB1202" s="14"/>
      <c r="AC1202" s="14"/>
    </row>
    <row r="1203" spans="1:29" x14ac:dyDescent="0.35">
      <c r="A1203" s="10"/>
      <c r="B1203" s="10"/>
      <c r="C1203" s="10"/>
      <c r="D1203" s="10"/>
      <c r="E1203" s="10"/>
      <c r="F1203" s="10"/>
      <c r="G1203" s="10"/>
      <c r="H1203" s="10"/>
      <c r="I1203" s="10"/>
      <c r="J1203" s="11"/>
      <c r="K1203" s="12"/>
      <c r="L1203" s="13"/>
      <c r="M1203" s="13"/>
      <c r="N1203" s="13"/>
      <c r="O1203" s="13"/>
      <c r="P1203" s="13"/>
      <c r="Q1203" s="13"/>
      <c r="R1203" s="13"/>
      <c r="S1203" s="13"/>
      <c r="T1203" s="13"/>
      <c r="U1203" s="13"/>
      <c r="V1203" s="13"/>
      <c r="W1203" s="13"/>
      <c r="X1203" s="13"/>
      <c r="Y1203" s="13"/>
      <c r="Z1203" s="14"/>
      <c r="AA1203" s="14"/>
      <c r="AB1203" s="14"/>
      <c r="AC1203" s="14"/>
    </row>
    <row r="1204" spans="1:29" x14ac:dyDescent="0.35">
      <c r="A1204" s="10"/>
      <c r="B1204" s="10"/>
      <c r="C1204" s="10"/>
      <c r="D1204" s="10"/>
      <c r="E1204" s="10"/>
      <c r="F1204" s="10"/>
      <c r="G1204" s="10"/>
      <c r="H1204" s="10"/>
      <c r="I1204" s="10"/>
      <c r="J1204" s="11"/>
      <c r="K1204" s="12"/>
      <c r="L1204" s="13"/>
      <c r="M1204" s="13"/>
      <c r="N1204" s="13"/>
      <c r="O1204" s="13"/>
      <c r="P1204" s="13"/>
      <c r="Q1204" s="13"/>
      <c r="R1204" s="13"/>
      <c r="S1204" s="13"/>
      <c r="T1204" s="13"/>
      <c r="U1204" s="13"/>
      <c r="V1204" s="13"/>
      <c r="W1204" s="13"/>
      <c r="X1204" s="13"/>
      <c r="Y1204" s="13"/>
      <c r="Z1204" s="14"/>
      <c r="AA1204" s="14"/>
      <c r="AB1204" s="14"/>
      <c r="AC1204" s="14"/>
    </row>
    <row r="1205" spans="1:29" x14ac:dyDescent="0.35">
      <c r="A1205" s="10"/>
      <c r="B1205" s="10"/>
      <c r="C1205" s="10"/>
      <c r="D1205" s="10"/>
      <c r="E1205" s="10"/>
      <c r="F1205" s="10"/>
      <c r="G1205" s="10"/>
      <c r="H1205" s="10"/>
      <c r="I1205" s="10"/>
      <c r="J1205" s="11"/>
      <c r="K1205" s="12"/>
      <c r="L1205" s="13"/>
      <c r="M1205" s="13"/>
      <c r="N1205" s="13"/>
      <c r="O1205" s="13"/>
      <c r="P1205" s="13"/>
      <c r="Q1205" s="13"/>
      <c r="R1205" s="13"/>
      <c r="S1205" s="13"/>
      <c r="T1205" s="13"/>
      <c r="U1205" s="13"/>
      <c r="V1205" s="13"/>
      <c r="W1205" s="13"/>
      <c r="X1205" s="13"/>
      <c r="Y1205" s="13"/>
      <c r="Z1205" s="14"/>
      <c r="AA1205" s="14"/>
      <c r="AB1205" s="14"/>
      <c r="AC1205" s="14"/>
    </row>
    <row r="1206" spans="1:29" x14ac:dyDescent="0.35">
      <c r="A1206" s="10"/>
      <c r="B1206" s="10"/>
      <c r="C1206" s="10"/>
      <c r="D1206" s="10"/>
      <c r="E1206" s="10"/>
      <c r="F1206" s="10"/>
      <c r="G1206" s="10"/>
      <c r="H1206" s="10"/>
      <c r="I1206" s="10"/>
      <c r="J1206" s="11"/>
      <c r="K1206" s="12"/>
      <c r="L1206" s="13"/>
      <c r="M1206" s="13"/>
      <c r="N1206" s="13"/>
      <c r="O1206" s="13"/>
      <c r="P1206" s="13"/>
      <c r="Q1206" s="13"/>
      <c r="R1206" s="13"/>
      <c r="S1206" s="13"/>
      <c r="T1206" s="13"/>
      <c r="U1206" s="13"/>
      <c r="V1206" s="13"/>
      <c r="W1206" s="13"/>
      <c r="X1206" s="13"/>
      <c r="Y1206" s="13"/>
      <c r="Z1206" s="14"/>
      <c r="AA1206" s="14"/>
      <c r="AB1206" s="14"/>
      <c r="AC1206" s="14"/>
    </row>
    <row r="1207" spans="1:29" x14ac:dyDescent="0.35">
      <c r="A1207" s="10"/>
      <c r="B1207" s="10"/>
      <c r="C1207" s="10"/>
      <c r="D1207" s="10"/>
      <c r="E1207" s="10"/>
      <c r="F1207" s="10"/>
      <c r="G1207" s="10"/>
      <c r="H1207" s="10"/>
      <c r="I1207" s="10"/>
      <c r="J1207" s="11"/>
      <c r="K1207" s="12"/>
      <c r="L1207" s="13"/>
      <c r="M1207" s="13"/>
      <c r="N1207" s="13"/>
      <c r="O1207" s="13"/>
      <c r="P1207" s="13"/>
      <c r="Q1207" s="13"/>
      <c r="R1207" s="13"/>
      <c r="S1207" s="13"/>
      <c r="T1207" s="13"/>
      <c r="U1207" s="13"/>
      <c r="V1207" s="13"/>
      <c r="W1207" s="13"/>
      <c r="X1207" s="13"/>
      <c r="Y1207" s="13"/>
      <c r="Z1207" s="14"/>
      <c r="AA1207" s="14"/>
      <c r="AB1207" s="14"/>
      <c r="AC1207" s="14"/>
    </row>
    <row r="1208" spans="1:29" x14ac:dyDescent="0.35">
      <c r="A1208" s="10"/>
      <c r="B1208" s="10"/>
      <c r="C1208" s="10"/>
      <c r="D1208" s="10"/>
      <c r="E1208" s="10"/>
      <c r="F1208" s="10"/>
      <c r="G1208" s="10"/>
      <c r="H1208" s="10"/>
      <c r="I1208" s="10"/>
      <c r="J1208" s="11"/>
      <c r="K1208" s="12"/>
      <c r="L1208" s="13"/>
      <c r="M1208" s="13"/>
      <c r="N1208" s="13"/>
      <c r="O1208" s="13"/>
      <c r="P1208" s="13"/>
      <c r="Q1208" s="13"/>
      <c r="R1208" s="13"/>
      <c r="S1208" s="13"/>
      <c r="T1208" s="13"/>
      <c r="U1208" s="13"/>
      <c r="V1208" s="13"/>
      <c r="W1208" s="13"/>
      <c r="X1208" s="13"/>
      <c r="Y1208" s="13"/>
      <c r="Z1208" s="14"/>
      <c r="AA1208" s="14"/>
      <c r="AB1208" s="14"/>
      <c r="AC1208" s="14"/>
    </row>
    <row r="1209" spans="1:29" x14ac:dyDescent="0.35">
      <c r="A1209" s="10"/>
      <c r="B1209" s="10"/>
      <c r="C1209" s="10"/>
      <c r="D1209" s="10"/>
      <c r="E1209" s="10"/>
      <c r="F1209" s="10"/>
      <c r="G1209" s="10"/>
      <c r="H1209" s="10"/>
      <c r="I1209" s="10"/>
      <c r="J1209" s="11"/>
      <c r="K1209" s="12"/>
      <c r="L1209" s="13"/>
      <c r="M1209" s="13"/>
      <c r="N1209" s="13"/>
      <c r="O1209" s="13"/>
      <c r="P1209" s="13"/>
      <c r="Q1209" s="13"/>
      <c r="R1209" s="13"/>
      <c r="S1209" s="13"/>
      <c r="T1209" s="13"/>
      <c r="U1209" s="13"/>
      <c r="V1209" s="13"/>
      <c r="W1209" s="13"/>
      <c r="X1209" s="13"/>
      <c r="Y1209" s="13"/>
      <c r="Z1209" s="14"/>
      <c r="AA1209" s="14"/>
      <c r="AB1209" s="14"/>
      <c r="AC1209" s="14"/>
    </row>
    <row r="1210" spans="1:29" x14ac:dyDescent="0.35">
      <c r="A1210" s="10"/>
      <c r="B1210" s="10"/>
      <c r="C1210" s="10"/>
      <c r="D1210" s="10"/>
      <c r="E1210" s="10"/>
      <c r="F1210" s="10"/>
      <c r="G1210" s="10"/>
      <c r="H1210" s="10"/>
      <c r="I1210" s="10"/>
      <c r="J1210" s="11"/>
      <c r="K1210" s="12"/>
      <c r="L1210" s="13"/>
      <c r="M1210" s="13"/>
      <c r="N1210" s="13"/>
      <c r="O1210" s="13"/>
      <c r="P1210" s="13"/>
      <c r="Q1210" s="13"/>
      <c r="R1210" s="13"/>
      <c r="S1210" s="13"/>
      <c r="T1210" s="13"/>
      <c r="U1210" s="13"/>
      <c r="V1210" s="13"/>
      <c r="W1210" s="13"/>
      <c r="X1210" s="13"/>
      <c r="Y1210" s="13"/>
      <c r="Z1210" s="14"/>
      <c r="AA1210" s="14"/>
      <c r="AB1210" s="14"/>
      <c r="AC1210" s="14"/>
    </row>
    <row r="1211" spans="1:29" x14ac:dyDescent="0.35">
      <c r="A1211" s="10"/>
      <c r="B1211" s="10"/>
      <c r="C1211" s="10"/>
      <c r="D1211" s="10"/>
      <c r="E1211" s="10"/>
      <c r="F1211" s="10"/>
      <c r="G1211" s="10"/>
      <c r="H1211" s="10"/>
      <c r="I1211" s="10"/>
      <c r="J1211" s="11"/>
      <c r="K1211" s="12"/>
      <c r="L1211" s="13"/>
      <c r="M1211" s="13"/>
      <c r="N1211" s="13"/>
      <c r="O1211" s="13"/>
      <c r="P1211" s="13"/>
      <c r="Q1211" s="13"/>
      <c r="R1211" s="13"/>
      <c r="S1211" s="13"/>
      <c r="T1211" s="13"/>
      <c r="U1211" s="13"/>
      <c r="V1211" s="13"/>
      <c r="W1211" s="13"/>
      <c r="X1211" s="13"/>
      <c r="Y1211" s="13"/>
      <c r="Z1211" s="14"/>
      <c r="AA1211" s="14"/>
      <c r="AB1211" s="14"/>
      <c r="AC1211" s="14"/>
    </row>
    <row r="1212" spans="1:29" x14ac:dyDescent="0.35">
      <c r="A1212" s="10"/>
      <c r="B1212" s="10"/>
      <c r="C1212" s="10"/>
      <c r="D1212" s="10"/>
      <c r="E1212" s="10"/>
      <c r="F1212" s="10"/>
      <c r="G1212" s="10"/>
      <c r="H1212" s="10"/>
      <c r="I1212" s="10"/>
      <c r="J1212" s="11"/>
      <c r="K1212" s="12"/>
      <c r="L1212" s="13"/>
      <c r="M1212" s="13"/>
      <c r="N1212" s="13"/>
      <c r="O1212" s="13"/>
      <c r="P1212" s="13"/>
      <c r="Q1212" s="13"/>
      <c r="R1212" s="13"/>
      <c r="S1212" s="13"/>
      <c r="T1212" s="13"/>
      <c r="U1212" s="13"/>
      <c r="V1212" s="13"/>
      <c r="W1212" s="13"/>
      <c r="X1212" s="13"/>
      <c r="Y1212" s="13"/>
      <c r="Z1212" s="14"/>
      <c r="AA1212" s="14"/>
      <c r="AB1212" s="14"/>
      <c r="AC1212" s="14"/>
    </row>
    <row r="1213" spans="1:29" x14ac:dyDescent="0.35">
      <c r="A1213" s="10"/>
      <c r="B1213" s="10"/>
      <c r="C1213" s="10"/>
      <c r="D1213" s="10"/>
      <c r="E1213" s="10"/>
      <c r="F1213" s="10"/>
      <c r="G1213" s="10"/>
      <c r="H1213" s="10"/>
      <c r="I1213" s="10"/>
      <c r="J1213" s="11"/>
      <c r="K1213" s="12"/>
      <c r="L1213" s="13"/>
      <c r="M1213" s="13"/>
      <c r="N1213" s="13"/>
      <c r="O1213" s="13"/>
      <c r="P1213" s="13"/>
      <c r="Q1213" s="13"/>
      <c r="R1213" s="13"/>
      <c r="S1213" s="13"/>
      <c r="T1213" s="13"/>
      <c r="U1213" s="13"/>
      <c r="V1213" s="13"/>
      <c r="W1213" s="13"/>
      <c r="X1213" s="13"/>
      <c r="Y1213" s="13"/>
      <c r="Z1213" s="14"/>
      <c r="AA1213" s="14"/>
      <c r="AB1213" s="14"/>
      <c r="AC1213" s="14"/>
    </row>
    <row r="1214" spans="1:29" x14ac:dyDescent="0.35">
      <c r="A1214" s="10"/>
      <c r="B1214" s="10"/>
      <c r="C1214" s="10"/>
      <c r="D1214" s="10"/>
      <c r="E1214" s="10"/>
      <c r="F1214" s="10"/>
      <c r="G1214" s="10"/>
      <c r="H1214" s="10"/>
      <c r="I1214" s="10"/>
      <c r="J1214" s="11"/>
      <c r="K1214" s="12"/>
      <c r="L1214" s="13"/>
      <c r="M1214" s="13"/>
      <c r="N1214" s="13"/>
      <c r="O1214" s="13"/>
      <c r="P1214" s="13"/>
      <c r="Q1214" s="13"/>
      <c r="R1214" s="13"/>
      <c r="S1214" s="13"/>
      <c r="T1214" s="13"/>
      <c r="U1214" s="13"/>
      <c r="V1214" s="13"/>
      <c r="W1214" s="13"/>
      <c r="X1214" s="13"/>
      <c r="Y1214" s="13"/>
      <c r="Z1214" s="14"/>
      <c r="AA1214" s="14"/>
      <c r="AB1214" s="14"/>
      <c r="AC1214" s="14"/>
    </row>
    <row r="1215" spans="1:29" x14ac:dyDescent="0.35">
      <c r="A1215" s="10"/>
      <c r="B1215" s="10"/>
      <c r="C1215" s="10"/>
      <c r="D1215" s="10"/>
      <c r="E1215" s="10"/>
      <c r="F1215" s="10"/>
      <c r="G1215" s="10"/>
      <c r="H1215" s="10"/>
      <c r="I1215" s="10"/>
      <c r="J1215" s="11"/>
      <c r="K1215" s="12"/>
      <c r="L1215" s="13"/>
      <c r="M1215" s="13"/>
      <c r="N1215" s="13"/>
      <c r="O1215" s="13"/>
      <c r="P1215" s="13"/>
      <c r="Q1215" s="13"/>
      <c r="R1215" s="13"/>
      <c r="S1215" s="13"/>
      <c r="T1215" s="13"/>
      <c r="U1215" s="13"/>
      <c r="V1215" s="13"/>
      <c r="W1215" s="13"/>
      <c r="X1215" s="13"/>
      <c r="Y1215" s="13"/>
      <c r="Z1215" s="14"/>
      <c r="AA1215" s="14"/>
      <c r="AB1215" s="14"/>
      <c r="AC1215" s="14"/>
    </row>
    <row r="1216" spans="1:29" x14ac:dyDescent="0.35">
      <c r="A1216" s="10"/>
      <c r="B1216" s="10"/>
      <c r="C1216" s="10"/>
      <c r="D1216" s="10"/>
      <c r="E1216" s="10"/>
      <c r="F1216" s="10"/>
      <c r="G1216" s="10"/>
      <c r="H1216" s="10"/>
      <c r="I1216" s="10"/>
      <c r="J1216" s="11"/>
      <c r="K1216" s="12"/>
      <c r="L1216" s="13"/>
      <c r="M1216" s="13"/>
      <c r="N1216" s="13"/>
      <c r="O1216" s="13"/>
      <c r="P1216" s="13"/>
      <c r="Q1216" s="13"/>
      <c r="R1216" s="13"/>
      <c r="S1216" s="13"/>
      <c r="T1216" s="13"/>
      <c r="U1216" s="13"/>
      <c r="V1216" s="13"/>
      <c r="W1216" s="13"/>
      <c r="X1216" s="13"/>
      <c r="Y1216" s="13"/>
      <c r="Z1216" s="14"/>
      <c r="AA1216" s="14"/>
      <c r="AB1216" s="14"/>
      <c r="AC1216" s="14"/>
    </row>
    <row r="1217" spans="1:29" x14ac:dyDescent="0.35">
      <c r="A1217" s="10"/>
      <c r="B1217" s="10"/>
      <c r="C1217" s="10"/>
      <c r="D1217" s="10"/>
      <c r="E1217" s="10"/>
      <c r="F1217" s="10"/>
      <c r="G1217" s="10"/>
      <c r="H1217" s="10"/>
      <c r="I1217" s="10"/>
      <c r="J1217" s="11"/>
      <c r="K1217" s="12"/>
      <c r="L1217" s="13"/>
      <c r="M1217" s="13"/>
      <c r="N1217" s="13"/>
      <c r="O1217" s="13"/>
      <c r="P1217" s="13"/>
      <c r="Q1217" s="13"/>
      <c r="R1217" s="13"/>
      <c r="S1217" s="13"/>
      <c r="T1217" s="13"/>
      <c r="U1217" s="13"/>
      <c r="V1217" s="13"/>
      <c r="W1217" s="13"/>
      <c r="X1217" s="13"/>
      <c r="Y1217" s="13"/>
      <c r="Z1217" s="14"/>
      <c r="AA1217" s="14"/>
      <c r="AB1217" s="14"/>
      <c r="AC1217" s="14"/>
    </row>
    <row r="1218" spans="1:29" x14ac:dyDescent="0.35">
      <c r="A1218" s="10"/>
      <c r="B1218" s="10"/>
      <c r="C1218" s="10"/>
      <c r="D1218" s="10"/>
      <c r="E1218" s="10"/>
      <c r="F1218" s="10"/>
      <c r="G1218" s="10"/>
      <c r="H1218" s="10"/>
      <c r="I1218" s="10"/>
      <c r="J1218" s="11"/>
      <c r="K1218" s="12"/>
      <c r="L1218" s="13"/>
      <c r="M1218" s="13"/>
      <c r="N1218" s="13"/>
      <c r="O1218" s="13"/>
      <c r="P1218" s="13"/>
      <c r="Q1218" s="13"/>
      <c r="R1218" s="13"/>
      <c r="S1218" s="13"/>
      <c r="T1218" s="13"/>
      <c r="U1218" s="13"/>
      <c r="V1218" s="13"/>
      <c r="W1218" s="13"/>
      <c r="X1218" s="13"/>
      <c r="Y1218" s="13"/>
      <c r="Z1218" s="14"/>
      <c r="AA1218" s="14"/>
      <c r="AB1218" s="14"/>
      <c r="AC1218" s="14"/>
    </row>
    <row r="1219" spans="1:29" x14ac:dyDescent="0.35">
      <c r="A1219" s="10"/>
      <c r="B1219" s="10"/>
      <c r="C1219" s="10"/>
      <c r="D1219" s="10"/>
      <c r="E1219" s="10"/>
      <c r="F1219" s="10"/>
      <c r="G1219" s="10"/>
      <c r="H1219" s="10"/>
      <c r="I1219" s="10"/>
      <c r="J1219" s="11"/>
      <c r="K1219" s="12"/>
      <c r="L1219" s="13"/>
      <c r="M1219" s="13"/>
      <c r="N1219" s="13"/>
      <c r="O1219" s="13"/>
      <c r="P1219" s="13"/>
      <c r="Q1219" s="13"/>
      <c r="R1219" s="13"/>
      <c r="S1219" s="13"/>
      <c r="T1219" s="13"/>
      <c r="U1219" s="13"/>
      <c r="V1219" s="13"/>
      <c r="W1219" s="13"/>
      <c r="X1219" s="13"/>
      <c r="Y1219" s="13"/>
      <c r="Z1219" s="14"/>
      <c r="AA1219" s="14"/>
      <c r="AB1219" s="14"/>
      <c r="AC1219" s="14"/>
    </row>
    <row r="1220" spans="1:29" x14ac:dyDescent="0.35">
      <c r="A1220" s="10"/>
      <c r="B1220" s="10"/>
      <c r="C1220" s="10"/>
      <c r="D1220" s="10"/>
      <c r="E1220" s="10"/>
      <c r="F1220" s="10"/>
      <c r="G1220" s="10"/>
      <c r="H1220" s="10"/>
      <c r="I1220" s="10"/>
      <c r="J1220" s="11"/>
      <c r="K1220" s="12"/>
      <c r="L1220" s="13"/>
      <c r="M1220" s="13"/>
      <c r="N1220" s="13"/>
      <c r="O1220" s="13"/>
      <c r="P1220" s="13"/>
      <c r="Q1220" s="13"/>
      <c r="R1220" s="13"/>
      <c r="S1220" s="13"/>
      <c r="T1220" s="13"/>
      <c r="U1220" s="13"/>
      <c r="V1220" s="13"/>
      <c r="W1220" s="13"/>
      <c r="X1220" s="13"/>
      <c r="Y1220" s="13"/>
      <c r="Z1220" s="14"/>
      <c r="AA1220" s="14"/>
      <c r="AB1220" s="14"/>
      <c r="AC1220" s="14"/>
    </row>
    <row r="1221" spans="1:29" x14ac:dyDescent="0.35">
      <c r="A1221" s="10"/>
      <c r="B1221" s="10"/>
      <c r="C1221" s="10"/>
      <c r="D1221" s="10"/>
      <c r="E1221" s="10"/>
      <c r="F1221" s="10"/>
      <c r="G1221" s="10"/>
      <c r="H1221" s="10"/>
      <c r="I1221" s="10"/>
      <c r="J1221" s="11"/>
      <c r="K1221" s="12"/>
      <c r="L1221" s="13"/>
      <c r="M1221" s="13"/>
      <c r="N1221" s="13"/>
      <c r="O1221" s="13"/>
      <c r="P1221" s="13"/>
      <c r="Q1221" s="13"/>
      <c r="R1221" s="13"/>
      <c r="S1221" s="13"/>
      <c r="T1221" s="13"/>
      <c r="U1221" s="13"/>
      <c r="V1221" s="13"/>
      <c r="W1221" s="13"/>
      <c r="X1221" s="13"/>
      <c r="Y1221" s="13"/>
      <c r="Z1221" s="14"/>
      <c r="AA1221" s="14"/>
      <c r="AB1221" s="14"/>
      <c r="AC1221" s="14"/>
    </row>
    <row r="1222" spans="1:29" x14ac:dyDescent="0.35">
      <c r="A1222" s="10"/>
      <c r="B1222" s="10"/>
      <c r="C1222" s="10"/>
      <c r="D1222" s="10"/>
      <c r="E1222" s="10"/>
      <c r="F1222" s="10"/>
      <c r="G1222" s="10"/>
      <c r="H1222" s="10"/>
      <c r="I1222" s="10"/>
      <c r="J1222" s="11"/>
      <c r="K1222" s="12"/>
      <c r="L1222" s="13"/>
      <c r="M1222" s="13"/>
      <c r="N1222" s="13"/>
      <c r="O1222" s="13"/>
      <c r="P1222" s="13"/>
      <c r="Q1222" s="13"/>
      <c r="R1222" s="13"/>
      <c r="S1222" s="13"/>
      <c r="T1222" s="13"/>
      <c r="U1222" s="13"/>
      <c r="V1222" s="13"/>
      <c r="W1222" s="13"/>
      <c r="X1222" s="13"/>
      <c r="Y1222" s="13"/>
      <c r="Z1222" s="14"/>
      <c r="AA1222" s="14"/>
      <c r="AB1222" s="14"/>
      <c r="AC1222" s="14"/>
    </row>
    <row r="1223" spans="1:29" x14ac:dyDescent="0.35">
      <c r="A1223" s="10"/>
      <c r="B1223" s="10"/>
      <c r="C1223" s="10"/>
      <c r="D1223" s="10"/>
      <c r="E1223" s="10"/>
      <c r="F1223" s="10"/>
      <c r="G1223" s="10"/>
      <c r="H1223" s="10"/>
      <c r="I1223" s="10"/>
      <c r="J1223" s="11"/>
      <c r="K1223" s="12"/>
      <c r="L1223" s="13"/>
      <c r="M1223" s="13"/>
      <c r="N1223" s="13"/>
      <c r="O1223" s="13"/>
      <c r="P1223" s="13"/>
      <c r="Q1223" s="13"/>
      <c r="R1223" s="13"/>
      <c r="S1223" s="13"/>
      <c r="T1223" s="13"/>
      <c r="U1223" s="13"/>
      <c r="V1223" s="13"/>
      <c r="W1223" s="13"/>
      <c r="X1223" s="13"/>
      <c r="Y1223" s="13"/>
      <c r="Z1223" s="14"/>
      <c r="AA1223" s="14"/>
      <c r="AB1223" s="14"/>
      <c r="AC1223" s="14"/>
    </row>
    <row r="1224" spans="1:29" x14ac:dyDescent="0.35">
      <c r="A1224" s="10"/>
      <c r="B1224" s="10"/>
      <c r="C1224" s="10"/>
      <c r="D1224" s="10"/>
      <c r="E1224" s="10"/>
      <c r="F1224" s="10"/>
      <c r="G1224" s="10"/>
      <c r="H1224" s="10"/>
      <c r="I1224" s="10"/>
      <c r="J1224" s="11"/>
      <c r="K1224" s="12"/>
      <c r="L1224" s="13"/>
      <c r="M1224" s="13"/>
      <c r="N1224" s="13"/>
      <c r="O1224" s="13"/>
      <c r="P1224" s="13"/>
      <c r="Q1224" s="13"/>
      <c r="R1224" s="13"/>
      <c r="S1224" s="13"/>
      <c r="T1224" s="13"/>
      <c r="U1224" s="13"/>
      <c r="V1224" s="13"/>
      <c r="W1224" s="13"/>
      <c r="X1224" s="13"/>
      <c r="Y1224" s="13"/>
      <c r="Z1224" s="14"/>
      <c r="AA1224" s="14"/>
      <c r="AB1224" s="14"/>
      <c r="AC1224" s="14"/>
    </row>
    <row r="1225" spans="1:29" x14ac:dyDescent="0.35">
      <c r="A1225" s="10"/>
      <c r="B1225" s="10"/>
      <c r="C1225" s="10"/>
      <c r="D1225" s="10"/>
      <c r="E1225" s="10"/>
      <c r="F1225" s="10"/>
      <c r="G1225" s="10"/>
      <c r="H1225" s="10"/>
      <c r="I1225" s="10"/>
      <c r="J1225" s="11"/>
      <c r="K1225" s="12"/>
      <c r="L1225" s="13"/>
      <c r="M1225" s="13"/>
      <c r="N1225" s="13"/>
      <c r="O1225" s="13"/>
      <c r="P1225" s="13"/>
      <c r="Q1225" s="13"/>
      <c r="R1225" s="13"/>
      <c r="S1225" s="13"/>
      <c r="T1225" s="13"/>
      <c r="U1225" s="13"/>
      <c r="V1225" s="13"/>
      <c r="W1225" s="13"/>
      <c r="X1225" s="13"/>
      <c r="Y1225" s="13"/>
      <c r="Z1225" s="14"/>
      <c r="AA1225" s="14"/>
      <c r="AB1225" s="14"/>
      <c r="AC1225" s="14"/>
    </row>
    <row r="1226" spans="1:29" x14ac:dyDescent="0.35">
      <c r="A1226" s="10"/>
      <c r="B1226" s="10"/>
      <c r="C1226" s="10"/>
      <c r="D1226" s="10"/>
      <c r="E1226" s="10"/>
      <c r="F1226" s="10"/>
      <c r="G1226" s="10"/>
      <c r="H1226" s="10"/>
      <c r="I1226" s="10"/>
      <c r="J1226" s="11"/>
      <c r="K1226" s="12"/>
      <c r="L1226" s="13"/>
      <c r="M1226" s="13"/>
      <c r="N1226" s="13"/>
      <c r="O1226" s="13"/>
      <c r="P1226" s="13"/>
      <c r="Q1226" s="13"/>
      <c r="R1226" s="13"/>
      <c r="S1226" s="13"/>
      <c r="T1226" s="13"/>
      <c r="U1226" s="13"/>
      <c r="V1226" s="13"/>
      <c r="W1226" s="13"/>
      <c r="X1226" s="13"/>
      <c r="Y1226" s="13"/>
      <c r="Z1226" s="14"/>
      <c r="AA1226" s="14"/>
      <c r="AB1226" s="14"/>
      <c r="AC1226" s="14"/>
    </row>
    <row r="1227" spans="1:29" x14ac:dyDescent="0.35">
      <c r="A1227" s="10"/>
      <c r="B1227" s="10"/>
      <c r="C1227" s="10"/>
      <c r="D1227" s="10"/>
      <c r="E1227" s="10"/>
      <c r="F1227" s="10"/>
      <c r="G1227" s="10"/>
      <c r="H1227" s="10"/>
      <c r="I1227" s="10"/>
      <c r="J1227" s="11"/>
      <c r="K1227" s="12"/>
      <c r="L1227" s="13"/>
      <c r="M1227" s="13"/>
      <c r="N1227" s="13"/>
      <c r="O1227" s="13"/>
      <c r="P1227" s="13"/>
      <c r="Q1227" s="13"/>
      <c r="R1227" s="13"/>
      <c r="S1227" s="13"/>
      <c r="T1227" s="13"/>
      <c r="U1227" s="13"/>
      <c r="V1227" s="13"/>
      <c r="W1227" s="13"/>
      <c r="X1227" s="13"/>
      <c r="Y1227" s="13"/>
      <c r="Z1227" s="14"/>
      <c r="AA1227" s="14"/>
      <c r="AB1227" s="14"/>
      <c r="AC1227" s="14"/>
    </row>
    <row r="1228" spans="1:29" x14ac:dyDescent="0.35">
      <c r="A1228" s="10"/>
      <c r="B1228" s="10"/>
      <c r="C1228" s="10"/>
      <c r="D1228" s="10"/>
      <c r="E1228" s="10"/>
      <c r="F1228" s="10"/>
      <c r="G1228" s="10"/>
      <c r="H1228" s="10"/>
      <c r="I1228" s="10"/>
      <c r="J1228" s="11"/>
      <c r="K1228" s="12"/>
      <c r="L1228" s="13"/>
      <c r="M1228" s="13"/>
      <c r="N1228" s="13"/>
      <c r="O1228" s="13"/>
      <c r="P1228" s="13"/>
      <c r="Q1228" s="13"/>
      <c r="R1228" s="13"/>
      <c r="S1228" s="13"/>
      <c r="T1228" s="13"/>
      <c r="U1228" s="13"/>
      <c r="V1228" s="13"/>
      <c r="W1228" s="13"/>
      <c r="X1228" s="13"/>
      <c r="Y1228" s="13"/>
      <c r="Z1228" s="14"/>
      <c r="AA1228" s="14"/>
      <c r="AB1228" s="14"/>
      <c r="AC1228" s="14"/>
    </row>
    <row r="1229" spans="1:29" x14ac:dyDescent="0.35">
      <c r="A1229" s="10"/>
      <c r="B1229" s="10"/>
      <c r="C1229" s="10"/>
      <c r="D1229" s="10"/>
      <c r="E1229" s="10"/>
      <c r="F1229" s="10"/>
      <c r="G1229" s="10"/>
      <c r="H1229" s="10"/>
      <c r="I1229" s="10"/>
      <c r="J1229" s="11"/>
      <c r="K1229" s="12"/>
      <c r="L1229" s="13"/>
      <c r="M1229" s="13"/>
      <c r="N1229" s="13"/>
      <c r="O1229" s="13"/>
      <c r="P1229" s="13"/>
      <c r="Q1229" s="13"/>
      <c r="R1229" s="13"/>
      <c r="S1229" s="13"/>
      <c r="T1229" s="13"/>
      <c r="U1229" s="13"/>
      <c r="V1229" s="13"/>
      <c r="W1229" s="13"/>
      <c r="X1229" s="13"/>
      <c r="Y1229" s="13"/>
      <c r="Z1229" s="14"/>
      <c r="AA1229" s="14"/>
      <c r="AB1229" s="14"/>
      <c r="AC1229" s="14"/>
    </row>
    <row r="1230" spans="1:29" x14ac:dyDescent="0.35">
      <c r="A1230" s="10"/>
      <c r="B1230" s="10"/>
      <c r="C1230" s="10"/>
      <c r="D1230" s="10"/>
      <c r="E1230" s="10"/>
      <c r="F1230" s="10"/>
      <c r="G1230" s="10"/>
      <c r="H1230" s="10"/>
      <c r="I1230" s="10"/>
      <c r="J1230" s="11"/>
      <c r="K1230" s="12"/>
      <c r="L1230" s="13"/>
      <c r="M1230" s="13"/>
      <c r="N1230" s="13"/>
      <c r="O1230" s="13"/>
      <c r="P1230" s="13"/>
      <c r="Q1230" s="13"/>
      <c r="R1230" s="13"/>
      <c r="S1230" s="13"/>
      <c r="T1230" s="13"/>
      <c r="U1230" s="13"/>
      <c r="V1230" s="13"/>
      <c r="W1230" s="13"/>
      <c r="X1230" s="13"/>
      <c r="Y1230" s="13"/>
      <c r="Z1230" s="14"/>
      <c r="AA1230" s="14"/>
      <c r="AB1230" s="14"/>
      <c r="AC1230" s="14"/>
    </row>
    <row r="1231" spans="1:29" x14ac:dyDescent="0.35">
      <c r="A1231" s="10"/>
      <c r="B1231" s="10"/>
      <c r="C1231" s="10"/>
      <c r="D1231" s="10"/>
      <c r="E1231" s="10"/>
      <c r="F1231" s="10"/>
      <c r="G1231" s="10"/>
      <c r="H1231" s="10"/>
      <c r="I1231" s="10"/>
      <c r="J1231" s="11"/>
      <c r="K1231" s="12"/>
      <c r="L1231" s="13"/>
      <c r="M1231" s="13"/>
      <c r="N1231" s="13"/>
      <c r="O1231" s="13"/>
      <c r="P1231" s="13"/>
      <c r="Q1231" s="13"/>
      <c r="R1231" s="13"/>
      <c r="S1231" s="13"/>
      <c r="T1231" s="13"/>
      <c r="U1231" s="13"/>
      <c r="V1231" s="13"/>
      <c r="W1231" s="13"/>
      <c r="X1231" s="13"/>
      <c r="Y1231" s="13"/>
      <c r="Z1231" s="14"/>
      <c r="AA1231" s="14"/>
      <c r="AB1231" s="14"/>
      <c r="AC1231" s="14"/>
    </row>
    <row r="1232" spans="1:29" x14ac:dyDescent="0.35">
      <c r="A1232" s="10"/>
      <c r="B1232" s="10"/>
      <c r="C1232" s="10"/>
      <c r="D1232" s="10"/>
      <c r="E1232" s="10"/>
      <c r="F1232" s="10"/>
      <c r="G1232" s="10"/>
      <c r="H1232" s="10"/>
      <c r="I1232" s="10"/>
      <c r="J1232" s="11"/>
      <c r="K1232" s="12"/>
      <c r="L1232" s="13"/>
      <c r="M1232" s="13"/>
      <c r="N1232" s="13"/>
      <c r="O1232" s="13"/>
      <c r="P1232" s="13"/>
      <c r="Q1232" s="13"/>
      <c r="R1232" s="13"/>
      <c r="S1232" s="13"/>
      <c r="T1232" s="13"/>
      <c r="U1232" s="13"/>
      <c r="V1232" s="13"/>
      <c r="W1232" s="13"/>
      <c r="X1232" s="13"/>
      <c r="Y1232" s="13"/>
      <c r="Z1232" s="14"/>
      <c r="AA1232" s="14"/>
      <c r="AB1232" s="14"/>
      <c r="AC1232" s="14"/>
    </row>
    <row r="1233" spans="1:29" x14ac:dyDescent="0.35">
      <c r="A1233" s="10"/>
      <c r="B1233" s="10"/>
      <c r="C1233" s="10"/>
      <c r="D1233" s="10"/>
      <c r="E1233" s="10"/>
      <c r="F1233" s="10"/>
      <c r="G1233" s="10"/>
      <c r="H1233" s="10"/>
      <c r="I1233" s="10"/>
      <c r="J1233" s="11"/>
      <c r="K1233" s="12"/>
      <c r="L1233" s="13"/>
      <c r="M1233" s="13"/>
      <c r="N1233" s="13"/>
      <c r="O1233" s="13"/>
      <c r="P1233" s="13"/>
      <c r="Q1233" s="13"/>
      <c r="R1233" s="13"/>
      <c r="S1233" s="13"/>
      <c r="T1233" s="13"/>
      <c r="U1233" s="13"/>
      <c r="V1233" s="13"/>
      <c r="W1233" s="13"/>
      <c r="X1233" s="13"/>
      <c r="Y1233" s="13"/>
      <c r="Z1233" s="14"/>
      <c r="AA1233" s="14"/>
      <c r="AB1233" s="14"/>
      <c r="AC1233" s="14"/>
    </row>
    <row r="1234" spans="1:29" x14ac:dyDescent="0.35">
      <c r="A1234" s="10"/>
      <c r="B1234" s="10"/>
      <c r="C1234" s="10"/>
      <c r="D1234" s="10"/>
      <c r="E1234" s="10"/>
      <c r="F1234" s="10"/>
      <c r="G1234" s="10"/>
      <c r="H1234" s="10"/>
      <c r="I1234" s="10"/>
      <c r="J1234" s="11"/>
      <c r="K1234" s="12"/>
      <c r="L1234" s="13"/>
      <c r="M1234" s="13"/>
      <c r="N1234" s="13"/>
      <c r="O1234" s="13"/>
      <c r="P1234" s="13"/>
      <c r="Q1234" s="13"/>
      <c r="R1234" s="13"/>
      <c r="S1234" s="13"/>
      <c r="T1234" s="13"/>
      <c r="U1234" s="13"/>
      <c r="V1234" s="13"/>
      <c r="W1234" s="13"/>
      <c r="X1234" s="13"/>
      <c r="Y1234" s="13"/>
      <c r="Z1234" s="14"/>
      <c r="AA1234" s="14"/>
      <c r="AB1234" s="14"/>
      <c r="AC1234" s="14"/>
    </row>
    <row r="1235" spans="1:29" x14ac:dyDescent="0.35">
      <c r="A1235" s="10"/>
      <c r="B1235" s="10"/>
      <c r="C1235" s="10"/>
      <c r="D1235" s="10"/>
      <c r="E1235" s="10"/>
      <c r="F1235" s="10"/>
      <c r="G1235" s="10"/>
      <c r="H1235" s="10"/>
      <c r="I1235" s="10"/>
      <c r="J1235" s="11"/>
      <c r="K1235" s="12"/>
      <c r="L1235" s="13"/>
      <c r="M1235" s="13"/>
      <c r="N1235" s="13"/>
      <c r="O1235" s="13"/>
      <c r="P1235" s="13"/>
      <c r="Q1235" s="13"/>
      <c r="R1235" s="13"/>
      <c r="S1235" s="13"/>
      <c r="T1235" s="13"/>
      <c r="U1235" s="13"/>
      <c r="V1235" s="13"/>
      <c r="W1235" s="13"/>
      <c r="X1235" s="13"/>
      <c r="Y1235" s="13"/>
      <c r="Z1235" s="14"/>
      <c r="AA1235" s="14"/>
      <c r="AB1235" s="14"/>
      <c r="AC1235" s="14"/>
    </row>
    <row r="1236" spans="1:29" x14ac:dyDescent="0.35">
      <c r="A1236" s="10"/>
      <c r="B1236" s="10"/>
      <c r="C1236" s="10"/>
      <c r="D1236" s="10"/>
      <c r="E1236" s="10"/>
      <c r="F1236" s="10"/>
      <c r="G1236" s="10"/>
      <c r="H1236" s="10"/>
      <c r="I1236" s="10"/>
      <c r="J1236" s="11"/>
      <c r="K1236" s="12"/>
      <c r="L1236" s="13"/>
      <c r="M1236" s="13"/>
      <c r="N1236" s="13"/>
      <c r="O1236" s="13"/>
      <c r="P1236" s="13"/>
      <c r="Q1236" s="13"/>
      <c r="R1236" s="13"/>
      <c r="S1236" s="13"/>
      <c r="T1236" s="13"/>
      <c r="U1236" s="13"/>
      <c r="V1236" s="13"/>
      <c r="W1236" s="13"/>
      <c r="X1236" s="13"/>
      <c r="Y1236" s="13"/>
      <c r="Z1236" s="14"/>
      <c r="AA1236" s="14"/>
      <c r="AB1236" s="14"/>
      <c r="AC1236" s="14"/>
    </row>
    <row r="1237" spans="1:29" x14ac:dyDescent="0.35">
      <c r="A1237" s="10"/>
      <c r="B1237" s="10"/>
      <c r="C1237" s="10"/>
      <c r="D1237" s="10"/>
      <c r="E1237" s="10"/>
      <c r="F1237" s="10"/>
      <c r="G1237" s="10"/>
      <c r="H1237" s="10"/>
      <c r="I1237" s="10"/>
      <c r="J1237" s="11"/>
      <c r="K1237" s="12"/>
      <c r="L1237" s="13"/>
      <c r="M1237" s="13"/>
      <c r="N1237" s="13"/>
      <c r="O1237" s="13"/>
      <c r="P1237" s="13"/>
      <c r="Q1237" s="13"/>
      <c r="R1237" s="13"/>
      <c r="S1237" s="13"/>
      <c r="T1237" s="13"/>
      <c r="U1237" s="13"/>
      <c r="V1237" s="13"/>
      <c r="W1237" s="13"/>
      <c r="X1237" s="13"/>
      <c r="Y1237" s="13"/>
      <c r="Z1237" s="14"/>
      <c r="AA1237" s="14"/>
      <c r="AB1237" s="14"/>
      <c r="AC1237" s="14"/>
    </row>
    <row r="1238" spans="1:29" x14ac:dyDescent="0.35">
      <c r="A1238" s="10"/>
      <c r="B1238" s="10"/>
      <c r="C1238" s="10"/>
      <c r="D1238" s="10"/>
      <c r="E1238" s="10"/>
      <c r="F1238" s="10"/>
      <c r="G1238" s="10"/>
      <c r="H1238" s="10"/>
      <c r="I1238" s="10"/>
      <c r="J1238" s="11"/>
      <c r="K1238" s="12"/>
      <c r="L1238" s="13"/>
      <c r="M1238" s="13"/>
      <c r="N1238" s="13"/>
      <c r="O1238" s="13"/>
      <c r="P1238" s="13"/>
      <c r="Q1238" s="13"/>
      <c r="R1238" s="13"/>
      <c r="S1238" s="13"/>
      <c r="T1238" s="13"/>
      <c r="U1238" s="13"/>
      <c r="V1238" s="13"/>
      <c r="W1238" s="13"/>
      <c r="X1238" s="13"/>
      <c r="Y1238" s="13"/>
      <c r="Z1238" s="14"/>
      <c r="AA1238" s="14"/>
      <c r="AB1238" s="14"/>
      <c r="AC1238" s="14"/>
    </row>
    <row r="1239" spans="1:29" x14ac:dyDescent="0.35">
      <c r="A1239" s="10"/>
      <c r="B1239" s="10"/>
      <c r="C1239" s="10"/>
      <c r="D1239" s="10"/>
      <c r="E1239" s="10"/>
      <c r="F1239" s="10"/>
      <c r="G1239" s="10"/>
      <c r="H1239" s="10"/>
      <c r="I1239" s="10"/>
      <c r="J1239" s="11"/>
      <c r="K1239" s="12"/>
      <c r="L1239" s="13"/>
      <c r="M1239" s="13"/>
      <c r="N1239" s="13"/>
      <c r="O1239" s="13"/>
      <c r="P1239" s="13"/>
      <c r="Q1239" s="13"/>
      <c r="R1239" s="13"/>
      <c r="S1239" s="13"/>
      <c r="T1239" s="13"/>
      <c r="U1239" s="13"/>
      <c r="V1239" s="13"/>
      <c r="W1239" s="13"/>
      <c r="X1239" s="13"/>
      <c r="Y1239" s="13"/>
      <c r="Z1239" s="14"/>
      <c r="AA1239" s="14"/>
      <c r="AB1239" s="14"/>
      <c r="AC1239" s="14"/>
    </row>
    <row r="1240" spans="1:29" x14ac:dyDescent="0.35">
      <c r="A1240" s="10"/>
      <c r="B1240" s="10"/>
      <c r="C1240" s="10"/>
      <c r="D1240" s="10"/>
      <c r="E1240" s="10"/>
      <c r="F1240" s="10"/>
      <c r="G1240" s="10"/>
      <c r="H1240" s="10"/>
      <c r="I1240" s="10"/>
      <c r="J1240" s="11"/>
      <c r="K1240" s="12"/>
      <c r="L1240" s="13"/>
      <c r="M1240" s="13"/>
      <c r="N1240" s="13"/>
      <c r="O1240" s="13"/>
      <c r="P1240" s="13"/>
      <c r="Q1240" s="13"/>
      <c r="R1240" s="13"/>
      <c r="S1240" s="13"/>
      <c r="T1240" s="13"/>
      <c r="U1240" s="13"/>
      <c r="V1240" s="13"/>
      <c r="W1240" s="13"/>
      <c r="X1240" s="13"/>
      <c r="Y1240" s="13"/>
      <c r="Z1240" s="14"/>
      <c r="AA1240" s="14"/>
      <c r="AB1240" s="14"/>
      <c r="AC1240" s="14"/>
    </row>
    <row r="1241" spans="1:29" x14ac:dyDescent="0.35">
      <c r="A1241" s="10"/>
      <c r="B1241" s="10"/>
      <c r="C1241" s="10"/>
      <c r="D1241" s="10"/>
      <c r="E1241" s="10"/>
      <c r="F1241" s="10"/>
      <c r="G1241" s="10"/>
      <c r="H1241" s="10"/>
      <c r="I1241" s="10"/>
      <c r="J1241" s="11"/>
      <c r="K1241" s="12"/>
      <c r="L1241" s="13"/>
      <c r="M1241" s="13"/>
      <c r="N1241" s="13"/>
      <c r="O1241" s="13"/>
      <c r="P1241" s="13"/>
      <c r="Q1241" s="13"/>
      <c r="R1241" s="13"/>
      <c r="S1241" s="13"/>
      <c r="T1241" s="13"/>
      <c r="U1241" s="13"/>
      <c r="V1241" s="13"/>
      <c r="W1241" s="13"/>
      <c r="X1241" s="13"/>
      <c r="Y1241" s="13"/>
      <c r="Z1241" s="14"/>
      <c r="AA1241" s="14"/>
      <c r="AB1241" s="14"/>
      <c r="AC1241" s="14"/>
    </row>
    <row r="1242" spans="1:29" x14ac:dyDescent="0.35">
      <c r="A1242" s="10"/>
      <c r="B1242" s="10"/>
      <c r="C1242" s="10"/>
      <c r="D1242" s="10"/>
      <c r="E1242" s="10"/>
      <c r="F1242" s="10"/>
      <c r="G1242" s="10"/>
      <c r="H1242" s="10"/>
      <c r="I1242" s="10"/>
      <c r="J1242" s="11"/>
      <c r="K1242" s="12"/>
      <c r="L1242" s="13"/>
      <c r="M1242" s="13"/>
      <c r="N1242" s="13"/>
      <c r="O1242" s="13"/>
      <c r="P1242" s="13"/>
      <c r="Q1242" s="13"/>
      <c r="R1242" s="13"/>
      <c r="S1242" s="13"/>
      <c r="T1242" s="13"/>
      <c r="U1242" s="13"/>
      <c r="V1242" s="13"/>
      <c r="W1242" s="13"/>
      <c r="X1242" s="13"/>
      <c r="Y1242" s="13"/>
      <c r="Z1242" s="14"/>
      <c r="AA1242" s="14"/>
      <c r="AB1242" s="14"/>
      <c r="AC1242" s="14"/>
    </row>
    <row r="1243" spans="1:29" x14ac:dyDescent="0.35">
      <c r="A1243" s="10"/>
      <c r="B1243" s="10"/>
      <c r="C1243" s="10"/>
      <c r="D1243" s="10"/>
      <c r="E1243" s="10"/>
      <c r="F1243" s="10"/>
      <c r="G1243" s="10"/>
      <c r="H1243" s="10"/>
      <c r="I1243" s="10"/>
      <c r="J1243" s="11"/>
      <c r="K1243" s="12"/>
      <c r="L1243" s="13"/>
      <c r="M1243" s="13"/>
      <c r="N1243" s="13"/>
      <c r="O1243" s="13"/>
      <c r="P1243" s="13"/>
      <c r="Q1243" s="13"/>
      <c r="R1243" s="13"/>
      <c r="S1243" s="13"/>
      <c r="T1243" s="13"/>
      <c r="U1243" s="13"/>
      <c r="V1243" s="13"/>
      <c r="W1243" s="13"/>
      <c r="X1243" s="13"/>
      <c r="Y1243" s="13"/>
      <c r="Z1243" s="14"/>
      <c r="AA1243" s="14"/>
      <c r="AB1243" s="14"/>
      <c r="AC1243" s="14"/>
    </row>
    <row r="1244" spans="1:29" x14ac:dyDescent="0.35">
      <c r="A1244" s="10"/>
      <c r="B1244" s="10"/>
      <c r="C1244" s="10"/>
      <c r="D1244" s="10"/>
      <c r="E1244" s="10"/>
      <c r="F1244" s="10"/>
      <c r="G1244" s="10"/>
      <c r="H1244" s="10"/>
      <c r="I1244" s="10"/>
      <c r="J1244" s="11"/>
      <c r="K1244" s="12"/>
      <c r="L1244" s="13"/>
      <c r="M1244" s="13"/>
      <c r="N1244" s="13"/>
      <c r="O1244" s="13"/>
      <c r="P1244" s="13"/>
      <c r="Q1244" s="13"/>
      <c r="R1244" s="13"/>
      <c r="S1244" s="13"/>
      <c r="T1244" s="13"/>
      <c r="U1244" s="13"/>
      <c r="V1244" s="13"/>
      <c r="W1244" s="13"/>
      <c r="X1244" s="13"/>
      <c r="Y1244" s="13"/>
      <c r="Z1244" s="14"/>
      <c r="AA1244" s="14"/>
      <c r="AB1244" s="14"/>
      <c r="AC1244" s="14"/>
    </row>
    <row r="1245" spans="1:29" x14ac:dyDescent="0.35">
      <c r="A1245" s="10"/>
      <c r="B1245" s="10"/>
      <c r="C1245" s="10"/>
      <c r="D1245" s="10"/>
      <c r="E1245" s="10"/>
      <c r="F1245" s="10"/>
      <c r="G1245" s="10"/>
      <c r="H1245" s="10"/>
      <c r="I1245" s="10"/>
      <c r="J1245" s="11"/>
      <c r="K1245" s="12"/>
      <c r="L1245" s="13"/>
      <c r="M1245" s="13"/>
      <c r="N1245" s="13"/>
      <c r="O1245" s="13"/>
      <c r="P1245" s="13"/>
      <c r="Q1245" s="13"/>
      <c r="R1245" s="13"/>
      <c r="S1245" s="13"/>
      <c r="T1245" s="13"/>
      <c r="U1245" s="13"/>
      <c r="V1245" s="13"/>
      <c r="W1245" s="13"/>
      <c r="X1245" s="13"/>
      <c r="Y1245" s="13"/>
      <c r="Z1245" s="14"/>
      <c r="AA1245" s="14"/>
      <c r="AB1245" s="14"/>
      <c r="AC1245" s="14"/>
    </row>
    <row r="1246" spans="1:29" x14ac:dyDescent="0.35">
      <c r="A1246" s="10"/>
      <c r="B1246" s="10"/>
      <c r="C1246" s="10"/>
      <c r="D1246" s="10"/>
      <c r="E1246" s="10"/>
      <c r="F1246" s="10"/>
      <c r="G1246" s="10"/>
      <c r="H1246" s="10"/>
      <c r="I1246" s="10"/>
      <c r="J1246" s="11"/>
      <c r="K1246" s="12"/>
      <c r="L1246" s="13"/>
      <c r="M1246" s="13"/>
      <c r="N1246" s="13"/>
      <c r="O1246" s="13"/>
      <c r="P1246" s="13"/>
      <c r="Q1246" s="13"/>
      <c r="R1246" s="13"/>
      <c r="S1246" s="13"/>
      <c r="T1246" s="13"/>
      <c r="U1246" s="13"/>
      <c r="V1246" s="13"/>
      <c r="W1246" s="13"/>
      <c r="X1246" s="13"/>
      <c r="Y1246" s="13"/>
      <c r="Z1246" s="14"/>
      <c r="AA1246" s="14"/>
      <c r="AB1246" s="14"/>
      <c r="AC1246" s="14"/>
    </row>
    <row r="1247" spans="1:29" x14ac:dyDescent="0.35">
      <c r="A1247" s="10"/>
      <c r="B1247" s="10"/>
      <c r="C1247" s="10"/>
      <c r="D1247" s="10"/>
      <c r="E1247" s="10"/>
      <c r="F1247" s="10"/>
      <c r="G1247" s="10"/>
      <c r="H1247" s="10"/>
      <c r="I1247" s="10"/>
      <c r="J1247" s="11"/>
      <c r="K1247" s="12"/>
      <c r="L1247" s="13"/>
      <c r="M1247" s="13"/>
      <c r="N1247" s="13"/>
      <c r="O1247" s="13"/>
      <c r="P1247" s="13"/>
      <c r="Q1247" s="13"/>
      <c r="R1247" s="13"/>
      <c r="S1247" s="13"/>
      <c r="T1247" s="13"/>
      <c r="U1247" s="13"/>
      <c r="V1247" s="13"/>
      <c r="W1247" s="13"/>
      <c r="X1247" s="13"/>
      <c r="Y1247" s="13"/>
      <c r="Z1247" s="14"/>
      <c r="AA1247" s="14"/>
      <c r="AB1247" s="14"/>
      <c r="AC1247" s="14"/>
    </row>
    <row r="1248" spans="1:29" x14ac:dyDescent="0.35">
      <c r="A1248" s="10"/>
      <c r="B1248" s="10"/>
      <c r="C1248" s="10"/>
      <c r="D1248" s="10"/>
      <c r="E1248" s="10"/>
      <c r="F1248" s="10"/>
      <c r="G1248" s="10"/>
      <c r="H1248" s="10"/>
      <c r="I1248" s="10"/>
      <c r="J1248" s="11"/>
      <c r="K1248" s="12"/>
      <c r="L1248" s="13"/>
      <c r="M1248" s="13"/>
      <c r="N1248" s="13"/>
      <c r="O1248" s="13"/>
      <c r="P1248" s="13"/>
      <c r="Q1248" s="13"/>
      <c r="R1248" s="13"/>
      <c r="S1248" s="13"/>
      <c r="T1248" s="13"/>
      <c r="U1248" s="13"/>
      <c r="V1248" s="13"/>
      <c r="W1248" s="13"/>
      <c r="X1248" s="13"/>
      <c r="Y1248" s="13"/>
      <c r="Z1248" s="14"/>
      <c r="AA1248" s="14"/>
      <c r="AB1248" s="14"/>
      <c r="AC1248" s="14"/>
    </row>
    <row r="1249" spans="1:29" x14ac:dyDescent="0.35">
      <c r="A1249" s="10"/>
      <c r="B1249" s="10"/>
      <c r="C1249" s="10"/>
      <c r="D1249" s="10"/>
      <c r="E1249" s="10"/>
      <c r="F1249" s="10"/>
      <c r="G1249" s="10"/>
      <c r="H1249" s="10"/>
      <c r="I1249" s="10"/>
      <c r="J1249" s="11"/>
      <c r="K1249" s="12"/>
      <c r="L1249" s="13"/>
      <c r="M1249" s="13"/>
      <c r="N1249" s="13"/>
      <c r="O1249" s="13"/>
      <c r="P1249" s="13"/>
      <c r="Q1249" s="13"/>
      <c r="R1249" s="13"/>
      <c r="S1249" s="13"/>
      <c r="T1249" s="13"/>
      <c r="U1249" s="13"/>
      <c r="V1249" s="13"/>
      <c r="W1249" s="13"/>
      <c r="X1249" s="13"/>
      <c r="Y1249" s="13"/>
      <c r="Z1249" s="14"/>
      <c r="AA1249" s="14"/>
      <c r="AB1249" s="14"/>
      <c r="AC1249" s="14"/>
    </row>
    <row r="1250" spans="1:29" x14ac:dyDescent="0.35">
      <c r="A1250" s="10"/>
      <c r="B1250" s="10"/>
      <c r="C1250" s="10"/>
      <c r="D1250" s="10"/>
      <c r="E1250" s="10"/>
      <c r="F1250" s="10"/>
      <c r="G1250" s="10"/>
      <c r="H1250" s="10"/>
      <c r="I1250" s="10"/>
      <c r="J1250" s="11"/>
      <c r="K1250" s="12"/>
      <c r="L1250" s="13"/>
      <c r="M1250" s="13"/>
      <c r="N1250" s="13"/>
      <c r="O1250" s="13"/>
      <c r="P1250" s="13"/>
      <c r="Q1250" s="13"/>
      <c r="R1250" s="13"/>
      <c r="S1250" s="13"/>
      <c r="T1250" s="13"/>
      <c r="U1250" s="13"/>
      <c r="V1250" s="13"/>
      <c r="W1250" s="13"/>
      <c r="X1250" s="13"/>
      <c r="Y1250" s="13"/>
      <c r="Z1250" s="14"/>
      <c r="AA1250" s="14"/>
      <c r="AB1250" s="14"/>
      <c r="AC1250" s="14"/>
    </row>
    <row r="1251" spans="1:29" x14ac:dyDescent="0.35">
      <c r="A1251" s="10"/>
      <c r="B1251" s="10"/>
      <c r="C1251" s="10"/>
      <c r="D1251" s="10"/>
      <c r="E1251" s="10"/>
      <c r="F1251" s="10"/>
      <c r="G1251" s="10"/>
      <c r="H1251" s="10"/>
      <c r="I1251" s="10"/>
      <c r="J1251" s="11"/>
      <c r="K1251" s="12"/>
      <c r="L1251" s="13"/>
      <c r="M1251" s="13"/>
      <c r="N1251" s="13"/>
      <c r="O1251" s="13"/>
      <c r="P1251" s="13"/>
      <c r="Q1251" s="13"/>
      <c r="R1251" s="13"/>
      <c r="S1251" s="13"/>
      <c r="T1251" s="13"/>
      <c r="U1251" s="13"/>
      <c r="V1251" s="13"/>
      <c r="W1251" s="13"/>
      <c r="X1251" s="13"/>
      <c r="Y1251" s="13"/>
      <c r="Z1251" s="14"/>
      <c r="AA1251" s="14"/>
      <c r="AB1251" s="14"/>
      <c r="AC1251" s="14"/>
    </row>
    <row r="1252" spans="1:29" x14ac:dyDescent="0.35">
      <c r="A1252" s="10"/>
      <c r="B1252" s="10"/>
      <c r="C1252" s="10"/>
      <c r="D1252" s="10"/>
      <c r="E1252" s="10"/>
      <c r="F1252" s="10"/>
      <c r="G1252" s="10"/>
      <c r="H1252" s="10"/>
      <c r="I1252" s="10"/>
      <c r="J1252" s="11"/>
      <c r="K1252" s="12"/>
      <c r="L1252" s="13"/>
      <c r="M1252" s="13"/>
      <c r="N1252" s="13"/>
      <c r="O1252" s="13"/>
      <c r="P1252" s="13"/>
      <c r="Q1252" s="13"/>
      <c r="R1252" s="13"/>
      <c r="S1252" s="13"/>
      <c r="T1252" s="13"/>
      <c r="U1252" s="13"/>
      <c r="V1252" s="13"/>
      <c r="W1252" s="13"/>
      <c r="X1252" s="13"/>
      <c r="Y1252" s="13"/>
      <c r="Z1252" s="14"/>
      <c r="AA1252" s="14"/>
      <c r="AB1252" s="14"/>
      <c r="AC1252" s="14"/>
    </row>
    <row r="1253" spans="1:29" x14ac:dyDescent="0.35">
      <c r="A1253" s="10"/>
      <c r="B1253" s="10"/>
      <c r="C1253" s="10"/>
      <c r="D1253" s="10"/>
      <c r="E1253" s="10"/>
      <c r="F1253" s="10"/>
      <c r="G1253" s="10"/>
      <c r="H1253" s="10"/>
      <c r="I1253" s="10"/>
      <c r="J1253" s="11"/>
      <c r="K1253" s="12"/>
      <c r="L1253" s="13"/>
      <c r="M1253" s="13"/>
      <c r="N1253" s="13"/>
      <c r="O1253" s="13"/>
      <c r="P1253" s="13"/>
      <c r="Q1253" s="13"/>
      <c r="R1253" s="13"/>
      <c r="S1253" s="13"/>
      <c r="T1253" s="13"/>
      <c r="U1253" s="13"/>
      <c r="V1253" s="13"/>
      <c r="W1253" s="13"/>
      <c r="X1253" s="13"/>
      <c r="Y1253" s="13"/>
      <c r="Z1253" s="14"/>
      <c r="AA1253" s="14"/>
      <c r="AB1253" s="14"/>
      <c r="AC1253" s="14"/>
    </row>
    <row r="1254" spans="1:29" x14ac:dyDescent="0.35">
      <c r="A1254" s="10"/>
      <c r="B1254" s="10"/>
      <c r="C1254" s="10"/>
      <c r="D1254" s="10"/>
      <c r="E1254" s="10"/>
      <c r="F1254" s="10"/>
      <c r="G1254" s="10"/>
      <c r="H1254" s="10"/>
      <c r="I1254" s="10"/>
      <c r="J1254" s="11"/>
      <c r="K1254" s="12"/>
      <c r="L1254" s="13"/>
      <c r="M1254" s="13"/>
      <c r="N1254" s="13"/>
      <c r="O1254" s="13"/>
      <c r="P1254" s="13"/>
      <c r="Q1254" s="13"/>
      <c r="R1254" s="13"/>
      <c r="S1254" s="13"/>
      <c r="T1254" s="13"/>
      <c r="U1254" s="13"/>
      <c r="V1254" s="13"/>
      <c r="W1254" s="13"/>
      <c r="X1254" s="13"/>
      <c r="Y1254" s="13"/>
      <c r="Z1254" s="14"/>
      <c r="AA1254" s="14"/>
      <c r="AB1254" s="14"/>
      <c r="AC1254" s="14"/>
    </row>
    <row r="1255" spans="1:29" x14ac:dyDescent="0.35">
      <c r="A1255" s="10"/>
      <c r="B1255" s="10"/>
      <c r="C1255" s="10"/>
      <c r="D1255" s="10"/>
      <c r="E1255" s="10"/>
      <c r="F1255" s="10"/>
      <c r="G1255" s="10"/>
      <c r="H1255" s="10"/>
      <c r="I1255" s="10"/>
      <c r="J1255" s="11"/>
      <c r="K1255" s="12"/>
      <c r="L1255" s="13"/>
      <c r="M1255" s="13"/>
      <c r="N1255" s="13"/>
      <c r="O1255" s="13"/>
      <c r="P1255" s="13"/>
      <c r="Q1255" s="13"/>
      <c r="R1255" s="13"/>
      <c r="S1255" s="13"/>
      <c r="T1255" s="13"/>
      <c r="U1255" s="13"/>
      <c r="V1255" s="13"/>
      <c r="W1255" s="13"/>
      <c r="X1255" s="13"/>
      <c r="Y1255" s="13"/>
      <c r="Z1255" s="14"/>
      <c r="AA1255" s="14"/>
      <c r="AB1255" s="14"/>
      <c r="AC1255" s="14"/>
    </row>
    <row r="1256" spans="1:29" x14ac:dyDescent="0.35">
      <c r="A1256" s="10"/>
      <c r="B1256" s="10"/>
      <c r="C1256" s="10"/>
      <c r="D1256" s="10"/>
      <c r="E1256" s="10"/>
      <c r="F1256" s="10"/>
      <c r="G1256" s="10"/>
      <c r="H1256" s="10"/>
      <c r="I1256" s="10"/>
      <c r="J1256" s="11"/>
      <c r="K1256" s="12"/>
      <c r="L1256" s="13"/>
      <c r="M1256" s="13"/>
      <c r="N1256" s="13"/>
      <c r="O1256" s="13"/>
      <c r="P1256" s="13"/>
      <c r="Q1256" s="13"/>
      <c r="R1256" s="13"/>
      <c r="S1256" s="13"/>
      <c r="T1256" s="13"/>
      <c r="U1256" s="13"/>
      <c r="V1256" s="13"/>
      <c r="W1256" s="13"/>
      <c r="X1256" s="13"/>
      <c r="Y1256" s="13"/>
      <c r="Z1256" s="14"/>
      <c r="AA1256" s="14"/>
      <c r="AB1256" s="14"/>
      <c r="AC1256" s="14"/>
    </row>
    <row r="1257" spans="1:29" x14ac:dyDescent="0.35">
      <c r="A1257" s="10"/>
      <c r="B1257" s="10"/>
      <c r="C1257" s="10"/>
      <c r="D1257" s="10"/>
      <c r="E1257" s="10"/>
      <c r="F1257" s="10"/>
      <c r="G1257" s="10"/>
      <c r="H1257" s="10"/>
      <c r="I1257" s="10"/>
      <c r="J1257" s="11"/>
      <c r="K1257" s="12"/>
      <c r="L1257" s="13"/>
      <c r="M1257" s="13"/>
      <c r="N1257" s="13"/>
      <c r="O1257" s="13"/>
      <c r="P1257" s="13"/>
      <c r="Q1257" s="13"/>
      <c r="R1257" s="13"/>
      <c r="S1257" s="13"/>
      <c r="T1257" s="13"/>
      <c r="U1257" s="13"/>
      <c r="V1257" s="13"/>
      <c r="W1257" s="13"/>
      <c r="X1257" s="13"/>
      <c r="Y1257" s="13"/>
      <c r="Z1257" s="14"/>
      <c r="AA1257" s="14"/>
      <c r="AB1257" s="14"/>
      <c r="AC1257" s="14"/>
    </row>
    <row r="1258" spans="1:29" x14ac:dyDescent="0.35">
      <c r="A1258" s="10"/>
      <c r="B1258" s="10"/>
      <c r="C1258" s="10"/>
      <c r="D1258" s="10"/>
      <c r="E1258" s="10"/>
      <c r="F1258" s="10"/>
      <c r="G1258" s="10"/>
      <c r="H1258" s="10"/>
      <c r="I1258" s="10"/>
      <c r="J1258" s="11"/>
      <c r="K1258" s="12"/>
      <c r="L1258" s="13"/>
      <c r="M1258" s="13"/>
      <c r="N1258" s="13"/>
      <c r="O1258" s="13"/>
      <c r="P1258" s="13"/>
      <c r="Q1258" s="13"/>
      <c r="R1258" s="13"/>
      <c r="S1258" s="13"/>
      <c r="T1258" s="13"/>
      <c r="U1258" s="13"/>
      <c r="V1258" s="13"/>
      <c r="W1258" s="13"/>
      <c r="X1258" s="13"/>
      <c r="Y1258" s="13"/>
      <c r="Z1258" s="14"/>
      <c r="AA1258" s="14"/>
      <c r="AB1258" s="14"/>
      <c r="AC1258" s="14"/>
    </row>
    <row r="1259" spans="1:29" x14ac:dyDescent="0.35">
      <c r="A1259" s="10"/>
      <c r="B1259" s="10"/>
      <c r="C1259" s="10"/>
      <c r="D1259" s="10"/>
      <c r="E1259" s="10"/>
      <c r="F1259" s="10"/>
      <c r="G1259" s="10"/>
      <c r="H1259" s="10"/>
      <c r="I1259" s="10"/>
      <c r="J1259" s="11"/>
      <c r="K1259" s="12"/>
      <c r="L1259" s="13"/>
      <c r="M1259" s="13"/>
      <c r="N1259" s="13"/>
      <c r="O1259" s="13"/>
      <c r="P1259" s="13"/>
      <c r="Q1259" s="13"/>
      <c r="R1259" s="13"/>
      <c r="S1259" s="13"/>
      <c r="T1259" s="13"/>
      <c r="U1259" s="13"/>
      <c r="V1259" s="13"/>
      <c r="W1259" s="13"/>
      <c r="X1259" s="13"/>
      <c r="Y1259" s="13"/>
      <c r="Z1259" s="14"/>
      <c r="AA1259" s="14"/>
      <c r="AB1259" s="14"/>
      <c r="AC1259" s="14"/>
    </row>
    <row r="1260" spans="1:29" x14ac:dyDescent="0.35">
      <c r="A1260" s="10"/>
      <c r="B1260" s="10"/>
      <c r="C1260" s="10"/>
      <c r="D1260" s="10"/>
      <c r="E1260" s="10"/>
      <c r="F1260" s="10"/>
      <c r="G1260" s="10"/>
      <c r="H1260" s="10"/>
      <c r="I1260" s="10"/>
      <c r="J1260" s="11"/>
      <c r="K1260" s="12"/>
      <c r="L1260" s="13"/>
      <c r="M1260" s="13"/>
      <c r="N1260" s="13"/>
      <c r="O1260" s="13"/>
      <c r="P1260" s="13"/>
      <c r="Q1260" s="13"/>
      <c r="R1260" s="13"/>
      <c r="S1260" s="13"/>
      <c r="T1260" s="13"/>
      <c r="U1260" s="13"/>
      <c r="V1260" s="13"/>
      <c r="W1260" s="13"/>
      <c r="X1260" s="13"/>
      <c r="Y1260" s="13"/>
      <c r="Z1260" s="14"/>
      <c r="AA1260" s="14"/>
      <c r="AB1260" s="14"/>
      <c r="AC1260" s="14"/>
    </row>
    <row r="1261" spans="1:29" x14ac:dyDescent="0.35">
      <c r="A1261" s="10"/>
      <c r="B1261" s="10"/>
      <c r="C1261" s="10"/>
      <c r="D1261" s="10"/>
      <c r="E1261" s="10"/>
      <c r="F1261" s="10"/>
      <c r="G1261" s="10"/>
      <c r="H1261" s="10"/>
      <c r="I1261" s="10"/>
      <c r="J1261" s="11"/>
      <c r="K1261" s="12"/>
      <c r="L1261" s="13"/>
      <c r="M1261" s="13"/>
      <c r="N1261" s="13"/>
      <c r="O1261" s="13"/>
      <c r="P1261" s="13"/>
      <c r="Q1261" s="13"/>
      <c r="R1261" s="13"/>
      <c r="S1261" s="13"/>
      <c r="T1261" s="13"/>
      <c r="U1261" s="13"/>
      <c r="V1261" s="13"/>
      <c r="W1261" s="13"/>
      <c r="X1261" s="13"/>
      <c r="Y1261" s="13"/>
      <c r="Z1261" s="14"/>
      <c r="AA1261" s="14"/>
      <c r="AB1261" s="14"/>
      <c r="AC1261" s="14"/>
    </row>
    <row r="1262" spans="1:29" x14ac:dyDescent="0.35">
      <c r="A1262" s="10"/>
      <c r="B1262" s="10"/>
      <c r="C1262" s="10"/>
      <c r="D1262" s="10"/>
      <c r="E1262" s="10"/>
      <c r="F1262" s="10"/>
      <c r="G1262" s="10"/>
      <c r="H1262" s="10"/>
      <c r="I1262" s="10"/>
      <c r="J1262" s="11"/>
      <c r="K1262" s="12"/>
      <c r="L1262" s="13"/>
      <c r="M1262" s="13"/>
      <c r="N1262" s="13"/>
      <c r="O1262" s="13"/>
      <c r="P1262" s="13"/>
      <c r="Q1262" s="13"/>
      <c r="R1262" s="13"/>
      <c r="S1262" s="13"/>
      <c r="T1262" s="13"/>
      <c r="U1262" s="13"/>
      <c r="V1262" s="13"/>
      <c r="W1262" s="13"/>
      <c r="X1262" s="13"/>
      <c r="Y1262" s="13"/>
      <c r="Z1262" s="14"/>
      <c r="AA1262" s="14"/>
      <c r="AB1262" s="14"/>
      <c r="AC1262" s="14"/>
    </row>
    <row r="1263" spans="1:29" x14ac:dyDescent="0.35">
      <c r="A1263" s="10"/>
      <c r="B1263" s="10"/>
      <c r="C1263" s="10"/>
      <c r="D1263" s="10"/>
      <c r="E1263" s="10"/>
      <c r="F1263" s="10"/>
      <c r="G1263" s="10"/>
      <c r="H1263" s="10"/>
      <c r="I1263" s="10"/>
      <c r="J1263" s="11"/>
      <c r="K1263" s="12"/>
      <c r="L1263" s="13"/>
      <c r="M1263" s="13"/>
      <c r="N1263" s="13"/>
      <c r="O1263" s="13"/>
      <c r="P1263" s="13"/>
      <c r="Q1263" s="13"/>
      <c r="R1263" s="13"/>
      <c r="S1263" s="13"/>
      <c r="T1263" s="13"/>
      <c r="U1263" s="13"/>
      <c r="V1263" s="13"/>
      <c r="W1263" s="13"/>
      <c r="X1263" s="13"/>
      <c r="Y1263" s="13"/>
      <c r="Z1263" s="14"/>
      <c r="AA1263" s="14"/>
      <c r="AB1263" s="14"/>
      <c r="AC1263" s="14"/>
    </row>
    <row r="1264" spans="1:29" x14ac:dyDescent="0.35">
      <c r="A1264" s="10"/>
      <c r="B1264" s="10"/>
      <c r="C1264" s="10"/>
      <c r="D1264" s="10"/>
      <c r="E1264" s="10"/>
      <c r="F1264" s="10"/>
      <c r="G1264" s="10"/>
      <c r="H1264" s="10"/>
      <c r="I1264" s="10"/>
      <c r="J1264" s="11"/>
      <c r="K1264" s="12"/>
      <c r="L1264" s="13"/>
      <c r="M1264" s="13"/>
      <c r="N1264" s="13"/>
      <c r="O1264" s="13"/>
      <c r="P1264" s="13"/>
      <c r="Q1264" s="13"/>
      <c r="R1264" s="13"/>
      <c r="S1264" s="13"/>
      <c r="T1264" s="13"/>
      <c r="U1264" s="13"/>
      <c r="V1264" s="13"/>
      <c r="W1264" s="13"/>
      <c r="X1264" s="13"/>
      <c r="Y1264" s="13"/>
      <c r="Z1264" s="14"/>
      <c r="AA1264" s="14"/>
      <c r="AB1264" s="14"/>
      <c r="AC1264" s="14"/>
    </row>
    <row r="1265" spans="1:29" x14ac:dyDescent="0.35">
      <c r="A1265" s="10"/>
      <c r="B1265" s="10"/>
      <c r="C1265" s="10"/>
      <c r="D1265" s="10"/>
      <c r="E1265" s="10"/>
      <c r="F1265" s="10"/>
      <c r="G1265" s="10"/>
      <c r="H1265" s="10"/>
      <c r="I1265" s="10"/>
      <c r="J1265" s="11"/>
      <c r="K1265" s="12"/>
      <c r="L1265" s="13"/>
      <c r="M1265" s="13"/>
      <c r="N1265" s="13"/>
      <c r="O1265" s="13"/>
      <c r="P1265" s="13"/>
      <c r="Q1265" s="13"/>
      <c r="R1265" s="13"/>
      <c r="S1265" s="13"/>
      <c r="T1265" s="13"/>
      <c r="U1265" s="13"/>
      <c r="V1265" s="13"/>
      <c r="W1265" s="13"/>
      <c r="X1265" s="13"/>
      <c r="Y1265" s="13"/>
      <c r="Z1265" s="14"/>
      <c r="AA1265" s="14"/>
      <c r="AB1265" s="14"/>
      <c r="AC1265" s="14"/>
    </row>
    <row r="1266" spans="1:29" x14ac:dyDescent="0.35">
      <c r="A1266" s="10"/>
      <c r="B1266" s="10"/>
      <c r="C1266" s="10"/>
      <c r="D1266" s="10"/>
      <c r="E1266" s="10"/>
      <c r="F1266" s="10"/>
      <c r="G1266" s="10"/>
      <c r="H1266" s="10"/>
      <c r="I1266" s="10"/>
      <c r="J1266" s="11"/>
      <c r="K1266" s="12"/>
      <c r="L1266" s="13"/>
      <c r="M1266" s="13"/>
      <c r="N1266" s="13"/>
      <c r="O1266" s="13"/>
      <c r="P1266" s="13"/>
      <c r="Q1266" s="13"/>
      <c r="R1266" s="13"/>
      <c r="S1266" s="13"/>
      <c r="T1266" s="13"/>
      <c r="U1266" s="13"/>
      <c r="V1266" s="13"/>
      <c r="W1266" s="13"/>
      <c r="X1266" s="13"/>
      <c r="Y1266" s="13"/>
      <c r="Z1266" s="14"/>
      <c r="AA1266" s="14"/>
      <c r="AB1266" s="14"/>
      <c r="AC1266" s="14"/>
    </row>
    <row r="1267" spans="1:29" x14ac:dyDescent="0.35">
      <c r="A1267" s="10"/>
      <c r="B1267" s="10"/>
      <c r="C1267" s="10"/>
      <c r="D1267" s="10"/>
      <c r="E1267" s="10"/>
      <c r="F1267" s="10"/>
      <c r="G1267" s="10"/>
      <c r="H1267" s="10"/>
      <c r="I1267" s="10"/>
      <c r="J1267" s="11"/>
      <c r="K1267" s="12"/>
      <c r="L1267" s="13"/>
      <c r="M1267" s="13"/>
      <c r="N1267" s="13"/>
      <c r="O1267" s="13"/>
      <c r="P1267" s="13"/>
      <c r="Q1267" s="13"/>
      <c r="R1267" s="13"/>
      <c r="S1267" s="13"/>
      <c r="T1267" s="13"/>
      <c r="U1267" s="13"/>
      <c r="V1267" s="13"/>
      <c r="W1267" s="13"/>
      <c r="X1267" s="13"/>
      <c r="Y1267" s="13"/>
      <c r="Z1267" s="14"/>
      <c r="AA1267" s="14"/>
      <c r="AB1267" s="14"/>
      <c r="AC1267" s="14"/>
    </row>
    <row r="1268" spans="1:29" x14ac:dyDescent="0.35">
      <c r="A1268" s="10"/>
      <c r="B1268" s="10"/>
      <c r="C1268" s="10"/>
      <c r="D1268" s="10"/>
      <c r="E1268" s="10"/>
      <c r="F1268" s="10"/>
      <c r="G1268" s="10"/>
      <c r="H1268" s="10"/>
      <c r="I1268" s="10"/>
      <c r="J1268" s="11"/>
      <c r="K1268" s="12"/>
      <c r="L1268" s="13"/>
      <c r="M1268" s="13"/>
      <c r="N1268" s="13"/>
      <c r="O1268" s="13"/>
      <c r="P1268" s="13"/>
      <c r="Q1268" s="13"/>
      <c r="R1268" s="13"/>
      <c r="S1268" s="13"/>
      <c r="T1268" s="13"/>
      <c r="U1268" s="13"/>
      <c r="V1268" s="13"/>
      <c r="W1268" s="13"/>
      <c r="X1268" s="13"/>
      <c r="Y1268" s="13"/>
      <c r="Z1268" s="14"/>
      <c r="AA1268" s="14"/>
      <c r="AB1268" s="14"/>
      <c r="AC1268" s="14"/>
    </row>
    <row r="1269" spans="1:29" x14ac:dyDescent="0.35">
      <c r="A1269" s="10"/>
      <c r="B1269" s="10"/>
      <c r="C1269" s="10"/>
      <c r="D1269" s="10"/>
      <c r="E1269" s="10"/>
      <c r="F1269" s="10"/>
      <c r="G1269" s="10"/>
      <c r="H1269" s="10"/>
      <c r="I1269" s="10"/>
      <c r="J1269" s="11"/>
      <c r="K1269" s="12"/>
      <c r="L1269" s="13"/>
      <c r="M1269" s="13"/>
      <c r="N1269" s="13"/>
      <c r="O1269" s="13"/>
      <c r="P1269" s="13"/>
      <c r="Q1269" s="13"/>
      <c r="R1269" s="13"/>
      <c r="S1269" s="13"/>
      <c r="T1269" s="13"/>
      <c r="U1269" s="13"/>
      <c r="V1269" s="13"/>
      <c r="W1269" s="13"/>
      <c r="X1269" s="13"/>
      <c r="Y1269" s="13"/>
      <c r="Z1269" s="14"/>
      <c r="AA1269" s="14"/>
      <c r="AB1269" s="14"/>
      <c r="AC1269" s="14"/>
    </row>
    <row r="1270" spans="1:29" x14ac:dyDescent="0.35">
      <c r="A1270" s="10"/>
      <c r="B1270" s="10"/>
      <c r="C1270" s="10"/>
      <c r="D1270" s="10"/>
      <c r="E1270" s="10"/>
      <c r="F1270" s="10"/>
      <c r="G1270" s="10"/>
      <c r="H1270" s="10"/>
      <c r="I1270" s="10"/>
      <c r="J1270" s="11"/>
      <c r="K1270" s="12"/>
      <c r="L1270" s="13"/>
      <c r="M1270" s="13"/>
      <c r="N1270" s="13"/>
      <c r="O1270" s="13"/>
      <c r="P1270" s="13"/>
      <c r="Q1270" s="13"/>
      <c r="R1270" s="13"/>
      <c r="S1270" s="13"/>
      <c r="T1270" s="13"/>
      <c r="U1270" s="13"/>
      <c r="V1270" s="13"/>
      <c r="W1270" s="13"/>
      <c r="X1270" s="13"/>
      <c r="Y1270" s="13"/>
      <c r="Z1270" s="14"/>
      <c r="AA1270" s="14"/>
      <c r="AB1270" s="14"/>
      <c r="AC1270" s="14"/>
    </row>
    <row r="1271" spans="1:29" x14ac:dyDescent="0.35">
      <c r="A1271" s="10"/>
      <c r="B1271" s="10"/>
      <c r="C1271" s="10"/>
      <c r="D1271" s="10"/>
      <c r="E1271" s="10"/>
      <c r="F1271" s="10"/>
      <c r="G1271" s="10"/>
      <c r="H1271" s="10"/>
      <c r="I1271" s="10"/>
      <c r="J1271" s="11"/>
      <c r="K1271" s="12"/>
      <c r="L1271" s="13"/>
      <c r="M1271" s="13"/>
      <c r="N1271" s="13"/>
      <c r="O1271" s="13"/>
      <c r="P1271" s="13"/>
      <c r="Q1271" s="13"/>
      <c r="R1271" s="13"/>
      <c r="S1271" s="13"/>
      <c r="T1271" s="13"/>
      <c r="U1271" s="13"/>
      <c r="V1271" s="13"/>
      <c r="W1271" s="13"/>
      <c r="X1271" s="13"/>
      <c r="Y1271" s="13"/>
      <c r="Z1271" s="14"/>
      <c r="AA1271" s="14"/>
      <c r="AB1271" s="14"/>
      <c r="AC1271" s="14"/>
    </row>
    <row r="1272" spans="1:29" x14ac:dyDescent="0.35">
      <c r="A1272" s="10"/>
      <c r="B1272" s="10"/>
      <c r="C1272" s="10"/>
      <c r="D1272" s="10"/>
      <c r="E1272" s="10"/>
      <c r="F1272" s="10"/>
      <c r="G1272" s="10"/>
      <c r="H1272" s="10"/>
      <c r="I1272" s="10"/>
      <c r="J1272" s="11"/>
      <c r="K1272" s="12"/>
      <c r="L1272" s="13"/>
      <c r="M1272" s="13"/>
      <c r="N1272" s="13"/>
      <c r="O1272" s="13"/>
      <c r="P1272" s="13"/>
      <c r="Q1272" s="13"/>
      <c r="R1272" s="13"/>
      <c r="S1272" s="13"/>
      <c r="T1272" s="13"/>
      <c r="U1272" s="13"/>
      <c r="V1272" s="13"/>
      <c r="W1272" s="13"/>
      <c r="X1272" s="13"/>
      <c r="Y1272" s="13"/>
      <c r="Z1272" s="14"/>
      <c r="AA1272" s="14"/>
      <c r="AB1272" s="14"/>
      <c r="AC1272" s="14"/>
    </row>
    <row r="1273" spans="1:29" x14ac:dyDescent="0.35">
      <c r="A1273" s="10"/>
      <c r="B1273" s="10"/>
      <c r="C1273" s="10"/>
      <c r="D1273" s="10"/>
      <c r="E1273" s="10"/>
      <c r="F1273" s="10"/>
      <c r="G1273" s="10"/>
      <c r="H1273" s="10"/>
      <c r="I1273" s="10"/>
      <c r="J1273" s="11"/>
      <c r="K1273" s="12"/>
      <c r="L1273" s="13"/>
      <c r="M1273" s="13"/>
      <c r="N1273" s="13"/>
      <c r="O1273" s="13"/>
      <c r="P1273" s="13"/>
      <c r="Q1273" s="13"/>
      <c r="R1273" s="13"/>
      <c r="S1273" s="13"/>
      <c r="T1273" s="13"/>
      <c r="U1273" s="13"/>
      <c r="V1273" s="13"/>
      <c r="W1273" s="13"/>
      <c r="X1273" s="13"/>
      <c r="Y1273" s="13"/>
      <c r="Z1273" s="14"/>
      <c r="AA1273" s="14"/>
      <c r="AB1273" s="14"/>
      <c r="AC1273" s="14"/>
    </row>
    <row r="1274" spans="1:29" x14ac:dyDescent="0.35">
      <c r="A1274" s="10"/>
      <c r="B1274" s="10"/>
      <c r="C1274" s="10"/>
      <c r="D1274" s="10"/>
      <c r="E1274" s="10"/>
      <c r="F1274" s="10"/>
      <c r="G1274" s="10"/>
      <c r="H1274" s="10"/>
      <c r="I1274" s="10"/>
      <c r="J1274" s="11"/>
      <c r="K1274" s="12"/>
      <c r="L1274" s="13"/>
      <c r="M1274" s="13"/>
      <c r="N1274" s="13"/>
      <c r="O1274" s="13"/>
      <c r="P1274" s="13"/>
      <c r="Q1274" s="13"/>
      <c r="R1274" s="13"/>
      <c r="S1274" s="13"/>
      <c r="T1274" s="13"/>
      <c r="U1274" s="13"/>
      <c r="V1274" s="13"/>
      <c r="W1274" s="13"/>
      <c r="X1274" s="13"/>
      <c r="Y1274" s="13"/>
      <c r="Z1274" s="14"/>
      <c r="AA1274" s="14"/>
      <c r="AB1274" s="14"/>
      <c r="AC1274" s="14"/>
    </row>
    <row r="1275" spans="1:29" x14ac:dyDescent="0.35">
      <c r="A1275" s="10"/>
      <c r="B1275" s="10"/>
      <c r="C1275" s="10"/>
      <c r="D1275" s="10"/>
      <c r="E1275" s="10"/>
      <c r="F1275" s="10"/>
      <c r="G1275" s="10"/>
      <c r="H1275" s="10"/>
      <c r="I1275" s="10"/>
      <c r="J1275" s="11"/>
      <c r="K1275" s="12"/>
      <c r="L1275" s="13"/>
      <c r="M1275" s="13"/>
      <c r="N1275" s="13"/>
      <c r="O1275" s="13"/>
      <c r="P1275" s="13"/>
      <c r="Q1275" s="13"/>
      <c r="R1275" s="13"/>
      <c r="S1275" s="13"/>
      <c r="T1275" s="13"/>
      <c r="U1275" s="13"/>
      <c r="V1275" s="13"/>
      <c r="W1275" s="13"/>
      <c r="X1275" s="13"/>
      <c r="Y1275" s="13"/>
      <c r="Z1275" s="14"/>
      <c r="AA1275" s="14"/>
      <c r="AB1275" s="14"/>
      <c r="AC1275" s="14"/>
    </row>
    <row r="1276" spans="1:29" x14ac:dyDescent="0.35">
      <c r="A1276" s="10"/>
      <c r="B1276" s="10"/>
      <c r="C1276" s="10"/>
      <c r="D1276" s="10"/>
      <c r="E1276" s="10"/>
      <c r="F1276" s="10"/>
      <c r="G1276" s="10"/>
      <c r="H1276" s="10"/>
      <c r="I1276" s="10"/>
      <c r="J1276" s="11"/>
      <c r="K1276" s="12"/>
      <c r="L1276" s="13"/>
      <c r="M1276" s="13"/>
      <c r="N1276" s="13"/>
      <c r="O1276" s="13"/>
      <c r="P1276" s="13"/>
      <c r="Q1276" s="13"/>
      <c r="R1276" s="13"/>
      <c r="S1276" s="13"/>
      <c r="T1276" s="13"/>
      <c r="U1276" s="13"/>
      <c r="V1276" s="13"/>
      <c r="W1276" s="13"/>
      <c r="X1276" s="13"/>
      <c r="Y1276" s="13"/>
      <c r="Z1276" s="14"/>
      <c r="AA1276" s="14"/>
      <c r="AB1276" s="14"/>
      <c r="AC1276" s="14"/>
    </row>
    <row r="1277" spans="1:29" x14ac:dyDescent="0.35">
      <c r="A1277" s="10"/>
      <c r="B1277" s="10"/>
      <c r="C1277" s="10"/>
      <c r="D1277" s="10"/>
      <c r="E1277" s="10"/>
      <c r="F1277" s="10"/>
      <c r="G1277" s="10"/>
      <c r="H1277" s="10"/>
      <c r="I1277" s="10"/>
      <c r="J1277" s="11"/>
      <c r="K1277" s="12"/>
      <c r="L1277" s="13"/>
      <c r="M1277" s="13"/>
      <c r="N1277" s="13"/>
      <c r="O1277" s="13"/>
      <c r="P1277" s="13"/>
      <c r="Q1277" s="13"/>
      <c r="R1277" s="13"/>
      <c r="S1277" s="13"/>
      <c r="T1277" s="13"/>
      <c r="U1277" s="13"/>
      <c r="V1277" s="13"/>
      <c r="W1277" s="13"/>
      <c r="X1277" s="13"/>
      <c r="Y1277" s="13"/>
      <c r="Z1277" s="14"/>
      <c r="AA1277" s="14"/>
      <c r="AB1277" s="14"/>
      <c r="AC1277" s="14"/>
    </row>
    <row r="1278" spans="1:29" x14ac:dyDescent="0.35">
      <c r="A1278" s="10"/>
      <c r="B1278" s="10"/>
      <c r="C1278" s="10"/>
      <c r="D1278" s="10"/>
      <c r="E1278" s="10"/>
      <c r="F1278" s="10"/>
      <c r="G1278" s="10"/>
      <c r="H1278" s="10"/>
      <c r="I1278" s="10"/>
      <c r="J1278" s="11"/>
      <c r="K1278" s="12"/>
      <c r="L1278" s="13"/>
      <c r="M1278" s="13"/>
      <c r="N1278" s="13"/>
      <c r="O1278" s="13"/>
      <c r="P1278" s="13"/>
      <c r="Q1278" s="13"/>
      <c r="R1278" s="13"/>
      <c r="S1278" s="13"/>
      <c r="T1278" s="13"/>
      <c r="U1278" s="13"/>
      <c r="V1278" s="13"/>
      <c r="W1278" s="13"/>
      <c r="X1278" s="13"/>
      <c r="Y1278" s="13"/>
      <c r="Z1278" s="14"/>
      <c r="AA1278" s="14"/>
      <c r="AB1278" s="14"/>
      <c r="AC1278" s="14"/>
    </row>
    <row r="1279" spans="1:29" x14ac:dyDescent="0.35">
      <c r="A1279" s="10"/>
      <c r="B1279" s="10"/>
      <c r="C1279" s="10"/>
      <c r="D1279" s="10"/>
      <c r="E1279" s="10"/>
      <c r="F1279" s="10"/>
      <c r="G1279" s="10"/>
      <c r="H1279" s="10"/>
      <c r="I1279" s="10"/>
      <c r="J1279" s="11"/>
      <c r="K1279" s="12"/>
      <c r="L1279" s="13"/>
      <c r="M1279" s="13"/>
      <c r="N1279" s="13"/>
      <c r="O1279" s="13"/>
      <c r="P1279" s="13"/>
      <c r="Q1279" s="13"/>
      <c r="R1279" s="13"/>
      <c r="S1279" s="13"/>
      <c r="T1279" s="13"/>
      <c r="U1279" s="13"/>
      <c r="V1279" s="13"/>
      <c r="W1279" s="13"/>
      <c r="X1279" s="13"/>
      <c r="Y1279" s="13"/>
      <c r="Z1279" s="14"/>
      <c r="AA1279" s="14"/>
      <c r="AB1279" s="14"/>
      <c r="AC1279" s="14"/>
    </row>
    <row r="1280" spans="1:29" x14ac:dyDescent="0.35">
      <c r="A1280" s="10"/>
      <c r="B1280" s="10"/>
      <c r="C1280" s="10"/>
      <c r="D1280" s="10"/>
      <c r="E1280" s="10"/>
      <c r="F1280" s="10"/>
      <c r="G1280" s="10"/>
      <c r="H1280" s="10"/>
      <c r="I1280" s="10"/>
      <c r="J1280" s="11"/>
      <c r="K1280" s="12"/>
      <c r="L1280" s="13"/>
      <c r="M1280" s="13"/>
      <c r="N1280" s="13"/>
      <c r="O1280" s="13"/>
      <c r="P1280" s="13"/>
      <c r="Q1280" s="13"/>
      <c r="R1280" s="13"/>
      <c r="S1280" s="13"/>
      <c r="T1280" s="13"/>
      <c r="U1280" s="13"/>
      <c r="V1280" s="13"/>
      <c r="W1280" s="13"/>
      <c r="X1280" s="13"/>
      <c r="Y1280" s="13"/>
      <c r="Z1280" s="14"/>
      <c r="AA1280" s="14"/>
      <c r="AB1280" s="14"/>
      <c r="AC1280" s="14"/>
    </row>
    <row r="1281" spans="1:29" x14ac:dyDescent="0.35">
      <c r="A1281" s="10"/>
      <c r="B1281" s="10"/>
      <c r="C1281" s="10"/>
      <c r="D1281" s="10"/>
      <c r="E1281" s="10"/>
      <c r="F1281" s="10"/>
      <c r="G1281" s="10"/>
      <c r="H1281" s="10"/>
      <c r="I1281" s="10"/>
      <c r="J1281" s="11"/>
      <c r="K1281" s="12"/>
      <c r="L1281" s="13"/>
      <c r="M1281" s="13"/>
      <c r="N1281" s="13"/>
      <c r="O1281" s="13"/>
      <c r="P1281" s="13"/>
      <c r="Q1281" s="13"/>
      <c r="R1281" s="13"/>
      <c r="S1281" s="13"/>
      <c r="T1281" s="13"/>
      <c r="U1281" s="13"/>
      <c r="V1281" s="13"/>
      <c r="W1281" s="13"/>
      <c r="X1281" s="13"/>
      <c r="Y1281" s="13"/>
      <c r="Z1281" s="14"/>
      <c r="AA1281" s="14"/>
      <c r="AB1281" s="14"/>
      <c r="AC1281" s="14"/>
    </row>
    <row r="1282" spans="1:29" x14ac:dyDescent="0.35">
      <c r="A1282" s="10"/>
      <c r="B1282" s="10"/>
      <c r="C1282" s="10"/>
      <c r="D1282" s="10"/>
      <c r="E1282" s="10"/>
      <c r="F1282" s="10"/>
      <c r="G1282" s="10"/>
      <c r="H1282" s="10"/>
      <c r="I1282" s="10"/>
      <c r="J1282" s="11"/>
      <c r="K1282" s="12"/>
      <c r="L1282" s="13"/>
      <c r="M1282" s="13"/>
      <c r="N1282" s="13"/>
      <c r="O1282" s="13"/>
      <c r="P1282" s="13"/>
      <c r="Q1282" s="13"/>
      <c r="R1282" s="13"/>
      <c r="S1282" s="13"/>
      <c r="T1282" s="13"/>
      <c r="U1282" s="13"/>
      <c r="V1282" s="13"/>
      <c r="W1282" s="13"/>
      <c r="X1282" s="13"/>
      <c r="Y1282" s="13"/>
      <c r="Z1282" s="14"/>
      <c r="AA1282" s="14"/>
      <c r="AB1282" s="14"/>
      <c r="AC1282" s="14"/>
    </row>
    <row r="1283" spans="1:29" x14ac:dyDescent="0.35">
      <c r="A1283" s="10"/>
      <c r="B1283" s="10"/>
      <c r="C1283" s="10"/>
      <c r="D1283" s="10"/>
      <c r="E1283" s="10"/>
      <c r="F1283" s="10"/>
      <c r="G1283" s="10"/>
      <c r="H1283" s="10"/>
      <c r="I1283" s="10"/>
      <c r="J1283" s="11"/>
      <c r="K1283" s="12"/>
      <c r="L1283" s="13"/>
      <c r="M1283" s="13"/>
      <c r="N1283" s="13"/>
      <c r="O1283" s="13"/>
      <c r="P1283" s="13"/>
      <c r="Q1283" s="13"/>
      <c r="R1283" s="13"/>
      <c r="S1283" s="13"/>
      <c r="T1283" s="13"/>
      <c r="U1283" s="13"/>
      <c r="V1283" s="13"/>
      <c r="W1283" s="13"/>
      <c r="X1283" s="13"/>
      <c r="Y1283" s="13"/>
      <c r="Z1283" s="14"/>
      <c r="AA1283" s="14"/>
      <c r="AB1283" s="14"/>
      <c r="AC1283" s="14"/>
    </row>
    <row r="1284" spans="1:29" x14ac:dyDescent="0.35">
      <c r="A1284" s="10"/>
      <c r="B1284" s="10"/>
      <c r="C1284" s="10"/>
      <c r="D1284" s="10"/>
      <c r="E1284" s="10"/>
      <c r="F1284" s="10"/>
      <c r="G1284" s="10"/>
      <c r="H1284" s="10"/>
      <c r="I1284" s="10"/>
      <c r="J1284" s="11"/>
      <c r="K1284" s="12"/>
      <c r="L1284" s="13"/>
      <c r="M1284" s="13"/>
      <c r="N1284" s="13"/>
      <c r="O1284" s="13"/>
      <c r="P1284" s="13"/>
      <c r="Q1284" s="13"/>
      <c r="R1284" s="13"/>
      <c r="S1284" s="13"/>
      <c r="T1284" s="13"/>
      <c r="U1284" s="13"/>
      <c r="V1284" s="13"/>
      <c r="W1284" s="13"/>
      <c r="X1284" s="13"/>
      <c r="Y1284" s="13"/>
      <c r="Z1284" s="14"/>
      <c r="AA1284" s="14"/>
      <c r="AB1284" s="14"/>
      <c r="AC1284" s="14"/>
    </row>
    <row r="1285" spans="1:29" x14ac:dyDescent="0.35">
      <c r="A1285" s="10"/>
      <c r="B1285" s="10"/>
      <c r="C1285" s="10"/>
      <c r="D1285" s="10"/>
      <c r="E1285" s="10"/>
      <c r="F1285" s="10"/>
      <c r="G1285" s="10"/>
      <c r="H1285" s="10"/>
      <c r="I1285" s="10"/>
      <c r="J1285" s="11"/>
      <c r="K1285" s="12"/>
      <c r="L1285" s="13"/>
      <c r="M1285" s="13"/>
      <c r="N1285" s="13"/>
      <c r="O1285" s="13"/>
      <c r="P1285" s="13"/>
      <c r="Q1285" s="13"/>
      <c r="R1285" s="13"/>
      <c r="S1285" s="13"/>
      <c r="T1285" s="13"/>
      <c r="U1285" s="13"/>
      <c r="V1285" s="13"/>
      <c r="W1285" s="13"/>
      <c r="X1285" s="13"/>
      <c r="Y1285" s="13"/>
      <c r="Z1285" s="14"/>
      <c r="AA1285" s="14"/>
      <c r="AB1285" s="14"/>
      <c r="AC1285" s="14"/>
    </row>
    <row r="1286" spans="1:29" x14ac:dyDescent="0.35">
      <c r="A1286" s="10"/>
      <c r="B1286" s="10"/>
      <c r="C1286" s="10"/>
      <c r="D1286" s="10"/>
      <c r="E1286" s="10"/>
      <c r="F1286" s="10"/>
      <c r="G1286" s="10"/>
      <c r="H1286" s="10"/>
      <c r="I1286" s="10"/>
      <c r="J1286" s="11"/>
      <c r="K1286" s="12"/>
      <c r="L1286" s="13"/>
      <c r="M1286" s="13"/>
      <c r="N1286" s="13"/>
      <c r="O1286" s="13"/>
      <c r="P1286" s="13"/>
      <c r="Q1286" s="13"/>
      <c r="R1286" s="13"/>
      <c r="S1286" s="13"/>
      <c r="T1286" s="13"/>
      <c r="U1286" s="13"/>
      <c r="V1286" s="13"/>
      <c r="W1286" s="13"/>
      <c r="X1286" s="13"/>
      <c r="Y1286" s="13"/>
      <c r="Z1286" s="14"/>
      <c r="AA1286" s="14"/>
      <c r="AB1286" s="14"/>
      <c r="AC1286" s="14"/>
    </row>
    <row r="1287" spans="1:29" x14ac:dyDescent="0.35">
      <c r="A1287" s="10"/>
      <c r="B1287" s="10"/>
      <c r="C1287" s="10"/>
      <c r="D1287" s="10"/>
      <c r="E1287" s="10"/>
      <c r="F1287" s="10"/>
      <c r="G1287" s="10"/>
      <c r="H1287" s="10"/>
      <c r="I1287" s="10"/>
      <c r="J1287" s="11"/>
      <c r="K1287" s="12"/>
      <c r="L1287" s="13"/>
      <c r="M1287" s="13"/>
      <c r="N1287" s="13"/>
      <c r="O1287" s="13"/>
      <c r="P1287" s="13"/>
      <c r="Q1287" s="13"/>
      <c r="R1287" s="13"/>
      <c r="S1287" s="13"/>
      <c r="T1287" s="13"/>
      <c r="U1287" s="13"/>
      <c r="V1287" s="13"/>
      <c r="W1287" s="13"/>
      <c r="X1287" s="13"/>
      <c r="Y1287" s="13"/>
      <c r="Z1287" s="14"/>
      <c r="AA1287" s="14"/>
      <c r="AB1287" s="14"/>
      <c r="AC1287" s="14"/>
    </row>
    <row r="1288" spans="1:29" x14ac:dyDescent="0.35">
      <c r="A1288" s="10"/>
      <c r="B1288" s="10"/>
      <c r="C1288" s="10"/>
      <c r="D1288" s="10"/>
      <c r="E1288" s="10"/>
      <c r="F1288" s="10"/>
      <c r="G1288" s="10"/>
      <c r="H1288" s="10"/>
      <c r="I1288" s="10"/>
      <c r="J1288" s="11"/>
      <c r="K1288" s="12"/>
      <c r="L1288" s="13"/>
      <c r="M1288" s="13"/>
      <c r="N1288" s="13"/>
      <c r="O1288" s="13"/>
      <c r="P1288" s="13"/>
      <c r="Q1288" s="13"/>
      <c r="R1288" s="13"/>
      <c r="S1288" s="13"/>
      <c r="T1288" s="13"/>
      <c r="U1288" s="13"/>
      <c r="V1288" s="13"/>
      <c r="W1288" s="13"/>
      <c r="X1288" s="13"/>
      <c r="Y1288" s="13"/>
      <c r="Z1288" s="14"/>
      <c r="AA1288" s="14"/>
      <c r="AB1288" s="14"/>
      <c r="AC1288" s="14"/>
    </row>
    <row r="1289" spans="1:29" x14ac:dyDescent="0.35">
      <c r="A1289" s="10"/>
      <c r="B1289" s="10"/>
      <c r="C1289" s="10"/>
      <c r="D1289" s="10"/>
      <c r="E1289" s="10"/>
      <c r="F1289" s="10"/>
      <c r="G1289" s="10"/>
      <c r="H1289" s="10"/>
      <c r="I1289" s="10"/>
      <c r="J1289" s="11"/>
      <c r="K1289" s="12"/>
      <c r="L1289" s="13"/>
      <c r="M1289" s="13"/>
      <c r="N1289" s="13"/>
      <c r="O1289" s="13"/>
      <c r="P1289" s="13"/>
      <c r="Q1289" s="13"/>
      <c r="R1289" s="13"/>
      <c r="S1289" s="13"/>
      <c r="T1289" s="13"/>
      <c r="U1289" s="13"/>
      <c r="V1289" s="13"/>
      <c r="W1289" s="13"/>
      <c r="X1289" s="13"/>
      <c r="Y1289" s="13"/>
      <c r="Z1289" s="14"/>
      <c r="AA1289" s="14"/>
      <c r="AB1289" s="14"/>
      <c r="AC1289" s="14"/>
    </row>
    <row r="1290" spans="1:29" x14ac:dyDescent="0.35">
      <c r="A1290" s="10"/>
      <c r="B1290" s="10"/>
      <c r="C1290" s="10"/>
      <c r="D1290" s="10"/>
      <c r="E1290" s="10"/>
      <c r="F1290" s="10"/>
      <c r="G1290" s="10"/>
      <c r="H1290" s="10"/>
      <c r="I1290" s="10"/>
      <c r="J1290" s="11"/>
      <c r="K1290" s="12"/>
      <c r="L1290" s="13"/>
      <c r="M1290" s="13"/>
      <c r="N1290" s="13"/>
      <c r="O1290" s="13"/>
      <c r="P1290" s="13"/>
      <c r="Q1290" s="13"/>
      <c r="R1290" s="13"/>
      <c r="S1290" s="13"/>
      <c r="T1290" s="13"/>
      <c r="U1290" s="13"/>
      <c r="V1290" s="13"/>
      <c r="W1290" s="13"/>
      <c r="X1290" s="13"/>
      <c r="Y1290" s="13"/>
      <c r="Z1290" s="14"/>
      <c r="AA1290" s="14"/>
      <c r="AB1290" s="14"/>
      <c r="AC1290" s="14"/>
    </row>
    <row r="1291" spans="1:29" x14ac:dyDescent="0.35">
      <c r="A1291" s="10"/>
      <c r="B1291" s="10"/>
      <c r="C1291" s="10"/>
      <c r="D1291" s="10"/>
      <c r="E1291" s="10"/>
      <c r="F1291" s="10"/>
      <c r="G1291" s="10"/>
      <c r="H1291" s="10"/>
      <c r="I1291" s="10"/>
      <c r="J1291" s="11"/>
      <c r="K1291" s="12"/>
      <c r="L1291" s="13"/>
      <c r="M1291" s="13"/>
      <c r="N1291" s="13"/>
      <c r="O1291" s="13"/>
      <c r="P1291" s="13"/>
      <c r="Q1291" s="13"/>
      <c r="R1291" s="13"/>
      <c r="S1291" s="13"/>
      <c r="T1291" s="13"/>
      <c r="U1291" s="13"/>
      <c r="V1291" s="13"/>
      <c r="W1291" s="13"/>
      <c r="X1291" s="13"/>
      <c r="Y1291" s="13"/>
      <c r="Z1291" s="14"/>
      <c r="AA1291" s="14"/>
      <c r="AB1291" s="14"/>
      <c r="AC1291" s="14"/>
    </row>
    <row r="1292" spans="1:29" x14ac:dyDescent="0.35">
      <c r="A1292" s="10"/>
      <c r="B1292" s="10"/>
      <c r="C1292" s="10"/>
      <c r="D1292" s="10"/>
      <c r="E1292" s="10"/>
      <c r="F1292" s="10"/>
      <c r="G1292" s="10"/>
      <c r="H1292" s="10"/>
      <c r="I1292" s="10"/>
      <c r="J1292" s="11"/>
      <c r="K1292" s="12"/>
      <c r="L1292" s="13"/>
      <c r="M1292" s="13"/>
      <c r="N1292" s="13"/>
      <c r="O1292" s="13"/>
      <c r="P1292" s="13"/>
      <c r="Q1292" s="13"/>
      <c r="R1292" s="13"/>
      <c r="S1292" s="13"/>
      <c r="T1292" s="13"/>
      <c r="U1292" s="13"/>
      <c r="V1292" s="13"/>
      <c r="W1292" s="13"/>
      <c r="X1292" s="13"/>
      <c r="Y1292" s="13"/>
      <c r="Z1292" s="14"/>
      <c r="AA1292" s="14"/>
      <c r="AB1292" s="14"/>
      <c r="AC1292" s="14"/>
    </row>
    <row r="1293" spans="1:29" x14ac:dyDescent="0.35">
      <c r="A1293" s="10"/>
      <c r="B1293" s="10"/>
      <c r="C1293" s="10"/>
      <c r="D1293" s="10"/>
      <c r="E1293" s="10"/>
      <c r="F1293" s="10"/>
      <c r="G1293" s="10"/>
      <c r="H1293" s="10"/>
      <c r="I1293" s="10"/>
      <c r="J1293" s="11"/>
      <c r="K1293" s="12"/>
      <c r="L1293" s="13"/>
      <c r="M1293" s="13"/>
      <c r="N1293" s="13"/>
      <c r="O1293" s="13"/>
      <c r="P1293" s="13"/>
      <c r="Q1293" s="13"/>
      <c r="R1293" s="13"/>
      <c r="S1293" s="13"/>
      <c r="T1293" s="13"/>
      <c r="U1293" s="13"/>
      <c r="V1293" s="13"/>
      <c r="W1293" s="13"/>
      <c r="X1293" s="13"/>
      <c r="Y1293" s="13"/>
      <c r="Z1293" s="14"/>
      <c r="AA1293" s="14"/>
      <c r="AB1293" s="14"/>
      <c r="AC1293" s="14"/>
    </row>
    <row r="1294" spans="1:29" x14ac:dyDescent="0.35">
      <c r="A1294" s="10"/>
      <c r="B1294" s="10"/>
      <c r="C1294" s="10"/>
      <c r="D1294" s="10"/>
      <c r="E1294" s="10"/>
      <c r="F1294" s="10"/>
      <c r="G1294" s="10"/>
      <c r="H1294" s="10"/>
      <c r="I1294" s="10"/>
      <c r="J1294" s="11"/>
      <c r="K1294" s="12"/>
      <c r="L1294" s="13"/>
      <c r="M1294" s="13"/>
      <c r="N1294" s="13"/>
      <c r="O1294" s="13"/>
      <c r="P1294" s="13"/>
      <c r="Q1294" s="13"/>
      <c r="R1294" s="13"/>
      <c r="S1294" s="13"/>
      <c r="T1294" s="13"/>
      <c r="U1294" s="13"/>
      <c r="V1294" s="13"/>
      <c r="W1294" s="13"/>
      <c r="X1294" s="13"/>
      <c r="Y1294" s="13"/>
      <c r="Z1294" s="14"/>
      <c r="AA1294" s="14"/>
      <c r="AB1294" s="14"/>
      <c r="AC1294" s="14"/>
    </row>
    <row r="1295" spans="1:29" x14ac:dyDescent="0.35">
      <c r="A1295" s="10"/>
      <c r="B1295" s="10"/>
      <c r="C1295" s="10"/>
      <c r="D1295" s="10"/>
      <c r="E1295" s="10"/>
      <c r="F1295" s="10"/>
      <c r="G1295" s="10"/>
      <c r="H1295" s="10"/>
      <c r="I1295" s="10"/>
      <c r="J1295" s="11"/>
      <c r="K1295" s="12"/>
      <c r="L1295" s="13"/>
      <c r="M1295" s="13"/>
      <c r="N1295" s="13"/>
      <c r="O1295" s="13"/>
      <c r="P1295" s="13"/>
      <c r="Q1295" s="13"/>
      <c r="R1295" s="13"/>
      <c r="S1295" s="13"/>
      <c r="T1295" s="13"/>
      <c r="U1295" s="13"/>
      <c r="V1295" s="13"/>
      <c r="W1295" s="13"/>
      <c r="X1295" s="13"/>
      <c r="Y1295" s="13"/>
      <c r="Z1295" s="14"/>
      <c r="AA1295" s="14"/>
      <c r="AB1295" s="14"/>
      <c r="AC1295" s="14"/>
    </row>
    <row r="1296" spans="1:29" x14ac:dyDescent="0.35">
      <c r="A1296" s="10"/>
      <c r="B1296" s="10"/>
      <c r="C1296" s="10"/>
      <c r="D1296" s="10"/>
      <c r="E1296" s="10"/>
      <c r="F1296" s="10"/>
      <c r="G1296" s="10"/>
      <c r="H1296" s="10"/>
      <c r="I1296" s="10"/>
      <c r="J1296" s="11"/>
      <c r="K1296" s="12"/>
      <c r="L1296" s="13"/>
      <c r="M1296" s="13"/>
      <c r="N1296" s="13"/>
      <c r="O1296" s="13"/>
      <c r="P1296" s="13"/>
      <c r="Q1296" s="13"/>
      <c r="R1296" s="13"/>
      <c r="S1296" s="13"/>
      <c r="T1296" s="13"/>
      <c r="U1296" s="13"/>
      <c r="V1296" s="13"/>
      <c r="W1296" s="13"/>
      <c r="X1296" s="13"/>
      <c r="Y1296" s="13"/>
      <c r="Z1296" s="14"/>
      <c r="AA1296" s="14"/>
      <c r="AB1296" s="14"/>
      <c r="AC1296" s="14"/>
    </row>
    <row r="1297" spans="1:29" x14ac:dyDescent="0.35">
      <c r="A1297" s="10"/>
      <c r="B1297" s="10"/>
      <c r="C1297" s="10"/>
      <c r="D1297" s="10"/>
      <c r="E1297" s="10"/>
      <c r="F1297" s="10"/>
      <c r="G1297" s="10"/>
      <c r="H1297" s="10"/>
      <c r="I1297" s="10"/>
      <c r="J1297" s="11"/>
      <c r="K1297" s="12"/>
      <c r="L1297" s="13"/>
      <c r="M1297" s="13"/>
      <c r="N1297" s="13"/>
      <c r="O1297" s="13"/>
      <c r="P1297" s="13"/>
      <c r="Q1297" s="13"/>
      <c r="R1297" s="13"/>
      <c r="S1297" s="13"/>
      <c r="T1297" s="13"/>
      <c r="U1297" s="13"/>
      <c r="V1297" s="13"/>
      <c r="W1297" s="13"/>
      <c r="X1297" s="13"/>
      <c r="Y1297" s="13"/>
      <c r="Z1297" s="14"/>
      <c r="AA1297" s="14"/>
      <c r="AB1297" s="14"/>
      <c r="AC1297" s="14"/>
    </row>
    <row r="1298" spans="1:29" x14ac:dyDescent="0.35">
      <c r="A1298" s="10"/>
      <c r="B1298" s="10"/>
      <c r="C1298" s="10"/>
      <c r="D1298" s="10"/>
      <c r="E1298" s="10"/>
      <c r="F1298" s="10"/>
      <c r="G1298" s="10"/>
      <c r="H1298" s="10"/>
      <c r="I1298" s="10"/>
      <c r="J1298" s="11"/>
      <c r="K1298" s="12"/>
      <c r="L1298" s="13"/>
      <c r="M1298" s="13"/>
      <c r="N1298" s="13"/>
      <c r="O1298" s="13"/>
      <c r="P1298" s="13"/>
      <c r="Q1298" s="13"/>
      <c r="R1298" s="13"/>
      <c r="S1298" s="13"/>
      <c r="T1298" s="13"/>
      <c r="U1298" s="13"/>
      <c r="V1298" s="13"/>
      <c r="W1298" s="13"/>
      <c r="X1298" s="13"/>
      <c r="Y1298" s="13"/>
      <c r="Z1298" s="14"/>
      <c r="AA1298" s="14"/>
      <c r="AB1298" s="14"/>
      <c r="AC1298" s="14"/>
    </row>
    <row r="1299" spans="1:29" x14ac:dyDescent="0.35">
      <c r="A1299" s="10"/>
      <c r="B1299" s="10"/>
      <c r="C1299" s="10"/>
      <c r="D1299" s="10"/>
      <c r="E1299" s="10"/>
      <c r="F1299" s="10"/>
      <c r="G1299" s="10"/>
      <c r="H1299" s="10"/>
      <c r="I1299" s="10"/>
      <c r="J1299" s="11"/>
      <c r="K1299" s="12"/>
      <c r="L1299" s="13"/>
      <c r="M1299" s="13"/>
      <c r="N1299" s="13"/>
      <c r="O1299" s="13"/>
      <c r="P1299" s="13"/>
      <c r="Q1299" s="13"/>
      <c r="R1299" s="13"/>
      <c r="S1299" s="13"/>
      <c r="T1299" s="13"/>
      <c r="U1299" s="13"/>
      <c r="V1299" s="13"/>
      <c r="W1299" s="13"/>
      <c r="X1299" s="13"/>
      <c r="Y1299" s="13"/>
      <c r="Z1299" s="14"/>
      <c r="AA1299" s="14"/>
      <c r="AB1299" s="14"/>
      <c r="AC1299" s="14"/>
    </row>
    <row r="1300" spans="1:29" x14ac:dyDescent="0.35">
      <c r="A1300" s="10"/>
      <c r="B1300" s="10"/>
      <c r="C1300" s="10"/>
      <c r="D1300" s="10"/>
      <c r="E1300" s="10"/>
      <c r="F1300" s="10"/>
      <c r="G1300" s="10"/>
      <c r="H1300" s="10"/>
      <c r="I1300" s="10"/>
      <c r="J1300" s="11"/>
      <c r="K1300" s="12"/>
      <c r="L1300" s="13"/>
      <c r="M1300" s="13"/>
      <c r="N1300" s="13"/>
      <c r="O1300" s="13"/>
      <c r="P1300" s="13"/>
      <c r="Q1300" s="13"/>
      <c r="R1300" s="13"/>
      <c r="S1300" s="13"/>
      <c r="T1300" s="13"/>
      <c r="U1300" s="13"/>
      <c r="V1300" s="13"/>
      <c r="W1300" s="13"/>
      <c r="X1300" s="13"/>
      <c r="Y1300" s="13"/>
      <c r="Z1300" s="14"/>
      <c r="AA1300" s="14"/>
      <c r="AB1300" s="14"/>
      <c r="AC1300" s="14"/>
    </row>
    <row r="1301" spans="1:29" x14ac:dyDescent="0.35">
      <c r="A1301" s="10"/>
      <c r="B1301" s="10"/>
      <c r="C1301" s="10"/>
      <c r="D1301" s="10"/>
      <c r="E1301" s="10"/>
      <c r="F1301" s="10"/>
      <c r="G1301" s="10"/>
      <c r="H1301" s="10"/>
      <c r="I1301" s="10"/>
      <c r="J1301" s="11"/>
      <c r="K1301" s="12"/>
      <c r="L1301" s="13"/>
      <c r="M1301" s="13"/>
      <c r="N1301" s="13"/>
      <c r="O1301" s="13"/>
      <c r="P1301" s="13"/>
      <c r="Q1301" s="13"/>
      <c r="R1301" s="13"/>
      <c r="S1301" s="13"/>
      <c r="T1301" s="13"/>
      <c r="U1301" s="13"/>
      <c r="V1301" s="13"/>
      <c r="W1301" s="13"/>
      <c r="X1301" s="13"/>
      <c r="Y1301" s="13"/>
      <c r="Z1301" s="14"/>
      <c r="AA1301" s="14"/>
      <c r="AB1301" s="14"/>
      <c r="AC1301" s="14"/>
    </row>
    <row r="1302" spans="1:29" x14ac:dyDescent="0.35">
      <c r="A1302" s="10"/>
      <c r="B1302" s="10"/>
      <c r="C1302" s="10"/>
      <c r="D1302" s="10"/>
      <c r="E1302" s="10"/>
      <c r="F1302" s="10"/>
      <c r="G1302" s="10"/>
      <c r="H1302" s="10"/>
      <c r="I1302" s="10"/>
      <c r="J1302" s="11"/>
      <c r="K1302" s="12"/>
      <c r="L1302" s="13"/>
      <c r="M1302" s="13"/>
      <c r="N1302" s="13"/>
      <c r="O1302" s="13"/>
      <c r="P1302" s="13"/>
      <c r="Q1302" s="13"/>
      <c r="R1302" s="13"/>
      <c r="S1302" s="13"/>
      <c r="T1302" s="13"/>
      <c r="U1302" s="13"/>
      <c r="V1302" s="13"/>
      <c r="W1302" s="13"/>
      <c r="X1302" s="13"/>
      <c r="Y1302" s="13"/>
      <c r="Z1302" s="14"/>
      <c r="AA1302" s="14"/>
      <c r="AB1302" s="14"/>
      <c r="AC1302" s="14"/>
    </row>
    <row r="1303" spans="1:29" x14ac:dyDescent="0.35">
      <c r="A1303" s="10"/>
      <c r="B1303" s="10"/>
      <c r="C1303" s="10"/>
      <c r="D1303" s="10"/>
      <c r="E1303" s="10"/>
      <c r="F1303" s="10"/>
      <c r="G1303" s="10"/>
      <c r="H1303" s="10"/>
      <c r="I1303" s="10"/>
      <c r="J1303" s="11"/>
      <c r="K1303" s="12"/>
      <c r="L1303" s="13"/>
      <c r="M1303" s="13"/>
      <c r="N1303" s="13"/>
      <c r="O1303" s="13"/>
      <c r="P1303" s="13"/>
      <c r="Q1303" s="13"/>
      <c r="R1303" s="13"/>
      <c r="S1303" s="13"/>
      <c r="T1303" s="13"/>
      <c r="U1303" s="13"/>
      <c r="V1303" s="13"/>
      <c r="W1303" s="13"/>
      <c r="X1303" s="13"/>
      <c r="Y1303" s="13"/>
      <c r="Z1303" s="14"/>
      <c r="AA1303" s="14"/>
      <c r="AB1303" s="14"/>
      <c r="AC1303" s="14"/>
    </row>
    <row r="1304" spans="1:29" x14ac:dyDescent="0.35">
      <c r="A1304" s="10"/>
      <c r="B1304" s="10"/>
      <c r="C1304" s="10"/>
      <c r="D1304" s="10"/>
      <c r="E1304" s="10"/>
      <c r="F1304" s="10"/>
      <c r="G1304" s="10"/>
      <c r="H1304" s="10"/>
      <c r="I1304" s="10"/>
      <c r="J1304" s="11"/>
      <c r="K1304" s="12"/>
      <c r="L1304" s="13"/>
      <c r="M1304" s="13"/>
      <c r="N1304" s="13"/>
      <c r="O1304" s="13"/>
      <c r="P1304" s="13"/>
      <c r="Q1304" s="13"/>
      <c r="R1304" s="13"/>
      <c r="S1304" s="13"/>
      <c r="T1304" s="13"/>
      <c r="U1304" s="13"/>
      <c r="V1304" s="13"/>
      <c r="W1304" s="13"/>
      <c r="X1304" s="13"/>
      <c r="Y1304" s="13"/>
      <c r="Z1304" s="14"/>
      <c r="AA1304" s="14"/>
      <c r="AB1304" s="14"/>
      <c r="AC1304" s="14"/>
    </row>
    <row r="1305" spans="1:29" x14ac:dyDescent="0.35">
      <c r="A1305" s="10"/>
      <c r="B1305" s="10"/>
      <c r="C1305" s="10"/>
      <c r="D1305" s="10"/>
      <c r="E1305" s="10"/>
      <c r="F1305" s="10"/>
      <c r="G1305" s="10"/>
      <c r="H1305" s="10"/>
      <c r="I1305" s="10"/>
      <c r="J1305" s="11"/>
      <c r="K1305" s="12"/>
      <c r="L1305" s="13"/>
      <c r="M1305" s="13"/>
      <c r="N1305" s="13"/>
      <c r="O1305" s="13"/>
      <c r="P1305" s="13"/>
      <c r="Q1305" s="13"/>
      <c r="R1305" s="13"/>
      <c r="S1305" s="13"/>
      <c r="T1305" s="13"/>
      <c r="U1305" s="13"/>
      <c r="V1305" s="13"/>
      <c r="W1305" s="13"/>
      <c r="X1305" s="13"/>
      <c r="Y1305" s="13"/>
      <c r="Z1305" s="14"/>
      <c r="AA1305" s="14"/>
      <c r="AB1305" s="14"/>
      <c r="AC1305" s="14"/>
    </row>
    <row r="1306" spans="1:29" x14ac:dyDescent="0.35">
      <c r="A1306" s="10"/>
      <c r="B1306" s="10"/>
      <c r="C1306" s="10"/>
      <c r="D1306" s="10"/>
      <c r="E1306" s="10"/>
      <c r="F1306" s="10"/>
      <c r="G1306" s="10"/>
      <c r="H1306" s="10"/>
      <c r="I1306" s="10"/>
      <c r="J1306" s="11"/>
      <c r="K1306" s="12"/>
      <c r="L1306" s="13"/>
      <c r="M1306" s="13"/>
      <c r="N1306" s="13"/>
      <c r="O1306" s="13"/>
      <c r="P1306" s="13"/>
      <c r="Q1306" s="13"/>
      <c r="R1306" s="13"/>
      <c r="S1306" s="13"/>
      <c r="T1306" s="13"/>
      <c r="U1306" s="13"/>
      <c r="V1306" s="13"/>
      <c r="W1306" s="13"/>
      <c r="X1306" s="13"/>
      <c r="Y1306" s="13"/>
      <c r="Z1306" s="14"/>
      <c r="AA1306" s="14"/>
      <c r="AB1306" s="14"/>
      <c r="AC1306" s="14"/>
    </row>
    <row r="1307" spans="1:29" x14ac:dyDescent="0.35">
      <c r="A1307" s="10"/>
      <c r="B1307" s="10"/>
      <c r="C1307" s="10"/>
      <c r="D1307" s="10"/>
      <c r="E1307" s="10"/>
      <c r="F1307" s="10"/>
      <c r="G1307" s="10"/>
      <c r="H1307" s="10"/>
      <c r="I1307" s="10"/>
      <c r="J1307" s="11"/>
      <c r="K1307" s="12"/>
      <c r="L1307" s="13"/>
      <c r="M1307" s="13"/>
      <c r="N1307" s="13"/>
      <c r="O1307" s="13"/>
      <c r="P1307" s="13"/>
      <c r="Q1307" s="13"/>
      <c r="R1307" s="13"/>
      <c r="S1307" s="13"/>
      <c r="T1307" s="13"/>
      <c r="U1307" s="13"/>
      <c r="V1307" s="13"/>
      <c r="W1307" s="13"/>
      <c r="X1307" s="13"/>
      <c r="Y1307" s="13"/>
      <c r="Z1307" s="14"/>
      <c r="AA1307" s="14"/>
      <c r="AB1307" s="14"/>
      <c r="AC1307" s="14"/>
    </row>
    <row r="1308" spans="1:29" x14ac:dyDescent="0.35">
      <c r="A1308" s="10"/>
      <c r="B1308" s="10"/>
      <c r="C1308" s="10"/>
      <c r="D1308" s="10"/>
      <c r="E1308" s="10"/>
      <c r="F1308" s="10"/>
      <c r="G1308" s="10"/>
      <c r="H1308" s="10"/>
      <c r="I1308" s="10"/>
      <c r="J1308" s="11"/>
      <c r="K1308" s="12"/>
      <c r="L1308" s="13"/>
      <c r="M1308" s="13"/>
      <c r="N1308" s="13"/>
      <c r="O1308" s="13"/>
      <c r="P1308" s="13"/>
      <c r="Q1308" s="13"/>
      <c r="R1308" s="13"/>
      <c r="S1308" s="13"/>
      <c r="T1308" s="13"/>
      <c r="U1308" s="13"/>
      <c r="V1308" s="13"/>
      <c r="W1308" s="13"/>
      <c r="X1308" s="13"/>
      <c r="Y1308" s="13"/>
      <c r="Z1308" s="14"/>
      <c r="AA1308" s="14"/>
      <c r="AB1308" s="14"/>
      <c r="AC1308" s="14"/>
    </row>
    <row r="1309" spans="1:29" x14ac:dyDescent="0.35">
      <c r="A1309" s="10"/>
      <c r="B1309" s="10"/>
      <c r="C1309" s="10"/>
      <c r="D1309" s="10"/>
      <c r="E1309" s="10"/>
      <c r="F1309" s="10"/>
      <c r="G1309" s="10"/>
      <c r="H1309" s="10"/>
      <c r="I1309" s="10"/>
      <c r="J1309" s="11"/>
      <c r="K1309" s="12"/>
      <c r="L1309" s="13"/>
      <c r="M1309" s="13"/>
      <c r="N1309" s="13"/>
      <c r="O1309" s="13"/>
      <c r="P1309" s="13"/>
      <c r="Q1309" s="13"/>
      <c r="R1309" s="13"/>
      <c r="S1309" s="13"/>
      <c r="T1309" s="13"/>
      <c r="U1309" s="13"/>
      <c r="V1309" s="13"/>
      <c r="W1309" s="13"/>
      <c r="X1309" s="13"/>
      <c r="Y1309" s="13"/>
      <c r="Z1309" s="14"/>
      <c r="AA1309" s="14"/>
      <c r="AB1309" s="14"/>
      <c r="AC1309" s="14"/>
    </row>
    <row r="1310" spans="1:29" x14ac:dyDescent="0.35">
      <c r="A1310" s="10"/>
      <c r="B1310" s="10"/>
      <c r="C1310" s="10"/>
      <c r="D1310" s="10"/>
      <c r="E1310" s="10"/>
      <c r="F1310" s="10"/>
      <c r="G1310" s="10"/>
      <c r="H1310" s="10"/>
      <c r="I1310" s="10"/>
      <c r="J1310" s="11"/>
      <c r="K1310" s="12"/>
      <c r="L1310" s="13"/>
      <c r="M1310" s="13"/>
      <c r="N1310" s="13"/>
      <c r="O1310" s="13"/>
      <c r="P1310" s="13"/>
      <c r="Q1310" s="13"/>
      <c r="R1310" s="13"/>
      <c r="S1310" s="13"/>
      <c r="T1310" s="13"/>
      <c r="U1310" s="13"/>
      <c r="V1310" s="13"/>
      <c r="W1310" s="13"/>
      <c r="X1310" s="13"/>
      <c r="Y1310" s="13"/>
      <c r="Z1310" s="14"/>
      <c r="AA1310" s="14"/>
      <c r="AB1310" s="14"/>
      <c r="AC1310" s="14"/>
    </row>
    <row r="1311" spans="1:29" x14ac:dyDescent="0.35">
      <c r="A1311" s="10"/>
      <c r="B1311" s="10"/>
      <c r="C1311" s="10"/>
      <c r="D1311" s="10"/>
      <c r="E1311" s="10"/>
      <c r="F1311" s="10"/>
      <c r="G1311" s="10"/>
      <c r="H1311" s="10"/>
      <c r="I1311" s="10"/>
      <c r="J1311" s="11"/>
      <c r="K1311" s="12"/>
      <c r="L1311" s="13"/>
      <c r="M1311" s="13"/>
      <c r="N1311" s="13"/>
      <c r="O1311" s="13"/>
      <c r="P1311" s="13"/>
      <c r="Q1311" s="13"/>
      <c r="R1311" s="13"/>
      <c r="S1311" s="13"/>
      <c r="T1311" s="13"/>
      <c r="U1311" s="13"/>
      <c r="V1311" s="13"/>
      <c r="W1311" s="13"/>
      <c r="X1311" s="13"/>
      <c r="Y1311" s="13"/>
      <c r="Z1311" s="14"/>
      <c r="AA1311" s="14"/>
      <c r="AB1311" s="14"/>
      <c r="AC1311" s="14"/>
    </row>
    <row r="1312" spans="1:29" x14ac:dyDescent="0.35">
      <c r="A1312" s="10"/>
      <c r="B1312" s="10"/>
      <c r="C1312" s="10"/>
      <c r="D1312" s="10"/>
      <c r="E1312" s="10"/>
      <c r="F1312" s="10"/>
      <c r="G1312" s="10"/>
      <c r="H1312" s="10"/>
      <c r="I1312" s="10"/>
      <c r="J1312" s="11"/>
      <c r="K1312" s="12"/>
      <c r="L1312" s="13"/>
      <c r="M1312" s="13"/>
      <c r="N1312" s="13"/>
      <c r="O1312" s="13"/>
      <c r="P1312" s="13"/>
      <c r="Q1312" s="13"/>
      <c r="R1312" s="13"/>
      <c r="S1312" s="13"/>
      <c r="T1312" s="13"/>
      <c r="U1312" s="13"/>
      <c r="V1312" s="13"/>
      <c r="W1312" s="13"/>
      <c r="X1312" s="13"/>
      <c r="Y1312" s="13"/>
      <c r="Z1312" s="14"/>
      <c r="AA1312" s="14"/>
      <c r="AB1312" s="14"/>
      <c r="AC1312" s="14"/>
    </row>
    <row r="1313" spans="1:29" x14ac:dyDescent="0.35">
      <c r="A1313" s="10"/>
      <c r="B1313" s="10"/>
      <c r="C1313" s="10"/>
      <c r="D1313" s="10"/>
      <c r="E1313" s="10"/>
      <c r="F1313" s="10"/>
      <c r="G1313" s="10"/>
      <c r="H1313" s="10"/>
      <c r="I1313" s="10"/>
      <c r="J1313" s="11"/>
      <c r="K1313" s="12"/>
      <c r="L1313" s="13"/>
      <c r="M1313" s="13"/>
      <c r="N1313" s="13"/>
      <c r="O1313" s="13"/>
      <c r="P1313" s="13"/>
      <c r="Q1313" s="13"/>
      <c r="R1313" s="13"/>
      <c r="S1313" s="13"/>
      <c r="T1313" s="13"/>
      <c r="U1313" s="13"/>
      <c r="V1313" s="13"/>
      <c r="W1313" s="13"/>
      <c r="X1313" s="13"/>
      <c r="Y1313" s="13"/>
      <c r="Z1313" s="14"/>
      <c r="AA1313" s="14"/>
      <c r="AB1313" s="14"/>
      <c r="AC1313" s="14"/>
    </row>
    <row r="1314" spans="1:29" x14ac:dyDescent="0.35">
      <c r="A1314" s="10"/>
      <c r="B1314" s="10"/>
      <c r="C1314" s="10"/>
      <c r="D1314" s="10"/>
      <c r="E1314" s="10"/>
      <c r="F1314" s="10"/>
      <c r="G1314" s="10"/>
      <c r="H1314" s="10"/>
      <c r="I1314" s="10"/>
      <c r="J1314" s="11"/>
      <c r="K1314" s="12"/>
      <c r="L1314" s="13"/>
      <c r="M1314" s="13"/>
      <c r="N1314" s="13"/>
      <c r="O1314" s="13"/>
      <c r="P1314" s="13"/>
      <c r="Q1314" s="13"/>
      <c r="R1314" s="13"/>
      <c r="S1314" s="13"/>
      <c r="T1314" s="13"/>
      <c r="U1314" s="13"/>
      <c r="V1314" s="13"/>
      <c r="W1314" s="13"/>
      <c r="X1314" s="13"/>
      <c r="Y1314" s="13"/>
      <c r="Z1314" s="14"/>
      <c r="AA1314" s="14"/>
      <c r="AB1314" s="14"/>
      <c r="AC1314" s="14"/>
    </row>
    <row r="1315" spans="1:29" x14ac:dyDescent="0.35">
      <c r="A1315" s="10"/>
      <c r="B1315" s="10"/>
      <c r="C1315" s="10"/>
      <c r="D1315" s="10"/>
      <c r="E1315" s="10"/>
      <c r="F1315" s="10"/>
      <c r="G1315" s="10"/>
      <c r="H1315" s="10"/>
      <c r="I1315" s="10"/>
      <c r="J1315" s="11"/>
      <c r="K1315" s="12"/>
      <c r="L1315" s="13"/>
      <c r="M1315" s="13"/>
      <c r="N1315" s="13"/>
      <c r="O1315" s="13"/>
      <c r="P1315" s="13"/>
      <c r="Q1315" s="13"/>
      <c r="R1315" s="13"/>
      <c r="S1315" s="13"/>
      <c r="T1315" s="13"/>
      <c r="U1315" s="13"/>
      <c r="V1315" s="13"/>
      <c r="W1315" s="13"/>
      <c r="X1315" s="13"/>
      <c r="Y1315" s="13"/>
      <c r="Z1315" s="14"/>
      <c r="AA1315" s="14"/>
      <c r="AB1315" s="14"/>
      <c r="AC1315" s="14"/>
    </row>
    <row r="1316" spans="1:29" x14ac:dyDescent="0.35">
      <c r="A1316" s="10"/>
      <c r="B1316" s="10"/>
      <c r="C1316" s="10"/>
      <c r="D1316" s="10"/>
      <c r="E1316" s="10"/>
      <c r="F1316" s="10"/>
      <c r="G1316" s="10"/>
      <c r="H1316" s="10"/>
      <c r="I1316" s="10"/>
      <c r="J1316" s="11"/>
      <c r="K1316" s="12"/>
      <c r="L1316" s="13"/>
      <c r="M1316" s="13"/>
      <c r="N1316" s="13"/>
      <c r="O1316" s="13"/>
      <c r="P1316" s="13"/>
      <c r="Q1316" s="13"/>
      <c r="R1316" s="13"/>
      <c r="S1316" s="13"/>
      <c r="T1316" s="13"/>
      <c r="U1316" s="13"/>
      <c r="V1316" s="13"/>
      <c r="W1316" s="13"/>
      <c r="X1316" s="13"/>
      <c r="Y1316" s="13"/>
      <c r="Z1316" s="14"/>
      <c r="AA1316" s="14"/>
      <c r="AB1316" s="14"/>
      <c r="AC1316" s="14"/>
    </row>
    <row r="1317" spans="1:29" x14ac:dyDescent="0.35">
      <c r="A1317" s="10"/>
      <c r="B1317" s="10"/>
      <c r="C1317" s="10"/>
      <c r="D1317" s="10"/>
      <c r="E1317" s="10"/>
      <c r="F1317" s="10"/>
      <c r="G1317" s="10"/>
      <c r="H1317" s="10"/>
      <c r="I1317" s="10"/>
      <c r="J1317" s="11"/>
      <c r="K1317" s="12"/>
      <c r="L1317" s="13"/>
      <c r="M1317" s="13"/>
      <c r="N1317" s="13"/>
      <c r="O1317" s="13"/>
      <c r="P1317" s="13"/>
      <c r="Q1317" s="13"/>
      <c r="R1317" s="13"/>
      <c r="S1317" s="13"/>
      <c r="T1317" s="13"/>
      <c r="U1317" s="13"/>
      <c r="V1317" s="13"/>
      <c r="W1317" s="13"/>
      <c r="X1317" s="13"/>
      <c r="Y1317" s="13"/>
      <c r="Z1317" s="14"/>
      <c r="AA1317" s="14"/>
      <c r="AB1317" s="14"/>
      <c r="AC1317" s="14"/>
    </row>
    <row r="1318" spans="1:29" x14ac:dyDescent="0.35">
      <c r="A1318" s="10"/>
      <c r="B1318" s="10"/>
      <c r="C1318" s="10"/>
      <c r="D1318" s="10"/>
      <c r="E1318" s="10"/>
      <c r="F1318" s="10"/>
      <c r="G1318" s="10"/>
      <c r="H1318" s="10"/>
      <c r="I1318" s="10"/>
      <c r="J1318" s="11"/>
      <c r="K1318" s="12"/>
      <c r="L1318" s="13"/>
      <c r="M1318" s="13"/>
      <c r="N1318" s="13"/>
      <c r="O1318" s="13"/>
      <c r="P1318" s="13"/>
      <c r="Q1318" s="13"/>
      <c r="R1318" s="13"/>
      <c r="S1318" s="13"/>
      <c r="T1318" s="13"/>
      <c r="U1318" s="13"/>
      <c r="V1318" s="13"/>
      <c r="W1318" s="13"/>
      <c r="X1318" s="13"/>
      <c r="Y1318" s="13"/>
      <c r="Z1318" s="14"/>
      <c r="AA1318" s="14"/>
      <c r="AB1318" s="14"/>
      <c r="AC1318" s="14"/>
    </row>
    <row r="1319" spans="1:29" x14ac:dyDescent="0.35">
      <c r="A1319" s="10"/>
      <c r="B1319" s="10"/>
      <c r="C1319" s="10"/>
      <c r="D1319" s="10"/>
      <c r="E1319" s="10"/>
      <c r="F1319" s="10"/>
      <c r="G1319" s="10"/>
      <c r="H1319" s="10"/>
      <c r="I1319" s="10"/>
      <c r="J1319" s="11"/>
      <c r="K1319" s="12"/>
      <c r="L1319" s="13"/>
      <c r="M1319" s="13"/>
      <c r="N1319" s="13"/>
      <c r="O1319" s="13"/>
      <c r="P1319" s="13"/>
      <c r="Q1319" s="13"/>
      <c r="R1319" s="13"/>
      <c r="S1319" s="13"/>
      <c r="T1319" s="13"/>
      <c r="U1319" s="13"/>
      <c r="V1319" s="13"/>
      <c r="W1319" s="13"/>
      <c r="X1319" s="13"/>
      <c r="Y1319" s="13"/>
      <c r="Z1319" s="14"/>
      <c r="AA1319" s="14"/>
      <c r="AB1319" s="14"/>
      <c r="AC1319" s="14"/>
    </row>
    <row r="1320" spans="1:29" x14ac:dyDescent="0.35">
      <c r="A1320" s="10"/>
      <c r="B1320" s="10"/>
      <c r="C1320" s="10"/>
      <c r="D1320" s="10"/>
      <c r="E1320" s="10"/>
      <c r="F1320" s="10"/>
      <c r="G1320" s="10"/>
      <c r="H1320" s="10"/>
      <c r="I1320" s="10"/>
      <c r="J1320" s="11"/>
      <c r="K1320" s="12"/>
      <c r="L1320" s="13"/>
      <c r="M1320" s="13"/>
      <c r="N1320" s="13"/>
      <c r="O1320" s="13"/>
      <c r="P1320" s="13"/>
      <c r="Q1320" s="13"/>
      <c r="R1320" s="13"/>
      <c r="S1320" s="13"/>
      <c r="T1320" s="13"/>
      <c r="U1320" s="13"/>
      <c r="V1320" s="13"/>
      <c r="W1320" s="13"/>
      <c r="X1320" s="13"/>
      <c r="Y1320" s="13"/>
      <c r="Z1320" s="14"/>
      <c r="AA1320" s="14"/>
      <c r="AB1320" s="14"/>
      <c r="AC1320" s="14"/>
    </row>
    <row r="1321" spans="1:29" x14ac:dyDescent="0.35">
      <c r="A1321" s="10"/>
      <c r="B1321" s="10"/>
      <c r="C1321" s="10"/>
      <c r="D1321" s="10"/>
      <c r="E1321" s="10"/>
      <c r="F1321" s="10"/>
      <c r="G1321" s="10"/>
      <c r="H1321" s="10"/>
      <c r="I1321" s="10"/>
      <c r="J1321" s="11"/>
      <c r="K1321" s="12"/>
      <c r="L1321" s="13"/>
      <c r="M1321" s="13"/>
      <c r="N1321" s="13"/>
      <c r="O1321" s="13"/>
      <c r="P1321" s="13"/>
      <c r="Q1321" s="13"/>
      <c r="R1321" s="13"/>
      <c r="S1321" s="13"/>
      <c r="T1321" s="13"/>
      <c r="U1321" s="13"/>
      <c r="V1321" s="13"/>
      <c r="W1321" s="13"/>
      <c r="X1321" s="13"/>
      <c r="Y1321" s="13"/>
      <c r="Z1321" s="14"/>
      <c r="AA1321" s="14"/>
      <c r="AB1321" s="14"/>
      <c r="AC1321" s="14"/>
    </row>
    <row r="1322" spans="1:29" x14ac:dyDescent="0.35">
      <c r="A1322" s="10"/>
      <c r="B1322" s="10"/>
      <c r="C1322" s="10"/>
      <c r="D1322" s="10"/>
      <c r="E1322" s="10"/>
      <c r="F1322" s="10"/>
      <c r="G1322" s="10"/>
      <c r="H1322" s="10"/>
      <c r="I1322" s="10"/>
      <c r="J1322" s="11"/>
      <c r="K1322" s="12"/>
      <c r="L1322" s="13"/>
      <c r="M1322" s="13"/>
      <c r="N1322" s="13"/>
      <c r="O1322" s="13"/>
      <c r="P1322" s="13"/>
      <c r="Q1322" s="13"/>
      <c r="R1322" s="13"/>
      <c r="S1322" s="13"/>
      <c r="T1322" s="13"/>
      <c r="U1322" s="13"/>
      <c r="V1322" s="13"/>
      <c r="W1322" s="13"/>
      <c r="X1322" s="13"/>
      <c r="Y1322" s="13"/>
      <c r="Z1322" s="14"/>
      <c r="AA1322" s="14"/>
      <c r="AB1322" s="14"/>
      <c r="AC1322" s="14"/>
    </row>
    <row r="1323" spans="1:29" x14ac:dyDescent="0.35">
      <c r="A1323" s="10"/>
      <c r="B1323" s="10"/>
      <c r="C1323" s="10"/>
      <c r="D1323" s="10"/>
      <c r="E1323" s="10"/>
      <c r="F1323" s="10"/>
      <c r="G1323" s="10"/>
      <c r="H1323" s="10"/>
      <c r="I1323" s="10"/>
      <c r="J1323" s="11"/>
      <c r="K1323" s="12"/>
      <c r="L1323" s="13"/>
      <c r="M1323" s="13"/>
      <c r="N1323" s="13"/>
      <c r="O1323" s="13"/>
      <c r="P1323" s="13"/>
      <c r="Q1323" s="13"/>
      <c r="R1323" s="13"/>
      <c r="S1323" s="13"/>
      <c r="T1323" s="13"/>
      <c r="U1323" s="13"/>
      <c r="V1323" s="13"/>
      <c r="W1323" s="13"/>
      <c r="X1323" s="13"/>
      <c r="Y1323" s="13"/>
      <c r="Z1323" s="14"/>
      <c r="AA1323" s="14"/>
      <c r="AB1323" s="14"/>
      <c r="AC1323" s="14"/>
    </row>
    <row r="1324" spans="1:29" x14ac:dyDescent="0.35">
      <c r="A1324" s="10"/>
      <c r="B1324" s="10"/>
      <c r="C1324" s="10"/>
      <c r="D1324" s="10"/>
      <c r="E1324" s="10"/>
      <c r="F1324" s="10"/>
      <c r="G1324" s="10"/>
      <c r="H1324" s="10"/>
      <c r="I1324" s="10"/>
      <c r="J1324" s="11"/>
      <c r="K1324" s="12"/>
      <c r="L1324" s="13"/>
      <c r="M1324" s="13"/>
      <c r="N1324" s="13"/>
      <c r="O1324" s="13"/>
      <c r="P1324" s="13"/>
      <c r="Q1324" s="13"/>
      <c r="R1324" s="13"/>
      <c r="S1324" s="13"/>
      <c r="T1324" s="13"/>
      <c r="U1324" s="13"/>
      <c r="V1324" s="13"/>
      <c r="W1324" s="13"/>
      <c r="X1324" s="13"/>
      <c r="Y1324" s="13"/>
      <c r="Z1324" s="14"/>
      <c r="AA1324" s="14"/>
      <c r="AB1324" s="14"/>
      <c r="AC1324" s="14"/>
    </row>
    <row r="1325" spans="1:29" x14ac:dyDescent="0.35">
      <c r="A1325" s="10"/>
      <c r="B1325" s="10"/>
      <c r="C1325" s="10"/>
      <c r="D1325" s="10"/>
      <c r="E1325" s="10"/>
      <c r="F1325" s="10"/>
      <c r="G1325" s="10"/>
      <c r="H1325" s="10"/>
      <c r="I1325" s="10"/>
      <c r="J1325" s="11"/>
      <c r="K1325" s="12"/>
      <c r="L1325" s="13"/>
      <c r="M1325" s="13"/>
      <c r="N1325" s="13"/>
      <c r="O1325" s="13"/>
      <c r="P1325" s="13"/>
      <c r="Q1325" s="13"/>
      <c r="R1325" s="13"/>
      <c r="S1325" s="13"/>
      <c r="T1325" s="13"/>
      <c r="U1325" s="13"/>
      <c r="V1325" s="13"/>
      <c r="W1325" s="13"/>
      <c r="X1325" s="13"/>
      <c r="Y1325" s="13"/>
      <c r="Z1325" s="14"/>
      <c r="AA1325" s="14"/>
      <c r="AB1325" s="14"/>
      <c r="AC1325" s="14"/>
    </row>
    <row r="1326" spans="1:29" x14ac:dyDescent="0.35">
      <c r="A1326" s="10"/>
      <c r="B1326" s="10"/>
      <c r="C1326" s="10"/>
      <c r="D1326" s="10"/>
      <c r="E1326" s="10"/>
      <c r="F1326" s="10"/>
      <c r="G1326" s="10"/>
      <c r="H1326" s="10"/>
      <c r="I1326" s="10"/>
      <c r="J1326" s="11"/>
      <c r="K1326" s="12"/>
      <c r="L1326" s="13"/>
      <c r="M1326" s="13"/>
      <c r="N1326" s="13"/>
      <c r="O1326" s="13"/>
      <c r="P1326" s="13"/>
      <c r="Q1326" s="13"/>
      <c r="R1326" s="13"/>
      <c r="S1326" s="13"/>
      <c r="T1326" s="13"/>
      <c r="U1326" s="13"/>
      <c r="V1326" s="13"/>
      <c r="W1326" s="13"/>
      <c r="X1326" s="13"/>
      <c r="Y1326" s="13"/>
      <c r="Z1326" s="14"/>
      <c r="AA1326" s="14"/>
      <c r="AB1326" s="14"/>
      <c r="AC1326" s="14"/>
    </row>
    <row r="1327" spans="1:29" x14ac:dyDescent="0.35">
      <c r="A1327" s="10"/>
      <c r="B1327" s="10"/>
      <c r="C1327" s="10"/>
      <c r="D1327" s="10"/>
      <c r="E1327" s="10"/>
      <c r="F1327" s="10"/>
      <c r="G1327" s="10"/>
      <c r="H1327" s="10"/>
      <c r="I1327" s="10"/>
      <c r="J1327" s="11"/>
      <c r="K1327" s="12"/>
      <c r="L1327" s="13"/>
      <c r="M1327" s="13"/>
      <c r="N1327" s="13"/>
      <c r="O1327" s="13"/>
      <c r="P1327" s="13"/>
      <c r="Q1327" s="13"/>
      <c r="R1327" s="13"/>
      <c r="S1327" s="13"/>
      <c r="T1327" s="13"/>
      <c r="U1327" s="13"/>
      <c r="V1327" s="13"/>
      <c r="W1327" s="13"/>
      <c r="X1327" s="13"/>
      <c r="Y1327" s="13"/>
      <c r="Z1327" s="14"/>
      <c r="AA1327" s="14"/>
      <c r="AB1327" s="14"/>
      <c r="AC1327" s="14"/>
    </row>
    <row r="1328" spans="1:29" x14ac:dyDescent="0.35">
      <c r="A1328" s="10"/>
      <c r="B1328" s="10"/>
      <c r="C1328" s="10"/>
      <c r="D1328" s="10"/>
      <c r="E1328" s="10"/>
      <c r="F1328" s="10"/>
      <c r="G1328" s="10"/>
      <c r="H1328" s="10"/>
      <c r="I1328" s="10"/>
      <c r="J1328" s="11"/>
      <c r="K1328" s="12"/>
      <c r="L1328" s="13"/>
      <c r="M1328" s="13"/>
      <c r="N1328" s="13"/>
      <c r="O1328" s="13"/>
      <c r="P1328" s="13"/>
      <c r="Q1328" s="13"/>
      <c r="R1328" s="13"/>
      <c r="S1328" s="13"/>
      <c r="T1328" s="13"/>
      <c r="U1328" s="13"/>
      <c r="V1328" s="13"/>
      <c r="W1328" s="13"/>
      <c r="X1328" s="13"/>
      <c r="Y1328" s="13"/>
      <c r="Z1328" s="14"/>
      <c r="AA1328" s="14"/>
      <c r="AB1328" s="14"/>
      <c r="AC1328" s="14"/>
    </row>
    <row r="1329" spans="1:29" x14ac:dyDescent="0.35">
      <c r="A1329" s="10"/>
      <c r="B1329" s="10"/>
      <c r="C1329" s="10"/>
      <c r="D1329" s="10"/>
      <c r="E1329" s="10"/>
      <c r="F1329" s="10"/>
      <c r="G1329" s="10"/>
      <c r="H1329" s="10"/>
      <c r="I1329" s="10"/>
      <c r="J1329" s="11"/>
      <c r="K1329" s="12"/>
      <c r="L1329" s="13"/>
      <c r="M1329" s="13"/>
      <c r="N1329" s="13"/>
      <c r="O1329" s="13"/>
      <c r="P1329" s="13"/>
      <c r="Q1329" s="13"/>
      <c r="R1329" s="13"/>
      <c r="S1329" s="13"/>
      <c r="T1329" s="13"/>
      <c r="U1329" s="13"/>
      <c r="V1329" s="13"/>
      <c r="W1329" s="13"/>
      <c r="X1329" s="13"/>
      <c r="Y1329" s="13"/>
      <c r="Z1329" s="14"/>
      <c r="AA1329" s="14"/>
      <c r="AB1329" s="14"/>
      <c r="AC1329" s="14"/>
    </row>
    <row r="1330" spans="1:29" x14ac:dyDescent="0.35">
      <c r="A1330" s="10"/>
      <c r="B1330" s="10"/>
      <c r="C1330" s="10"/>
      <c r="D1330" s="10"/>
      <c r="E1330" s="10"/>
      <c r="F1330" s="10"/>
      <c r="G1330" s="10"/>
      <c r="H1330" s="10"/>
      <c r="I1330" s="10"/>
      <c r="J1330" s="11"/>
      <c r="K1330" s="12"/>
      <c r="L1330" s="13"/>
      <c r="M1330" s="13"/>
      <c r="N1330" s="13"/>
      <c r="O1330" s="13"/>
      <c r="P1330" s="13"/>
      <c r="Q1330" s="13"/>
      <c r="R1330" s="13"/>
      <c r="S1330" s="13"/>
      <c r="T1330" s="13"/>
      <c r="U1330" s="13"/>
      <c r="V1330" s="13"/>
      <c r="W1330" s="13"/>
      <c r="X1330" s="13"/>
      <c r="Y1330" s="13"/>
      <c r="Z1330" s="14"/>
      <c r="AA1330" s="14"/>
      <c r="AB1330" s="14"/>
      <c r="AC1330" s="14"/>
    </row>
    <row r="1331" spans="1:29" x14ac:dyDescent="0.35">
      <c r="A1331" s="10"/>
      <c r="B1331" s="10"/>
      <c r="C1331" s="10"/>
      <c r="D1331" s="10"/>
      <c r="E1331" s="10"/>
      <c r="F1331" s="10"/>
      <c r="G1331" s="10"/>
      <c r="H1331" s="10"/>
      <c r="I1331" s="10"/>
      <c r="J1331" s="11"/>
      <c r="K1331" s="12"/>
      <c r="L1331" s="13"/>
      <c r="M1331" s="13"/>
      <c r="N1331" s="13"/>
      <c r="O1331" s="13"/>
      <c r="P1331" s="13"/>
      <c r="Q1331" s="13"/>
      <c r="R1331" s="13"/>
      <c r="S1331" s="13"/>
      <c r="T1331" s="13"/>
      <c r="U1331" s="13"/>
      <c r="V1331" s="13"/>
      <c r="W1331" s="13"/>
      <c r="X1331" s="13"/>
      <c r="Y1331" s="13"/>
      <c r="Z1331" s="14"/>
      <c r="AA1331" s="14"/>
      <c r="AB1331" s="14"/>
      <c r="AC1331" s="14"/>
    </row>
    <row r="1332" spans="1:29" x14ac:dyDescent="0.35">
      <c r="A1332" s="10"/>
      <c r="B1332" s="10"/>
      <c r="C1332" s="10"/>
      <c r="D1332" s="10"/>
      <c r="E1332" s="10"/>
      <c r="F1332" s="10"/>
      <c r="G1332" s="10"/>
      <c r="H1332" s="10"/>
      <c r="I1332" s="10"/>
      <c r="J1332" s="11"/>
      <c r="K1332" s="12"/>
      <c r="L1332" s="13"/>
      <c r="M1332" s="13"/>
      <c r="N1332" s="13"/>
      <c r="O1332" s="13"/>
      <c r="P1332" s="13"/>
      <c r="Q1332" s="13"/>
      <c r="R1332" s="13"/>
      <c r="S1332" s="13"/>
      <c r="T1332" s="13"/>
      <c r="U1332" s="13"/>
      <c r="V1332" s="13"/>
      <c r="W1332" s="13"/>
      <c r="X1332" s="13"/>
      <c r="Y1332" s="13"/>
      <c r="Z1332" s="14"/>
      <c r="AA1332" s="14"/>
      <c r="AB1332" s="14"/>
      <c r="AC1332" s="14"/>
    </row>
    <row r="1333" spans="1:29" x14ac:dyDescent="0.35">
      <c r="A1333" s="10"/>
      <c r="B1333" s="10"/>
      <c r="C1333" s="10"/>
      <c r="D1333" s="10"/>
      <c r="E1333" s="10"/>
      <c r="F1333" s="10"/>
      <c r="G1333" s="10"/>
      <c r="H1333" s="10"/>
      <c r="I1333" s="10"/>
      <c r="J1333" s="11"/>
      <c r="K1333" s="12"/>
      <c r="L1333" s="13"/>
      <c r="M1333" s="13"/>
      <c r="N1333" s="13"/>
      <c r="O1333" s="13"/>
      <c r="P1333" s="13"/>
      <c r="Q1333" s="13"/>
      <c r="R1333" s="13"/>
      <c r="S1333" s="13"/>
      <c r="T1333" s="13"/>
      <c r="U1333" s="13"/>
      <c r="V1333" s="13"/>
      <c r="W1333" s="13"/>
      <c r="X1333" s="13"/>
      <c r="Y1333" s="13"/>
      <c r="Z1333" s="14"/>
      <c r="AA1333" s="14"/>
      <c r="AB1333" s="14"/>
      <c r="AC1333" s="14"/>
    </row>
    <row r="1334" spans="1:29" x14ac:dyDescent="0.35">
      <c r="A1334" s="10"/>
      <c r="B1334" s="10"/>
      <c r="C1334" s="10"/>
      <c r="D1334" s="10"/>
      <c r="E1334" s="10"/>
      <c r="F1334" s="10"/>
      <c r="G1334" s="10"/>
      <c r="H1334" s="10"/>
      <c r="I1334" s="10"/>
      <c r="J1334" s="11"/>
      <c r="K1334" s="12"/>
      <c r="L1334" s="13"/>
      <c r="M1334" s="13"/>
      <c r="N1334" s="13"/>
      <c r="O1334" s="13"/>
      <c r="P1334" s="13"/>
      <c r="Q1334" s="13"/>
      <c r="R1334" s="13"/>
      <c r="S1334" s="13"/>
      <c r="T1334" s="13"/>
      <c r="U1334" s="13"/>
      <c r="V1334" s="13"/>
      <c r="W1334" s="13"/>
      <c r="X1334" s="13"/>
      <c r="Y1334" s="13"/>
      <c r="Z1334" s="14"/>
      <c r="AA1334" s="14"/>
      <c r="AB1334" s="14"/>
      <c r="AC1334" s="14"/>
    </row>
    <row r="1335" spans="1:29" x14ac:dyDescent="0.35">
      <c r="A1335" s="10"/>
      <c r="B1335" s="10"/>
      <c r="C1335" s="10"/>
      <c r="D1335" s="10"/>
      <c r="E1335" s="10"/>
      <c r="F1335" s="10"/>
      <c r="G1335" s="10"/>
      <c r="H1335" s="10"/>
      <c r="I1335" s="10"/>
      <c r="J1335" s="11"/>
      <c r="K1335" s="12"/>
      <c r="L1335" s="13"/>
      <c r="M1335" s="13"/>
      <c r="N1335" s="13"/>
      <c r="O1335" s="13"/>
      <c r="P1335" s="13"/>
      <c r="Q1335" s="13"/>
      <c r="R1335" s="13"/>
      <c r="S1335" s="13"/>
      <c r="T1335" s="13"/>
      <c r="U1335" s="13"/>
      <c r="V1335" s="13"/>
      <c r="W1335" s="13"/>
      <c r="X1335" s="13"/>
      <c r="Y1335" s="13"/>
      <c r="Z1335" s="14"/>
      <c r="AA1335" s="14"/>
      <c r="AB1335" s="14"/>
      <c r="AC1335" s="14"/>
    </row>
    <row r="1336" spans="1:29" x14ac:dyDescent="0.35">
      <c r="A1336" s="10"/>
      <c r="B1336" s="10"/>
      <c r="C1336" s="10"/>
      <c r="D1336" s="10"/>
      <c r="E1336" s="10"/>
      <c r="F1336" s="10"/>
      <c r="G1336" s="10"/>
      <c r="H1336" s="10"/>
      <c r="I1336" s="10"/>
      <c r="J1336" s="11"/>
      <c r="K1336" s="12"/>
      <c r="L1336" s="13"/>
      <c r="M1336" s="13"/>
      <c r="N1336" s="13"/>
      <c r="O1336" s="13"/>
      <c r="P1336" s="13"/>
      <c r="Q1336" s="13"/>
      <c r="R1336" s="13"/>
      <c r="S1336" s="13"/>
      <c r="T1336" s="13"/>
      <c r="U1336" s="13"/>
      <c r="V1336" s="13"/>
      <c r="W1336" s="13"/>
      <c r="X1336" s="13"/>
      <c r="Y1336" s="13"/>
      <c r="Z1336" s="14"/>
      <c r="AA1336" s="14"/>
      <c r="AB1336" s="14"/>
      <c r="AC1336" s="14"/>
    </row>
    <row r="1337" spans="1:29" x14ac:dyDescent="0.35">
      <c r="A1337" s="10"/>
      <c r="B1337" s="10"/>
      <c r="C1337" s="10"/>
      <c r="D1337" s="10"/>
      <c r="E1337" s="10"/>
      <c r="F1337" s="10"/>
      <c r="G1337" s="10"/>
      <c r="H1337" s="10"/>
      <c r="I1337" s="10"/>
      <c r="J1337" s="11"/>
      <c r="K1337" s="12"/>
      <c r="L1337" s="13"/>
      <c r="M1337" s="13"/>
      <c r="N1337" s="13"/>
      <c r="O1337" s="13"/>
      <c r="P1337" s="13"/>
      <c r="Q1337" s="13"/>
      <c r="R1337" s="13"/>
      <c r="S1337" s="13"/>
      <c r="T1337" s="13"/>
      <c r="U1337" s="13"/>
      <c r="V1337" s="13"/>
      <c r="W1337" s="13"/>
      <c r="X1337" s="13"/>
      <c r="Y1337" s="13"/>
      <c r="Z1337" s="14"/>
      <c r="AA1337" s="14"/>
      <c r="AB1337" s="14"/>
      <c r="AC1337" s="14"/>
    </row>
    <row r="1338" spans="1:29" x14ac:dyDescent="0.35">
      <c r="A1338" s="10"/>
      <c r="B1338" s="10"/>
      <c r="C1338" s="10"/>
      <c r="D1338" s="10"/>
      <c r="E1338" s="10"/>
      <c r="F1338" s="10"/>
      <c r="G1338" s="10"/>
      <c r="H1338" s="10"/>
      <c r="I1338" s="10"/>
      <c r="J1338" s="11"/>
      <c r="K1338" s="12"/>
      <c r="L1338" s="13"/>
      <c r="M1338" s="13"/>
      <c r="N1338" s="13"/>
      <c r="O1338" s="13"/>
      <c r="P1338" s="13"/>
      <c r="Q1338" s="13"/>
      <c r="R1338" s="13"/>
      <c r="S1338" s="13"/>
      <c r="T1338" s="13"/>
      <c r="U1338" s="13"/>
      <c r="V1338" s="13"/>
      <c r="W1338" s="13"/>
      <c r="X1338" s="13"/>
      <c r="Y1338" s="13"/>
      <c r="Z1338" s="14"/>
      <c r="AA1338" s="14"/>
      <c r="AB1338" s="14"/>
      <c r="AC1338" s="14"/>
    </row>
    <row r="1339" spans="1:29" x14ac:dyDescent="0.35">
      <c r="A1339" s="10"/>
      <c r="B1339" s="10"/>
      <c r="C1339" s="10"/>
      <c r="D1339" s="10"/>
      <c r="E1339" s="10"/>
      <c r="F1339" s="10"/>
      <c r="G1339" s="10"/>
      <c r="H1339" s="10"/>
      <c r="I1339" s="10"/>
      <c r="J1339" s="11"/>
      <c r="K1339" s="12"/>
      <c r="L1339" s="13"/>
      <c r="M1339" s="13"/>
      <c r="N1339" s="13"/>
      <c r="O1339" s="13"/>
      <c r="P1339" s="13"/>
      <c r="Q1339" s="13"/>
      <c r="R1339" s="13"/>
      <c r="S1339" s="13"/>
      <c r="T1339" s="13"/>
      <c r="U1339" s="13"/>
      <c r="V1339" s="13"/>
      <c r="W1339" s="13"/>
      <c r="X1339" s="13"/>
      <c r="Y1339" s="13"/>
      <c r="Z1339" s="14"/>
      <c r="AA1339" s="14"/>
      <c r="AB1339" s="14"/>
      <c r="AC1339" s="14"/>
    </row>
    <row r="1340" spans="1:29" x14ac:dyDescent="0.35">
      <c r="A1340" s="10"/>
      <c r="B1340" s="10"/>
      <c r="C1340" s="10"/>
      <c r="D1340" s="10"/>
      <c r="E1340" s="10"/>
      <c r="F1340" s="10"/>
      <c r="G1340" s="10"/>
      <c r="H1340" s="10"/>
      <c r="I1340" s="10"/>
      <c r="J1340" s="11"/>
      <c r="K1340" s="12"/>
      <c r="L1340" s="13"/>
      <c r="M1340" s="13"/>
      <c r="N1340" s="13"/>
      <c r="O1340" s="13"/>
      <c r="P1340" s="13"/>
      <c r="Q1340" s="13"/>
      <c r="R1340" s="13"/>
      <c r="S1340" s="13"/>
      <c r="T1340" s="13"/>
      <c r="U1340" s="13"/>
      <c r="V1340" s="13"/>
      <c r="W1340" s="13"/>
      <c r="X1340" s="13"/>
      <c r="Y1340" s="13"/>
      <c r="Z1340" s="14"/>
      <c r="AA1340" s="14"/>
      <c r="AB1340" s="14"/>
      <c r="AC1340" s="14"/>
    </row>
    <row r="1341" spans="1:29" x14ac:dyDescent="0.35">
      <c r="A1341" s="10"/>
      <c r="B1341" s="10"/>
      <c r="C1341" s="10"/>
      <c r="D1341" s="10"/>
      <c r="E1341" s="10"/>
      <c r="F1341" s="10"/>
      <c r="G1341" s="10"/>
      <c r="H1341" s="10"/>
      <c r="I1341" s="10"/>
      <c r="J1341" s="11"/>
      <c r="K1341" s="12"/>
      <c r="L1341" s="13"/>
      <c r="M1341" s="13"/>
      <c r="N1341" s="13"/>
      <c r="O1341" s="13"/>
      <c r="P1341" s="13"/>
      <c r="Q1341" s="13"/>
      <c r="R1341" s="13"/>
      <c r="S1341" s="13"/>
      <c r="T1341" s="13"/>
      <c r="U1341" s="13"/>
      <c r="V1341" s="13"/>
      <c r="W1341" s="13"/>
      <c r="X1341" s="13"/>
      <c r="Y1341" s="13"/>
      <c r="Z1341" s="14"/>
      <c r="AA1341" s="14"/>
      <c r="AB1341" s="14"/>
      <c r="AC1341" s="14"/>
    </row>
    <row r="1342" spans="1:29" x14ac:dyDescent="0.35">
      <c r="A1342" s="10"/>
      <c r="B1342" s="10"/>
      <c r="C1342" s="10"/>
      <c r="D1342" s="10"/>
      <c r="E1342" s="10"/>
      <c r="F1342" s="10"/>
      <c r="G1342" s="10"/>
      <c r="H1342" s="10"/>
      <c r="I1342" s="10"/>
      <c r="J1342" s="11"/>
      <c r="K1342" s="12"/>
      <c r="L1342" s="13"/>
      <c r="M1342" s="13"/>
      <c r="N1342" s="13"/>
      <c r="O1342" s="13"/>
      <c r="P1342" s="13"/>
      <c r="Q1342" s="13"/>
      <c r="R1342" s="13"/>
      <c r="S1342" s="13"/>
      <c r="T1342" s="13"/>
      <c r="U1342" s="13"/>
      <c r="V1342" s="13"/>
      <c r="W1342" s="13"/>
      <c r="X1342" s="13"/>
      <c r="Y1342" s="13"/>
      <c r="Z1342" s="14"/>
      <c r="AA1342" s="14"/>
      <c r="AB1342" s="14"/>
      <c r="AC1342" s="14"/>
    </row>
    <row r="1343" spans="1:29" x14ac:dyDescent="0.35">
      <c r="A1343" s="10"/>
      <c r="B1343" s="10"/>
      <c r="C1343" s="10"/>
      <c r="D1343" s="10"/>
      <c r="E1343" s="10"/>
      <c r="F1343" s="10"/>
      <c r="G1343" s="10"/>
      <c r="H1343" s="10"/>
      <c r="I1343" s="10"/>
      <c r="J1343" s="11"/>
      <c r="K1343" s="12"/>
      <c r="L1343" s="13"/>
      <c r="M1343" s="13"/>
      <c r="N1343" s="13"/>
      <c r="O1343" s="13"/>
      <c r="P1343" s="13"/>
      <c r="Q1343" s="13"/>
      <c r="R1343" s="13"/>
      <c r="S1343" s="13"/>
      <c r="T1343" s="13"/>
      <c r="U1343" s="13"/>
      <c r="V1343" s="13"/>
      <c r="W1343" s="13"/>
      <c r="X1343" s="13"/>
      <c r="Y1343" s="13"/>
      <c r="Z1343" s="14"/>
      <c r="AA1343" s="14"/>
      <c r="AB1343" s="14"/>
      <c r="AC1343" s="14"/>
    </row>
    <row r="1344" spans="1:29" x14ac:dyDescent="0.35">
      <c r="A1344" s="10"/>
      <c r="B1344" s="10"/>
      <c r="C1344" s="10"/>
      <c r="D1344" s="10"/>
      <c r="E1344" s="10"/>
      <c r="F1344" s="10"/>
      <c r="G1344" s="10"/>
      <c r="H1344" s="10"/>
      <c r="I1344" s="10"/>
      <c r="J1344" s="11"/>
      <c r="K1344" s="12"/>
      <c r="L1344" s="13"/>
      <c r="M1344" s="13"/>
      <c r="N1344" s="13"/>
      <c r="O1344" s="13"/>
      <c r="P1344" s="13"/>
      <c r="Q1344" s="13"/>
      <c r="R1344" s="13"/>
      <c r="S1344" s="13"/>
      <c r="T1344" s="13"/>
      <c r="U1344" s="13"/>
      <c r="V1344" s="13"/>
      <c r="W1344" s="13"/>
      <c r="X1344" s="13"/>
      <c r="Y1344" s="13"/>
      <c r="Z1344" s="14"/>
      <c r="AA1344" s="14"/>
      <c r="AB1344" s="14"/>
      <c r="AC1344" s="14"/>
    </row>
    <row r="1345" spans="1:29" x14ac:dyDescent="0.35">
      <c r="A1345" s="10"/>
      <c r="B1345" s="10"/>
      <c r="C1345" s="10"/>
      <c r="D1345" s="10"/>
      <c r="E1345" s="10"/>
      <c r="F1345" s="10"/>
      <c r="G1345" s="10"/>
      <c r="H1345" s="10"/>
      <c r="I1345" s="10"/>
      <c r="J1345" s="11"/>
      <c r="K1345" s="12"/>
      <c r="L1345" s="13"/>
      <c r="M1345" s="13"/>
      <c r="N1345" s="13"/>
      <c r="O1345" s="13"/>
      <c r="P1345" s="13"/>
      <c r="Q1345" s="13"/>
      <c r="R1345" s="13"/>
      <c r="S1345" s="13"/>
      <c r="T1345" s="13"/>
      <c r="U1345" s="13"/>
      <c r="V1345" s="13"/>
      <c r="W1345" s="13"/>
      <c r="X1345" s="13"/>
      <c r="Y1345" s="13"/>
      <c r="Z1345" s="14"/>
      <c r="AA1345" s="14"/>
      <c r="AB1345" s="14"/>
      <c r="AC1345" s="14"/>
    </row>
    <row r="1346" spans="1:29" x14ac:dyDescent="0.35">
      <c r="A1346" s="10"/>
      <c r="B1346" s="10"/>
      <c r="C1346" s="10"/>
      <c r="D1346" s="10"/>
      <c r="E1346" s="10"/>
      <c r="F1346" s="10"/>
      <c r="G1346" s="10"/>
      <c r="H1346" s="10"/>
      <c r="I1346" s="10"/>
      <c r="J1346" s="11"/>
      <c r="K1346" s="12"/>
      <c r="L1346" s="13"/>
      <c r="M1346" s="13"/>
      <c r="N1346" s="13"/>
      <c r="O1346" s="13"/>
      <c r="P1346" s="13"/>
      <c r="Q1346" s="13"/>
      <c r="R1346" s="13"/>
      <c r="S1346" s="13"/>
      <c r="T1346" s="13"/>
      <c r="U1346" s="13"/>
      <c r="V1346" s="13"/>
      <c r="W1346" s="13"/>
      <c r="X1346" s="13"/>
      <c r="Y1346" s="13"/>
      <c r="Z1346" s="14"/>
      <c r="AA1346" s="14"/>
      <c r="AB1346" s="14"/>
      <c r="AC1346" s="14"/>
    </row>
    <row r="1347" spans="1:29" x14ac:dyDescent="0.35">
      <c r="A1347" s="10"/>
      <c r="B1347" s="10"/>
      <c r="C1347" s="10"/>
      <c r="D1347" s="10"/>
      <c r="E1347" s="10"/>
      <c r="F1347" s="10"/>
      <c r="G1347" s="10"/>
      <c r="H1347" s="10"/>
      <c r="I1347" s="10"/>
      <c r="J1347" s="11"/>
      <c r="K1347" s="12"/>
      <c r="L1347" s="13"/>
      <c r="M1347" s="13"/>
      <c r="N1347" s="13"/>
      <c r="O1347" s="13"/>
      <c r="P1347" s="13"/>
      <c r="Q1347" s="13"/>
      <c r="R1347" s="13"/>
      <c r="S1347" s="13"/>
      <c r="T1347" s="13"/>
      <c r="U1347" s="13"/>
      <c r="V1347" s="13"/>
      <c r="W1347" s="13"/>
      <c r="X1347" s="13"/>
      <c r="Y1347" s="13"/>
      <c r="Z1347" s="14"/>
      <c r="AA1347" s="14"/>
      <c r="AB1347" s="14"/>
      <c r="AC1347" s="14"/>
    </row>
    <row r="1348" spans="1:29" x14ac:dyDescent="0.35">
      <c r="A1348" s="10"/>
      <c r="B1348" s="10"/>
      <c r="C1348" s="10"/>
      <c r="D1348" s="10"/>
      <c r="E1348" s="10"/>
      <c r="F1348" s="10"/>
      <c r="G1348" s="10"/>
      <c r="H1348" s="10"/>
      <c r="I1348" s="10"/>
      <c r="J1348" s="11"/>
      <c r="K1348" s="12"/>
      <c r="L1348" s="13"/>
      <c r="M1348" s="13"/>
      <c r="N1348" s="13"/>
      <c r="O1348" s="13"/>
      <c r="P1348" s="13"/>
      <c r="Q1348" s="13"/>
      <c r="R1348" s="13"/>
      <c r="S1348" s="13"/>
      <c r="T1348" s="13"/>
      <c r="U1348" s="13"/>
      <c r="V1348" s="13"/>
      <c r="W1348" s="13"/>
      <c r="X1348" s="13"/>
      <c r="Y1348" s="13"/>
      <c r="Z1348" s="14"/>
      <c r="AA1348" s="14"/>
      <c r="AB1348" s="14"/>
      <c r="AC1348" s="14"/>
    </row>
    <row r="1349" spans="1:29" x14ac:dyDescent="0.35">
      <c r="A1349" s="10"/>
      <c r="B1349" s="10"/>
      <c r="C1349" s="10"/>
      <c r="D1349" s="10"/>
      <c r="E1349" s="10"/>
      <c r="F1349" s="10"/>
      <c r="G1349" s="10"/>
      <c r="H1349" s="10"/>
      <c r="I1349" s="10"/>
      <c r="J1349" s="11"/>
      <c r="K1349" s="12"/>
      <c r="L1349" s="13"/>
      <c r="M1349" s="13"/>
      <c r="N1349" s="13"/>
      <c r="O1349" s="13"/>
      <c r="P1349" s="13"/>
      <c r="Q1349" s="13"/>
      <c r="R1349" s="13"/>
      <c r="S1349" s="13"/>
      <c r="T1349" s="13"/>
      <c r="U1349" s="13"/>
      <c r="V1349" s="13"/>
      <c r="W1349" s="13"/>
      <c r="X1349" s="13"/>
      <c r="Y1349" s="13"/>
      <c r="Z1349" s="14"/>
      <c r="AA1349" s="14"/>
      <c r="AB1349" s="14"/>
      <c r="AC1349" s="14"/>
    </row>
    <row r="1350" spans="1:29" x14ac:dyDescent="0.35">
      <c r="A1350" s="10"/>
      <c r="B1350" s="10"/>
      <c r="C1350" s="10"/>
      <c r="D1350" s="10"/>
      <c r="E1350" s="10"/>
      <c r="F1350" s="10"/>
      <c r="G1350" s="10"/>
      <c r="H1350" s="10"/>
      <c r="I1350" s="10"/>
      <c r="J1350" s="11"/>
      <c r="K1350" s="12"/>
      <c r="L1350" s="13"/>
      <c r="M1350" s="13"/>
      <c r="N1350" s="13"/>
      <c r="O1350" s="13"/>
      <c r="P1350" s="13"/>
      <c r="Q1350" s="13"/>
      <c r="R1350" s="13"/>
      <c r="S1350" s="13"/>
      <c r="T1350" s="13"/>
      <c r="U1350" s="13"/>
      <c r="V1350" s="13"/>
      <c r="W1350" s="13"/>
      <c r="X1350" s="13"/>
      <c r="Y1350" s="13"/>
      <c r="Z1350" s="14"/>
      <c r="AA1350" s="14"/>
      <c r="AB1350" s="14"/>
      <c r="AC1350" s="14"/>
    </row>
    <row r="1351" spans="1:29" x14ac:dyDescent="0.35">
      <c r="A1351" s="10"/>
      <c r="B1351" s="10"/>
      <c r="C1351" s="10"/>
      <c r="D1351" s="10"/>
      <c r="E1351" s="10"/>
      <c r="F1351" s="10"/>
      <c r="G1351" s="10"/>
      <c r="H1351" s="10"/>
      <c r="I1351" s="10"/>
      <c r="J1351" s="11"/>
      <c r="K1351" s="12"/>
      <c r="L1351" s="13"/>
      <c r="M1351" s="13"/>
      <c r="N1351" s="13"/>
      <c r="O1351" s="13"/>
      <c r="P1351" s="13"/>
      <c r="Q1351" s="13"/>
      <c r="R1351" s="13"/>
      <c r="S1351" s="13"/>
      <c r="T1351" s="13"/>
      <c r="U1351" s="13"/>
      <c r="V1351" s="13"/>
      <c r="W1351" s="13"/>
      <c r="X1351" s="13"/>
      <c r="Y1351" s="13"/>
      <c r="Z1351" s="14"/>
      <c r="AA1351" s="14"/>
      <c r="AB1351" s="14"/>
      <c r="AC1351" s="14"/>
    </row>
    <row r="1352" spans="1:29" x14ac:dyDescent="0.35">
      <c r="A1352" s="10"/>
      <c r="B1352" s="10"/>
      <c r="C1352" s="10"/>
      <c r="D1352" s="10"/>
      <c r="E1352" s="10"/>
      <c r="F1352" s="10"/>
      <c r="G1352" s="10"/>
      <c r="H1352" s="10"/>
      <c r="I1352" s="10"/>
      <c r="J1352" s="11"/>
      <c r="K1352" s="12"/>
      <c r="L1352" s="13"/>
      <c r="M1352" s="13"/>
      <c r="N1352" s="13"/>
      <c r="O1352" s="13"/>
      <c r="P1352" s="13"/>
      <c r="Q1352" s="13"/>
      <c r="R1352" s="13"/>
      <c r="S1352" s="13"/>
      <c r="T1352" s="13"/>
      <c r="U1352" s="13"/>
      <c r="V1352" s="13"/>
      <c r="W1352" s="13"/>
      <c r="X1352" s="13"/>
      <c r="Y1352" s="13"/>
      <c r="Z1352" s="14"/>
      <c r="AA1352" s="14"/>
      <c r="AB1352" s="14"/>
      <c r="AC1352" s="14"/>
    </row>
    <row r="1353" spans="1:29" x14ac:dyDescent="0.35">
      <c r="A1353" s="10"/>
      <c r="B1353" s="10"/>
      <c r="C1353" s="10"/>
      <c r="D1353" s="10"/>
      <c r="E1353" s="10"/>
      <c r="F1353" s="10"/>
      <c r="G1353" s="10"/>
      <c r="H1353" s="10"/>
      <c r="I1353" s="10"/>
      <c r="J1353" s="11"/>
      <c r="K1353" s="12"/>
      <c r="L1353" s="13"/>
      <c r="M1353" s="13"/>
      <c r="N1353" s="13"/>
      <c r="O1353" s="13"/>
      <c r="P1353" s="13"/>
      <c r="Q1353" s="13"/>
      <c r="R1353" s="13"/>
      <c r="S1353" s="13"/>
      <c r="T1353" s="13"/>
      <c r="U1353" s="13"/>
      <c r="V1353" s="13"/>
      <c r="W1353" s="13"/>
      <c r="X1353" s="13"/>
      <c r="Y1353" s="13"/>
      <c r="Z1353" s="14"/>
      <c r="AA1353" s="14"/>
      <c r="AB1353" s="14"/>
      <c r="AC1353" s="14"/>
    </row>
    <row r="1354" spans="1:29" x14ac:dyDescent="0.35">
      <c r="A1354" s="10"/>
      <c r="B1354" s="10"/>
      <c r="C1354" s="10"/>
      <c r="D1354" s="10"/>
      <c r="E1354" s="10"/>
      <c r="F1354" s="10"/>
      <c r="G1354" s="10"/>
      <c r="H1354" s="10"/>
      <c r="I1354" s="10"/>
      <c r="J1354" s="11"/>
      <c r="K1354" s="12"/>
      <c r="L1354" s="13"/>
      <c r="M1354" s="13"/>
      <c r="N1354" s="13"/>
      <c r="O1354" s="13"/>
      <c r="P1354" s="13"/>
      <c r="Q1354" s="13"/>
      <c r="R1354" s="13"/>
      <c r="S1354" s="13"/>
      <c r="T1354" s="13"/>
      <c r="U1354" s="13"/>
      <c r="V1354" s="13"/>
      <c r="W1354" s="13"/>
      <c r="X1354" s="13"/>
      <c r="Y1354" s="13"/>
      <c r="Z1354" s="14"/>
      <c r="AA1354" s="14"/>
      <c r="AB1354" s="14"/>
      <c r="AC1354" s="14"/>
    </row>
    <row r="1355" spans="1:29" x14ac:dyDescent="0.35">
      <c r="A1355" s="10"/>
      <c r="B1355" s="10"/>
      <c r="C1355" s="10"/>
      <c r="D1355" s="10"/>
      <c r="E1355" s="10"/>
      <c r="F1355" s="10"/>
      <c r="G1355" s="10"/>
      <c r="H1355" s="10"/>
      <c r="I1355" s="10"/>
      <c r="J1355" s="11"/>
      <c r="K1355" s="12"/>
      <c r="L1355" s="13"/>
      <c r="M1355" s="13"/>
      <c r="N1355" s="13"/>
      <c r="O1355" s="13"/>
      <c r="P1355" s="13"/>
      <c r="Q1355" s="13"/>
      <c r="R1355" s="13"/>
      <c r="S1355" s="13"/>
      <c r="T1355" s="13"/>
      <c r="U1355" s="13"/>
      <c r="V1355" s="13"/>
      <c r="W1355" s="13"/>
      <c r="X1355" s="13"/>
      <c r="Y1355" s="13"/>
      <c r="Z1355" s="14"/>
      <c r="AA1355" s="14"/>
      <c r="AB1355" s="14"/>
      <c r="AC1355" s="14"/>
    </row>
    <row r="1356" spans="1:29" x14ac:dyDescent="0.35">
      <c r="A1356" s="10"/>
      <c r="B1356" s="10"/>
      <c r="C1356" s="10"/>
      <c r="D1356" s="10"/>
      <c r="E1356" s="10"/>
      <c r="F1356" s="10"/>
      <c r="G1356" s="10"/>
      <c r="H1356" s="10"/>
      <c r="I1356" s="10"/>
      <c r="J1356" s="11"/>
      <c r="K1356" s="12"/>
      <c r="L1356" s="13"/>
      <c r="M1356" s="13"/>
      <c r="N1356" s="13"/>
      <c r="O1356" s="13"/>
      <c r="P1356" s="13"/>
      <c r="Q1356" s="13"/>
      <c r="R1356" s="13"/>
      <c r="S1356" s="13"/>
      <c r="T1356" s="13"/>
      <c r="U1356" s="13"/>
      <c r="V1356" s="13"/>
      <c r="W1356" s="13"/>
      <c r="X1356" s="13"/>
      <c r="Y1356" s="13"/>
      <c r="Z1356" s="14"/>
      <c r="AA1356" s="14"/>
      <c r="AB1356" s="14"/>
      <c r="AC1356" s="14"/>
    </row>
    <row r="1357" spans="1:29" x14ac:dyDescent="0.35">
      <c r="A1357" s="10"/>
      <c r="B1357" s="10"/>
      <c r="C1357" s="10"/>
      <c r="D1357" s="10"/>
      <c r="E1357" s="10"/>
      <c r="F1357" s="10"/>
      <c r="G1357" s="10"/>
      <c r="H1357" s="10"/>
      <c r="I1357" s="10"/>
      <c r="J1357" s="11"/>
      <c r="K1357" s="12"/>
      <c r="L1357" s="13"/>
      <c r="M1357" s="13"/>
      <c r="N1357" s="13"/>
      <c r="O1357" s="13"/>
      <c r="P1357" s="13"/>
      <c r="Q1357" s="13"/>
      <c r="R1357" s="13"/>
      <c r="S1357" s="13"/>
      <c r="T1357" s="13"/>
      <c r="U1357" s="13"/>
      <c r="V1357" s="13"/>
      <c r="W1357" s="13"/>
      <c r="X1357" s="13"/>
      <c r="Y1357" s="13"/>
      <c r="Z1357" s="14"/>
      <c r="AA1357" s="14"/>
      <c r="AB1357" s="14"/>
      <c r="AC1357" s="14"/>
    </row>
    <row r="1358" spans="1:29" x14ac:dyDescent="0.35">
      <c r="A1358" s="10"/>
      <c r="B1358" s="10"/>
      <c r="C1358" s="10"/>
      <c r="D1358" s="10"/>
      <c r="E1358" s="10"/>
      <c r="F1358" s="10"/>
      <c r="G1358" s="10"/>
      <c r="H1358" s="10"/>
      <c r="I1358" s="10"/>
      <c r="J1358" s="11"/>
      <c r="K1358" s="12"/>
      <c r="L1358" s="13"/>
      <c r="M1358" s="13"/>
      <c r="N1358" s="13"/>
      <c r="O1358" s="13"/>
      <c r="P1358" s="13"/>
      <c r="Q1358" s="13"/>
      <c r="R1358" s="13"/>
      <c r="S1358" s="13"/>
      <c r="T1358" s="13"/>
      <c r="U1358" s="13"/>
      <c r="V1358" s="13"/>
      <c r="W1358" s="13"/>
      <c r="X1358" s="13"/>
      <c r="Y1358" s="13"/>
      <c r="Z1358" s="14"/>
      <c r="AA1358" s="14"/>
      <c r="AB1358" s="14"/>
      <c r="AC1358" s="14"/>
    </row>
    <row r="1359" spans="1:29" x14ac:dyDescent="0.35">
      <c r="A1359" s="10"/>
      <c r="B1359" s="10"/>
      <c r="C1359" s="10"/>
      <c r="D1359" s="10"/>
      <c r="E1359" s="10"/>
      <c r="F1359" s="10"/>
      <c r="G1359" s="10"/>
      <c r="H1359" s="10"/>
      <c r="I1359" s="10"/>
      <c r="J1359" s="11"/>
      <c r="K1359" s="12"/>
      <c r="L1359" s="13"/>
      <c r="M1359" s="13"/>
      <c r="N1359" s="13"/>
      <c r="O1359" s="13"/>
      <c r="P1359" s="13"/>
      <c r="Q1359" s="13"/>
      <c r="R1359" s="13"/>
      <c r="S1359" s="13"/>
      <c r="T1359" s="13"/>
      <c r="U1359" s="13"/>
      <c r="V1359" s="13"/>
      <c r="W1359" s="13"/>
      <c r="X1359" s="13"/>
      <c r="Y1359" s="13"/>
      <c r="Z1359" s="14"/>
      <c r="AA1359" s="14"/>
      <c r="AB1359" s="14"/>
      <c r="AC1359" s="14"/>
    </row>
    <row r="1360" spans="1:29" x14ac:dyDescent="0.35">
      <c r="A1360" s="10"/>
      <c r="B1360" s="10"/>
      <c r="C1360" s="10"/>
      <c r="D1360" s="10"/>
      <c r="E1360" s="10"/>
      <c r="F1360" s="10"/>
      <c r="G1360" s="10"/>
      <c r="H1360" s="10"/>
      <c r="I1360" s="10"/>
      <c r="J1360" s="11"/>
      <c r="K1360" s="12"/>
      <c r="L1360" s="13"/>
      <c r="M1360" s="13"/>
      <c r="N1360" s="13"/>
      <c r="O1360" s="13"/>
      <c r="P1360" s="13"/>
      <c r="Q1360" s="13"/>
      <c r="R1360" s="13"/>
      <c r="S1360" s="13"/>
      <c r="T1360" s="13"/>
      <c r="U1360" s="13"/>
      <c r="V1360" s="13"/>
      <c r="W1360" s="13"/>
      <c r="X1360" s="13"/>
      <c r="Y1360" s="13"/>
      <c r="Z1360" s="14"/>
      <c r="AA1360" s="14"/>
      <c r="AB1360" s="14"/>
      <c r="AC1360" s="14"/>
    </row>
    <row r="1361" spans="1:29" x14ac:dyDescent="0.35">
      <c r="A1361" s="10"/>
      <c r="B1361" s="10"/>
      <c r="C1361" s="10"/>
      <c r="D1361" s="10"/>
      <c r="E1361" s="10"/>
      <c r="F1361" s="10"/>
      <c r="G1361" s="10"/>
      <c r="H1361" s="10"/>
      <c r="I1361" s="10"/>
      <c r="J1361" s="11"/>
      <c r="K1361" s="12"/>
      <c r="L1361" s="13"/>
      <c r="M1361" s="13"/>
      <c r="N1361" s="13"/>
      <c r="O1361" s="13"/>
      <c r="P1361" s="13"/>
      <c r="Q1361" s="13"/>
      <c r="R1361" s="13"/>
      <c r="S1361" s="13"/>
      <c r="T1361" s="13"/>
      <c r="U1361" s="13"/>
      <c r="V1361" s="13"/>
      <c r="W1361" s="13"/>
      <c r="X1361" s="13"/>
      <c r="Y1361" s="13"/>
      <c r="Z1361" s="14"/>
      <c r="AA1361" s="14"/>
      <c r="AB1361" s="14"/>
      <c r="AC1361" s="14"/>
    </row>
    <row r="1362" spans="1:29" x14ac:dyDescent="0.35">
      <c r="A1362" s="10"/>
      <c r="B1362" s="10"/>
      <c r="C1362" s="10"/>
      <c r="D1362" s="10"/>
      <c r="E1362" s="10"/>
      <c r="F1362" s="10"/>
      <c r="G1362" s="10"/>
      <c r="H1362" s="10"/>
      <c r="I1362" s="10"/>
      <c r="J1362" s="11"/>
      <c r="K1362" s="12"/>
      <c r="L1362" s="13"/>
      <c r="M1362" s="13"/>
      <c r="N1362" s="13"/>
      <c r="O1362" s="13"/>
      <c r="P1362" s="13"/>
      <c r="Q1362" s="13"/>
      <c r="R1362" s="13"/>
      <c r="S1362" s="13"/>
      <c r="T1362" s="13"/>
      <c r="U1362" s="13"/>
      <c r="V1362" s="13"/>
      <c r="W1362" s="13"/>
      <c r="X1362" s="13"/>
      <c r="Y1362" s="13"/>
      <c r="Z1362" s="14"/>
      <c r="AA1362" s="14"/>
      <c r="AB1362" s="14"/>
      <c r="AC1362" s="14"/>
    </row>
    <row r="1363" spans="1:29" x14ac:dyDescent="0.35">
      <c r="A1363" s="10"/>
      <c r="B1363" s="10"/>
      <c r="C1363" s="10"/>
      <c r="D1363" s="10"/>
      <c r="E1363" s="10"/>
      <c r="F1363" s="10"/>
      <c r="G1363" s="10"/>
      <c r="H1363" s="10"/>
      <c r="I1363" s="10"/>
      <c r="J1363" s="11"/>
      <c r="K1363" s="12"/>
      <c r="L1363" s="13"/>
      <c r="M1363" s="13"/>
      <c r="N1363" s="13"/>
      <c r="O1363" s="13"/>
      <c r="P1363" s="13"/>
      <c r="Q1363" s="13"/>
      <c r="R1363" s="13"/>
      <c r="S1363" s="13"/>
      <c r="T1363" s="13"/>
      <c r="U1363" s="13"/>
      <c r="V1363" s="13"/>
      <c r="W1363" s="13"/>
      <c r="X1363" s="13"/>
      <c r="Y1363" s="13"/>
      <c r="Z1363" s="14"/>
      <c r="AA1363" s="14"/>
      <c r="AB1363" s="14"/>
      <c r="AC1363" s="14"/>
    </row>
    <row r="1364" spans="1:29" x14ac:dyDescent="0.35">
      <c r="A1364" s="10"/>
      <c r="B1364" s="10"/>
      <c r="C1364" s="10"/>
      <c r="D1364" s="10"/>
      <c r="E1364" s="10"/>
      <c r="F1364" s="10"/>
      <c r="G1364" s="10"/>
      <c r="H1364" s="10"/>
      <c r="I1364" s="10"/>
      <c r="J1364" s="11"/>
      <c r="K1364" s="12"/>
      <c r="L1364" s="13"/>
      <c r="M1364" s="13"/>
      <c r="N1364" s="13"/>
      <c r="O1364" s="13"/>
      <c r="P1364" s="13"/>
      <c r="Q1364" s="13"/>
      <c r="R1364" s="13"/>
      <c r="S1364" s="13"/>
      <c r="T1364" s="13"/>
      <c r="U1364" s="13"/>
      <c r="V1364" s="13"/>
      <c r="W1364" s="13"/>
      <c r="X1364" s="13"/>
      <c r="Y1364" s="13"/>
      <c r="Z1364" s="14"/>
      <c r="AA1364" s="14"/>
      <c r="AB1364" s="14"/>
      <c r="AC1364" s="14"/>
    </row>
    <row r="1365" spans="1:29" x14ac:dyDescent="0.35">
      <c r="A1365" s="10"/>
      <c r="B1365" s="10"/>
      <c r="C1365" s="10"/>
      <c r="D1365" s="10"/>
      <c r="E1365" s="10"/>
      <c r="F1365" s="10"/>
      <c r="G1365" s="10"/>
      <c r="H1365" s="10"/>
      <c r="I1365" s="10"/>
      <c r="J1365" s="11"/>
      <c r="K1365" s="12"/>
      <c r="L1365" s="13"/>
      <c r="M1365" s="13"/>
      <c r="N1365" s="13"/>
      <c r="O1365" s="13"/>
      <c r="P1365" s="13"/>
      <c r="Q1365" s="13"/>
      <c r="R1365" s="13"/>
      <c r="S1365" s="13"/>
      <c r="T1365" s="13"/>
      <c r="U1365" s="13"/>
      <c r="V1365" s="13"/>
      <c r="W1365" s="13"/>
      <c r="X1365" s="13"/>
      <c r="Y1365" s="13"/>
      <c r="Z1365" s="14"/>
      <c r="AA1365" s="14"/>
      <c r="AB1365" s="14"/>
      <c r="AC1365" s="14"/>
    </row>
    <row r="1366" spans="1:29" x14ac:dyDescent="0.35">
      <c r="A1366" s="10"/>
      <c r="B1366" s="10"/>
      <c r="C1366" s="10"/>
      <c r="D1366" s="10"/>
      <c r="E1366" s="10"/>
      <c r="F1366" s="10"/>
      <c r="G1366" s="10"/>
      <c r="H1366" s="10"/>
      <c r="I1366" s="10"/>
      <c r="J1366" s="11"/>
      <c r="K1366" s="12"/>
      <c r="L1366" s="13"/>
      <c r="M1366" s="13"/>
      <c r="N1366" s="13"/>
      <c r="O1366" s="13"/>
      <c r="P1366" s="13"/>
      <c r="Q1366" s="13"/>
      <c r="R1366" s="13"/>
      <c r="S1366" s="13"/>
      <c r="T1366" s="13"/>
      <c r="U1366" s="13"/>
      <c r="V1366" s="13"/>
      <c r="W1366" s="13"/>
      <c r="X1366" s="13"/>
      <c r="Y1366" s="13"/>
      <c r="Z1366" s="14"/>
      <c r="AA1366" s="14"/>
      <c r="AB1366" s="14"/>
      <c r="AC1366" s="14"/>
    </row>
    <row r="1367" spans="1:29" x14ac:dyDescent="0.35">
      <c r="A1367" s="10"/>
      <c r="B1367" s="10"/>
      <c r="C1367" s="10"/>
      <c r="D1367" s="10"/>
      <c r="E1367" s="10"/>
      <c r="F1367" s="10"/>
      <c r="G1367" s="10"/>
      <c r="H1367" s="10"/>
      <c r="I1367" s="10"/>
      <c r="J1367" s="11"/>
      <c r="K1367" s="12"/>
      <c r="L1367" s="13"/>
      <c r="M1367" s="13"/>
      <c r="N1367" s="13"/>
      <c r="O1367" s="13"/>
      <c r="P1367" s="13"/>
      <c r="Q1367" s="13"/>
      <c r="R1367" s="13"/>
      <c r="S1367" s="13"/>
      <c r="T1367" s="13"/>
      <c r="U1367" s="13"/>
      <c r="V1367" s="13"/>
      <c r="W1367" s="13"/>
      <c r="X1367" s="13"/>
      <c r="Y1367" s="13"/>
      <c r="Z1367" s="14"/>
      <c r="AA1367" s="14"/>
      <c r="AB1367" s="14"/>
      <c r="AC1367" s="14"/>
    </row>
    <row r="1368" spans="1:29" x14ac:dyDescent="0.35">
      <c r="A1368" s="10"/>
      <c r="B1368" s="10"/>
      <c r="C1368" s="10"/>
      <c r="D1368" s="10"/>
      <c r="E1368" s="10"/>
      <c r="F1368" s="10"/>
      <c r="G1368" s="10"/>
      <c r="H1368" s="10"/>
      <c r="I1368" s="10"/>
      <c r="J1368" s="11"/>
      <c r="K1368" s="12"/>
      <c r="L1368" s="13"/>
      <c r="M1368" s="13"/>
      <c r="N1368" s="13"/>
      <c r="O1368" s="13"/>
      <c r="P1368" s="13"/>
      <c r="Q1368" s="13"/>
      <c r="R1368" s="13"/>
      <c r="S1368" s="13"/>
      <c r="T1368" s="13"/>
      <c r="U1368" s="13"/>
      <c r="V1368" s="13"/>
      <c r="W1368" s="13"/>
      <c r="X1368" s="13"/>
      <c r="Y1368" s="13"/>
      <c r="Z1368" s="14"/>
      <c r="AA1368" s="14"/>
      <c r="AB1368" s="14"/>
      <c r="AC1368" s="14"/>
    </row>
    <row r="1369" spans="1:29" x14ac:dyDescent="0.35">
      <c r="A1369" s="10"/>
      <c r="B1369" s="10"/>
      <c r="C1369" s="10"/>
      <c r="D1369" s="10"/>
      <c r="E1369" s="10"/>
      <c r="F1369" s="10"/>
      <c r="G1369" s="10"/>
      <c r="H1369" s="10"/>
      <c r="I1369" s="10"/>
      <c r="J1369" s="11"/>
      <c r="K1369" s="12"/>
      <c r="L1369" s="13"/>
      <c r="M1369" s="13"/>
      <c r="N1369" s="13"/>
      <c r="O1369" s="13"/>
      <c r="P1369" s="13"/>
      <c r="Q1369" s="13"/>
      <c r="R1369" s="13"/>
      <c r="S1369" s="13"/>
      <c r="T1369" s="13"/>
      <c r="U1369" s="13"/>
      <c r="V1369" s="13"/>
      <c r="W1369" s="13"/>
      <c r="X1369" s="13"/>
      <c r="Y1369" s="13"/>
      <c r="Z1369" s="14"/>
      <c r="AA1369" s="14"/>
      <c r="AB1369" s="14"/>
      <c r="AC1369" s="14"/>
    </row>
    <row r="1370" spans="1:29" x14ac:dyDescent="0.35">
      <c r="A1370" s="10"/>
      <c r="B1370" s="10"/>
      <c r="C1370" s="10"/>
      <c r="D1370" s="10"/>
      <c r="E1370" s="10"/>
      <c r="F1370" s="10"/>
      <c r="G1370" s="10"/>
      <c r="H1370" s="10"/>
      <c r="I1370" s="10"/>
      <c r="J1370" s="11"/>
      <c r="K1370" s="12"/>
      <c r="L1370" s="13"/>
      <c r="M1370" s="13"/>
      <c r="N1370" s="13"/>
      <c r="O1370" s="13"/>
      <c r="P1370" s="13"/>
      <c r="Q1370" s="13"/>
      <c r="R1370" s="13"/>
      <c r="S1370" s="13"/>
      <c r="T1370" s="13"/>
      <c r="U1370" s="13"/>
      <c r="V1370" s="13"/>
      <c r="W1370" s="13"/>
      <c r="X1370" s="13"/>
      <c r="Y1370" s="13"/>
      <c r="Z1370" s="14"/>
      <c r="AA1370" s="14"/>
      <c r="AB1370" s="14"/>
      <c r="AC1370" s="14"/>
    </row>
    <row r="1371" spans="1:29" x14ac:dyDescent="0.35">
      <c r="A1371" s="10"/>
      <c r="B1371" s="10"/>
      <c r="C1371" s="10"/>
      <c r="D1371" s="10"/>
      <c r="E1371" s="10"/>
      <c r="F1371" s="10"/>
      <c r="G1371" s="10"/>
      <c r="H1371" s="10"/>
      <c r="I1371" s="10"/>
      <c r="J1371" s="11"/>
      <c r="K1371" s="12"/>
      <c r="L1371" s="13"/>
      <c r="M1371" s="13"/>
      <c r="N1371" s="13"/>
      <c r="O1371" s="13"/>
      <c r="P1371" s="13"/>
      <c r="Q1371" s="13"/>
      <c r="R1371" s="13"/>
      <c r="S1371" s="13"/>
      <c r="T1371" s="13"/>
      <c r="U1371" s="13"/>
      <c r="V1371" s="13"/>
      <c r="W1371" s="13"/>
      <c r="X1371" s="13"/>
      <c r="Y1371" s="13"/>
      <c r="Z1371" s="14"/>
      <c r="AA1371" s="14"/>
      <c r="AB1371" s="14"/>
      <c r="AC1371" s="14"/>
    </row>
    <row r="1372" spans="1:29" x14ac:dyDescent="0.35">
      <c r="A1372" s="10"/>
      <c r="B1372" s="10"/>
      <c r="C1372" s="10"/>
      <c r="D1372" s="10"/>
      <c r="E1372" s="10"/>
      <c r="F1372" s="10"/>
      <c r="G1372" s="10"/>
      <c r="H1372" s="10"/>
      <c r="I1372" s="10"/>
      <c r="J1372" s="11"/>
      <c r="K1372" s="12"/>
      <c r="L1372" s="13"/>
      <c r="M1372" s="13"/>
      <c r="N1372" s="13"/>
      <c r="O1372" s="13"/>
      <c r="P1372" s="13"/>
      <c r="Q1372" s="13"/>
      <c r="R1372" s="13"/>
      <c r="S1372" s="13"/>
      <c r="T1372" s="13"/>
      <c r="U1372" s="13"/>
      <c r="V1372" s="13"/>
      <c r="W1372" s="13"/>
      <c r="X1372" s="13"/>
      <c r="Y1372" s="13"/>
      <c r="Z1372" s="14"/>
      <c r="AA1372" s="14"/>
      <c r="AB1372" s="14"/>
      <c r="AC1372" s="14"/>
    </row>
    <row r="1373" spans="1:29" x14ac:dyDescent="0.35">
      <c r="A1373" s="10"/>
      <c r="B1373" s="10"/>
      <c r="C1373" s="10"/>
      <c r="D1373" s="10"/>
      <c r="E1373" s="10"/>
      <c r="F1373" s="10"/>
      <c r="G1373" s="10"/>
      <c r="H1373" s="10"/>
      <c r="I1373" s="10"/>
      <c r="J1373" s="11"/>
      <c r="K1373" s="12"/>
      <c r="L1373" s="13"/>
      <c r="M1373" s="13"/>
      <c r="N1373" s="13"/>
      <c r="O1373" s="13"/>
      <c r="P1373" s="13"/>
      <c r="Q1373" s="13"/>
      <c r="R1373" s="13"/>
      <c r="S1373" s="13"/>
      <c r="T1373" s="13"/>
      <c r="U1373" s="13"/>
      <c r="V1373" s="13"/>
      <c r="W1373" s="13"/>
      <c r="X1373" s="13"/>
      <c r="Y1373" s="13"/>
      <c r="Z1373" s="14"/>
      <c r="AA1373" s="14"/>
      <c r="AB1373" s="14"/>
      <c r="AC1373" s="14"/>
    </row>
    <row r="1374" spans="1:29" x14ac:dyDescent="0.35">
      <c r="A1374" s="10"/>
      <c r="B1374" s="10"/>
      <c r="C1374" s="10"/>
      <c r="D1374" s="10"/>
      <c r="E1374" s="10"/>
      <c r="F1374" s="10"/>
      <c r="G1374" s="10"/>
      <c r="H1374" s="10"/>
      <c r="I1374" s="10"/>
      <c r="J1374" s="11"/>
      <c r="K1374" s="12"/>
      <c r="L1374" s="13"/>
      <c r="M1374" s="13"/>
      <c r="N1374" s="13"/>
      <c r="O1374" s="13"/>
      <c r="P1374" s="13"/>
      <c r="Q1374" s="13"/>
      <c r="R1374" s="13"/>
      <c r="S1374" s="13"/>
      <c r="T1374" s="13"/>
      <c r="U1374" s="13"/>
      <c r="V1374" s="13"/>
      <c r="W1374" s="13"/>
      <c r="X1374" s="13"/>
      <c r="Y1374" s="13"/>
      <c r="Z1374" s="14"/>
      <c r="AA1374" s="14"/>
      <c r="AB1374" s="14"/>
      <c r="AC1374" s="14"/>
    </row>
    <row r="1375" spans="1:29" x14ac:dyDescent="0.35">
      <c r="A1375" s="10"/>
      <c r="B1375" s="10"/>
      <c r="C1375" s="10"/>
      <c r="D1375" s="10"/>
      <c r="E1375" s="10"/>
      <c r="F1375" s="10"/>
      <c r="G1375" s="10"/>
      <c r="H1375" s="10"/>
      <c r="I1375" s="10"/>
      <c r="J1375" s="11"/>
      <c r="K1375" s="12"/>
      <c r="L1375" s="13"/>
      <c r="M1375" s="13"/>
      <c r="N1375" s="13"/>
      <c r="O1375" s="13"/>
      <c r="P1375" s="13"/>
      <c r="Q1375" s="13"/>
      <c r="R1375" s="13"/>
      <c r="S1375" s="13"/>
      <c r="T1375" s="13"/>
      <c r="U1375" s="13"/>
      <c r="V1375" s="13"/>
      <c r="W1375" s="13"/>
      <c r="X1375" s="13"/>
      <c r="Y1375" s="13"/>
      <c r="Z1375" s="14"/>
      <c r="AA1375" s="14"/>
      <c r="AB1375" s="14"/>
      <c r="AC1375" s="14"/>
    </row>
    <row r="1376" spans="1:29" x14ac:dyDescent="0.35">
      <c r="A1376" s="10"/>
      <c r="B1376" s="10"/>
      <c r="C1376" s="10"/>
      <c r="D1376" s="10"/>
      <c r="E1376" s="10"/>
      <c r="F1376" s="10"/>
      <c r="G1376" s="10"/>
      <c r="H1376" s="10"/>
      <c r="I1376" s="10"/>
      <c r="J1376" s="11"/>
      <c r="K1376" s="12"/>
      <c r="L1376" s="13"/>
      <c r="M1376" s="13"/>
      <c r="N1376" s="13"/>
      <c r="O1376" s="13"/>
      <c r="P1376" s="13"/>
      <c r="Q1376" s="13"/>
      <c r="R1376" s="13"/>
      <c r="S1376" s="13"/>
      <c r="T1376" s="13"/>
      <c r="U1376" s="13"/>
      <c r="V1376" s="13"/>
      <c r="W1376" s="13"/>
      <c r="X1376" s="13"/>
      <c r="Y1376" s="13"/>
      <c r="Z1376" s="14"/>
      <c r="AA1376" s="14"/>
      <c r="AB1376" s="14"/>
      <c r="AC1376" s="14"/>
    </row>
    <row r="1377" spans="1:29" x14ac:dyDescent="0.35">
      <c r="A1377" s="10"/>
      <c r="B1377" s="10"/>
      <c r="C1377" s="10"/>
      <c r="D1377" s="10"/>
      <c r="E1377" s="10"/>
      <c r="F1377" s="10"/>
      <c r="G1377" s="10"/>
      <c r="H1377" s="10"/>
      <c r="I1377" s="10"/>
      <c r="J1377" s="11"/>
      <c r="K1377" s="12"/>
      <c r="L1377" s="13"/>
      <c r="M1377" s="13"/>
      <c r="N1377" s="13"/>
      <c r="O1377" s="13"/>
      <c r="P1377" s="13"/>
      <c r="Q1377" s="13"/>
      <c r="R1377" s="13"/>
      <c r="S1377" s="13"/>
      <c r="T1377" s="13"/>
      <c r="U1377" s="13"/>
      <c r="V1377" s="13"/>
      <c r="W1377" s="13"/>
      <c r="X1377" s="13"/>
      <c r="Y1377" s="13"/>
      <c r="Z1377" s="14"/>
      <c r="AA1377" s="14"/>
      <c r="AB1377" s="14"/>
      <c r="AC1377" s="14"/>
    </row>
    <row r="1378" spans="1:29" x14ac:dyDescent="0.35">
      <c r="A1378" s="10"/>
      <c r="B1378" s="10"/>
      <c r="C1378" s="10"/>
      <c r="D1378" s="10"/>
      <c r="E1378" s="10"/>
      <c r="F1378" s="10"/>
      <c r="G1378" s="10"/>
      <c r="H1378" s="10"/>
      <c r="I1378" s="10"/>
      <c r="J1378" s="11"/>
      <c r="K1378" s="12"/>
      <c r="L1378" s="13"/>
      <c r="M1378" s="13"/>
      <c r="N1378" s="13"/>
      <c r="O1378" s="13"/>
      <c r="P1378" s="13"/>
      <c r="Q1378" s="13"/>
      <c r="R1378" s="13"/>
      <c r="S1378" s="13"/>
      <c r="T1378" s="13"/>
      <c r="U1378" s="13"/>
      <c r="V1378" s="13"/>
      <c r="W1378" s="13"/>
      <c r="X1378" s="13"/>
      <c r="Y1378" s="13"/>
      <c r="Z1378" s="14"/>
      <c r="AA1378" s="14"/>
      <c r="AB1378" s="14"/>
      <c r="AC1378" s="14"/>
    </row>
    <row r="1379" spans="1:29" x14ac:dyDescent="0.35">
      <c r="A1379" s="10"/>
      <c r="B1379" s="10"/>
      <c r="C1379" s="10"/>
      <c r="D1379" s="10"/>
      <c r="E1379" s="10"/>
      <c r="F1379" s="10"/>
      <c r="G1379" s="10"/>
      <c r="H1379" s="10"/>
      <c r="I1379" s="10"/>
      <c r="J1379" s="11"/>
      <c r="K1379" s="12"/>
      <c r="L1379" s="13"/>
      <c r="M1379" s="13"/>
      <c r="N1379" s="13"/>
      <c r="O1379" s="13"/>
      <c r="P1379" s="13"/>
      <c r="Q1379" s="13"/>
      <c r="R1379" s="13"/>
      <c r="S1379" s="13"/>
      <c r="T1379" s="13"/>
      <c r="U1379" s="13"/>
      <c r="V1379" s="13"/>
      <c r="W1379" s="13"/>
      <c r="X1379" s="13"/>
      <c r="Y1379" s="13"/>
      <c r="Z1379" s="14"/>
      <c r="AA1379" s="14"/>
      <c r="AB1379" s="14"/>
      <c r="AC1379" s="14"/>
    </row>
    <row r="1380" spans="1:29" x14ac:dyDescent="0.35">
      <c r="A1380" s="10"/>
      <c r="B1380" s="10"/>
      <c r="C1380" s="10"/>
      <c r="D1380" s="10"/>
      <c r="E1380" s="10"/>
      <c r="F1380" s="10"/>
      <c r="G1380" s="10"/>
      <c r="H1380" s="10"/>
      <c r="I1380" s="10"/>
      <c r="J1380" s="11"/>
      <c r="K1380" s="12"/>
      <c r="L1380" s="13"/>
      <c r="M1380" s="13"/>
      <c r="N1380" s="13"/>
      <c r="O1380" s="13"/>
      <c r="P1380" s="13"/>
      <c r="Q1380" s="13"/>
      <c r="R1380" s="13"/>
      <c r="S1380" s="13"/>
      <c r="T1380" s="13"/>
      <c r="U1380" s="13"/>
      <c r="V1380" s="13"/>
      <c r="W1380" s="13"/>
      <c r="X1380" s="13"/>
      <c r="Y1380" s="13"/>
      <c r="Z1380" s="14"/>
      <c r="AA1380" s="14"/>
      <c r="AB1380" s="14"/>
      <c r="AC1380" s="14"/>
    </row>
    <row r="1381" spans="1:29" x14ac:dyDescent="0.35">
      <c r="A1381" s="10"/>
      <c r="B1381" s="10"/>
      <c r="C1381" s="10"/>
      <c r="D1381" s="10"/>
      <c r="E1381" s="10"/>
      <c r="F1381" s="10"/>
      <c r="G1381" s="10"/>
      <c r="H1381" s="10"/>
      <c r="I1381" s="10"/>
      <c r="J1381" s="11"/>
      <c r="K1381" s="12"/>
      <c r="L1381" s="13"/>
      <c r="M1381" s="13"/>
      <c r="N1381" s="13"/>
      <c r="O1381" s="13"/>
      <c r="P1381" s="13"/>
      <c r="Q1381" s="13"/>
      <c r="R1381" s="13"/>
      <c r="S1381" s="13"/>
      <c r="T1381" s="13"/>
      <c r="U1381" s="13"/>
      <c r="V1381" s="13"/>
      <c r="W1381" s="13"/>
      <c r="X1381" s="13"/>
      <c r="Y1381" s="13"/>
      <c r="Z1381" s="14"/>
      <c r="AA1381" s="14"/>
      <c r="AB1381" s="14"/>
      <c r="AC1381" s="14"/>
    </row>
    <row r="1382" spans="1:29" x14ac:dyDescent="0.35">
      <c r="A1382" s="10"/>
      <c r="B1382" s="10"/>
      <c r="C1382" s="10"/>
      <c r="D1382" s="10"/>
      <c r="E1382" s="10"/>
      <c r="F1382" s="10"/>
      <c r="G1382" s="10"/>
      <c r="H1382" s="10"/>
      <c r="I1382" s="10"/>
      <c r="J1382" s="11"/>
      <c r="K1382" s="12"/>
      <c r="L1382" s="13"/>
      <c r="M1382" s="13"/>
      <c r="N1382" s="13"/>
      <c r="O1382" s="13"/>
      <c r="P1382" s="13"/>
      <c r="Q1382" s="13"/>
      <c r="R1382" s="13"/>
      <c r="S1382" s="13"/>
      <c r="T1382" s="13"/>
      <c r="U1382" s="13"/>
      <c r="V1382" s="13"/>
      <c r="W1382" s="13"/>
      <c r="X1382" s="13"/>
      <c r="Y1382" s="13"/>
      <c r="Z1382" s="14"/>
      <c r="AA1382" s="14"/>
      <c r="AB1382" s="14"/>
      <c r="AC1382" s="14"/>
    </row>
    <row r="1383" spans="1:29" x14ac:dyDescent="0.35">
      <c r="A1383" s="10"/>
      <c r="B1383" s="10"/>
      <c r="C1383" s="10"/>
      <c r="D1383" s="10"/>
      <c r="E1383" s="10"/>
      <c r="F1383" s="10"/>
      <c r="G1383" s="10"/>
      <c r="H1383" s="10"/>
      <c r="I1383" s="10"/>
      <c r="J1383" s="11"/>
      <c r="K1383" s="12"/>
      <c r="L1383" s="13"/>
      <c r="M1383" s="13"/>
      <c r="N1383" s="13"/>
      <c r="O1383" s="13"/>
      <c r="P1383" s="13"/>
      <c r="Q1383" s="13"/>
      <c r="R1383" s="13"/>
      <c r="S1383" s="13"/>
      <c r="T1383" s="13"/>
      <c r="U1383" s="13"/>
      <c r="V1383" s="13"/>
      <c r="W1383" s="13"/>
      <c r="X1383" s="13"/>
      <c r="Y1383" s="13"/>
      <c r="Z1383" s="14"/>
      <c r="AA1383" s="14"/>
      <c r="AB1383" s="14"/>
      <c r="AC1383" s="14"/>
    </row>
    <row r="1384" spans="1:29" x14ac:dyDescent="0.35">
      <c r="A1384" s="10"/>
      <c r="B1384" s="10"/>
      <c r="C1384" s="10"/>
      <c r="D1384" s="10"/>
      <c r="E1384" s="10"/>
      <c r="F1384" s="10"/>
      <c r="G1384" s="10"/>
      <c r="H1384" s="10"/>
      <c r="I1384" s="10"/>
      <c r="J1384" s="11"/>
      <c r="K1384" s="12"/>
      <c r="L1384" s="13"/>
      <c r="M1384" s="13"/>
      <c r="N1384" s="13"/>
      <c r="O1384" s="13"/>
      <c r="P1384" s="13"/>
      <c r="Q1384" s="13"/>
      <c r="R1384" s="13"/>
      <c r="S1384" s="13"/>
      <c r="T1384" s="13"/>
      <c r="U1384" s="13"/>
      <c r="V1384" s="13"/>
      <c r="W1384" s="13"/>
      <c r="X1384" s="13"/>
      <c r="Y1384" s="13"/>
      <c r="Z1384" s="14"/>
      <c r="AA1384" s="14"/>
      <c r="AB1384" s="14"/>
      <c r="AC1384" s="14"/>
    </row>
    <row r="1385" spans="1:29" x14ac:dyDescent="0.35">
      <c r="A1385" s="10"/>
      <c r="B1385" s="10"/>
      <c r="C1385" s="10"/>
      <c r="D1385" s="10"/>
      <c r="E1385" s="10"/>
      <c r="F1385" s="10"/>
      <c r="G1385" s="10"/>
      <c r="H1385" s="10"/>
      <c r="I1385" s="10"/>
      <c r="J1385" s="11"/>
      <c r="K1385" s="12"/>
      <c r="L1385" s="13"/>
      <c r="M1385" s="13"/>
      <c r="N1385" s="13"/>
      <c r="O1385" s="13"/>
      <c r="P1385" s="13"/>
      <c r="Q1385" s="13"/>
      <c r="R1385" s="13"/>
      <c r="S1385" s="13"/>
      <c r="T1385" s="13"/>
      <c r="U1385" s="13"/>
      <c r="V1385" s="13"/>
      <c r="W1385" s="13"/>
      <c r="X1385" s="13"/>
      <c r="Y1385" s="13"/>
      <c r="Z1385" s="14"/>
      <c r="AA1385" s="14"/>
      <c r="AB1385" s="14"/>
      <c r="AC1385" s="14"/>
    </row>
    <row r="1386" spans="1:29" x14ac:dyDescent="0.35">
      <c r="A1386" s="10"/>
      <c r="B1386" s="10"/>
      <c r="C1386" s="10"/>
      <c r="D1386" s="10"/>
      <c r="E1386" s="10"/>
      <c r="F1386" s="10"/>
      <c r="G1386" s="10"/>
      <c r="H1386" s="10"/>
      <c r="I1386" s="10"/>
      <c r="J1386" s="11"/>
      <c r="K1386" s="12"/>
      <c r="L1386" s="13"/>
      <c r="M1386" s="13"/>
      <c r="N1386" s="13"/>
      <c r="O1386" s="13"/>
      <c r="P1386" s="13"/>
      <c r="Q1386" s="13"/>
      <c r="R1386" s="13"/>
      <c r="S1386" s="13"/>
      <c r="T1386" s="13"/>
      <c r="U1386" s="13"/>
      <c r="V1386" s="13"/>
      <c r="W1386" s="13"/>
      <c r="X1386" s="13"/>
      <c r="Y1386" s="13"/>
      <c r="Z1386" s="14"/>
      <c r="AA1386" s="14"/>
      <c r="AB1386" s="14"/>
      <c r="AC1386" s="14"/>
    </row>
    <row r="1387" spans="1:29" x14ac:dyDescent="0.35">
      <c r="A1387" s="10"/>
      <c r="B1387" s="10"/>
      <c r="C1387" s="10"/>
      <c r="D1387" s="10"/>
      <c r="E1387" s="10"/>
      <c r="F1387" s="10"/>
      <c r="G1387" s="10"/>
      <c r="H1387" s="10"/>
      <c r="I1387" s="10"/>
      <c r="J1387" s="11"/>
      <c r="K1387" s="12"/>
      <c r="L1387" s="13"/>
      <c r="M1387" s="13"/>
      <c r="N1387" s="13"/>
      <c r="O1387" s="13"/>
      <c r="P1387" s="13"/>
      <c r="Q1387" s="13"/>
      <c r="R1387" s="13"/>
      <c r="S1387" s="13"/>
      <c r="T1387" s="13"/>
      <c r="U1387" s="13"/>
      <c r="V1387" s="13"/>
      <c r="W1387" s="13"/>
      <c r="X1387" s="13"/>
      <c r="Y1387" s="13"/>
      <c r="Z1387" s="14"/>
      <c r="AA1387" s="14"/>
      <c r="AB1387" s="14"/>
      <c r="AC1387" s="14"/>
    </row>
    <row r="1388" spans="1:29" x14ac:dyDescent="0.35">
      <c r="A1388" s="10"/>
      <c r="B1388" s="10"/>
      <c r="C1388" s="10"/>
      <c r="D1388" s="10"/>
      <c r="E1388" s="10"/>
      <c r="F1388" s="10"/>
      <c r="G1388" s="10"/>
      <c r="H1388" s="10"/>
      <c r="I1388" s="10"/>
      <c r="J1388" s="11"/>
      <c r="K1388" s="12"/>
      <c r="L1388" s="13"/>
      <c r="M1388" s="13"/>
      <c r="N1388" s="13"/>
      <c r="O1388" s="13"/>
      <c r="P1388" s="13"/>
      <c r="Q1388" s="13"/>
      <c r="R1388" s="13"/>
      <c r="S1388" s="13"/>
      <c r="T1388" s="13"/>
      <c r="U1388" s="13"/>
      <c r="V1388" s="13"/>
      <c r="W1388" s="13"/>
      <c r="X1388" s="13"/>
      <c r="Y1388" s="13"/>
      <c r="Z1388" s="14"/>
      <c r="AA1388" s="14"/>
      <c r="AB1388" s="14"/>
      <c r="AC1388" s="14"/>
    </row>
    <row r="1389" spans="1:29" x14ac:dyDescent="0.35">
      <c r="A1389" s="10"/>
      <c r="B1389" s="10"/>
      <c r="C1389" s="10"/>
      <c r="D1389" s="10"/>
      <c r="E1389" s="10"/>
      <c r="F1389" s="10"/>
      <c r="G1389" s="10"/>
      <c r="H1389" s="10"/>
      <c r="I1389" s="10"/>
      <c r="J1389" s="11"/>
      <c r="K1389" s="12"/>
      <c r="L1389" s="13"/>
      <c r="M1389" s="13"/>
      <c r="N1389" s="13"/>
      <c r="O1389" s="13"/>
      <c r="P1389" s="13"/>
      <c r="Q1389" s="13"/>
      <c r="R1389" s="13"/>
      <c r="S1389" s="13"/>
      <c r="T1389" s="13"/>
      <c r="U1389" s="13"/>
      <c r="V1389" s="13"/>
      <c r="W1389" s="13"/>
      <c r="X1389" s="13"/>
      <c r="Y1389" s="13"/>
      <c r="Z1389" s="14"/>
      <c r="AA1389" s="14"/>
      <c r="AB1389" s="14"/>
      <c r="AC1389" s="14"/>
    </row>
    <row r="1390" spans="1:29" x14ac:dyDescent="0.35">
      <c r="A1390" s="10"/>
      <c r="B1390" s="10"/>
      <c r="C1390" s="10"/>
      <c r="D1390" s="10"/>
      <c r="E1390" s="10"/>
      <c r="F1390" s="10"/>
      <c r="G1390" s="10"/>
      <c r="H1390" s="10"/>
      <c r="I1390" s="10"/>
      <c r="J1390" s="11"/>
      <c r="K1390" s="12"/>
      <c r="L1390" s="13"/>
      <c r="M1390" s="13"/>
      <c r="N1390" s="13"/>
      <c r="O1390" s="13"/>
      <c r="P1390" s="13"/>
      <c r="Q1390" s="13"/>
      <c r="R1390" s="13"/>
      <c r="S1390" s="13"/>
      <c r="T1390" s="13"/>
      <c r="U1390" s="13"/>
      <c r="V1390" s="13"/>
      <c r="W1390" s="13"/>
      <c r="X1390" s="13"/>
      <c r="Y1390" s="13"/>
      <c r="Z1390" s="14"/>
      <c r="AA1390" s="14"/>
      <c r="AB1390" s="14"/>
      <c r="AC1390" s="14"/>
    </row>
    <row r="1391" spans="1:29" x14ac:dyDescent="0.35">
      <c r="A1391" s="10"/>
      <c r="B1391" s="10"/>
      <c r="C1391" s="10"/>
      <c r="D1391" s="10"/>
      <c r="E1391" s="10"/>
      <c r="F1391" s="10"/>
      <c r="G1391" s="10"/>
      <c r="H1391" s="10"/>
      <c r="I1391" s="10"/>
      <c r="J1391" s="11"/>
      <c r="K1391" s="12"/>
      <c r="L1391" s="13"/>
      <c r="M1391" s="13"/>
      <c r="N1391" s="13"/>
      <c r="O1391" s="13"/>
      <c r="P1391" s="13"/>
      <c r="Q1391" s="13"/>
      <c r="R1391" s="13"/>
      <c r="S1391" s="13"/>
      <c r="T1391" s="13"/>
      <c r="U1391" s="13"/>
      <c r="V1391" s="13"/>
      <c r="W1391" s="13"/>
      <c r="X1391" s="13"/>
      <c r="Y1391" s="13"/>
      <c r="Z1391" s="14"/>
      <c r="AA1391" s="14"/>
      <c r="AB1391" s="14"/>
      <c r="AC1391" s="14"/>
    </row>
    <row r="1392" spans="1:29" x14ac:dyDescent="0.35">
      <c r="A1392" s="10"/>
      <c r="B1392" s="10"/>
      <c r="C1392" s="10"/>
      <c r="D1392" s="10"/>
      <c r="E1392" s="10"/>
      <c r="F1392" s="10"/>
      <c r="G1392" s="10"/>
      <c r="H1392" s="10"/>
      <c r="I1392" s="10"/>
      <c r="J1392" s="11"/>
      <c r="K1392" s="12"/>
      <c r="L1392" s="13"/>
      <c r="M1392" s="13"/>
      <c r="N1392" s="13"/>
      <c r="O1392" s="13"/>
      <c r="P1392" s="13"/>
      <c r="Q1392" s="13"/>
      <c r="R1392" s="13"/>
      <c r="S1392" s="13"/>
      <c r="T1392" s="13"/>
      <c r="U1392" s="13"/>
      <c r="V1392" s="13"/>
      <c r="W1392" s="13"/>
      <c r="X1392" s="13"/>
      <c r="Y1392" s="13"/>
      <c r="Z1392" s="14"/>
      <c r="AA1392" s="14"/>
      <c r="AB1392" s="14"/>
      <c r="AC1392" s="14"/>
    </row>
    <row r="1393" spans="1:29" x14ac:dyDescent="0.35">
      <c r="A1393" s="10"/>
      <c r="B1393" s="10"/>
      <c r="C1393" s="10"/>
      <c r="D1393" s="10"/>
      <c r="E1393" s="10"/>
      <c r="F1393" s="10"/>
      <c r="G1393" s="10"/>
      <c r="H1393" s="10"/>
      <c r="I1393" s="10"/>
      <c r="J1393" s="11"/>
      <c r="K1393" s="12"/>
      <c r="L1393" s="13"/>
      <c r="M1393" s="13"/>
      <c r="N1393" s="13"/>
      <c r="O1393" s="13"/>
      <c r="P1393" s="13"/>
      <c r="Q1393" s="13"/>
      <c r="R1393" s="13"/>
      <c r="S1393" s="13"/>
      <c r="T1393" s="13"/>
      <c r="U1393" s="13"/>
      <c r="V1393" s="13"/>
      <c r="W1393" s="13"/>
      <c r="X1393" s="13"/>
      <c r="Y1393" s="13"/>
      <c r="Z1393" s="14"/>
      <c r="AA1393" s="14"/>
      <c r="AB1393" s="14"/>
      <c r="AC1393" s="14"/>
    </row>
    <row r="1394" spans="1:29" x14ac:dyDescent="0.35">
      <c r="A1394" s="10"/>
      <c r="B1394" s="10"/>
      <c r="C1394" s="10"/>
      <c r="D1394" s="10"/>
      <c r="E1394" s="10"/>
      <c r="F1394" s="10"/>
      <c r="G1394" s="10"/>
      <c r="H1394" s="10"/>
      <c r="I1394" s="10"/>
      <c r="J1394" s="11"/>
      <c r="K1394" s="12"/>
      <c r="L1394" s="13"/>
      <c r="M1394" s="13"/>
      <c r="N1394" s="13"/>
      <c r="O1394" s="13"/>
      <c r="P1394" s="13"/>
      <c r="Q1394" s="13"/>
      <c r="R1394" s="13"/>
      <c r="S1394" s="13"/>
      <c r="T1394" s="13"/>
      <c r="U1394" s="13"/>
      <c r="V1394" s="13"/>
      <c r="W1394" s="13"/>
      <c r="X1394" s="13"/>
      <c r="Y1394" s="13"/>
      <c r="Z1394" s="14"/>
      <c r="AA1394" s="14"/>
      <c r="AB1394" s="14"/>
      <c r="AC1394" s="14"/>
    </row>
    <row r="1395" spans="1:29" x14ac:dyDescent="0.35">
      <c r="A1395" s="10"/>
      <c r="B1395" s="10"/>
      <c r="C1395" s="10"/>
      <c r="D1395" s="10"/>
      <c r="E1395" s="10"/>
      <c r="F1395" s="10"/>
      <c r="G1395" s="10"/>
      <c r="H1395" s="10"/>
      <c r="I1395" s="10"/>
      <c r="J1395" s="11"/>
      <c r="K1395" s="12"/>
      <c r="L1395" s="13"/>
      <c r="M1395" s="13"/>
      <c r="N1395" s="13"/>
      <c r="O1395" s="13"/>
      <c r="P1395" s="13"/>
      <c r="Q1395" s="13"/>
      <c r="R1395" s="13"/>
      <c r="S1395" s="13"/>
      <c r="T1395" s="13"/>
      <c r="U1395" s="13"/>
      <c r="V1395" s="13"/>
      <c r="W1395" s="13"/>
      <c r="X1395" s="13"/>
      <c r="Y1395" s="13"/>
      <c r="Z1395" s="14"/>
      <c r="AA1395" s="14"/>
      <c r="AB1395" s="14"/>
      <c r="AC1395" s="14"/>
    </row>
    <row r="1396" spans="1:29" x14ac:dyDescent="0.35">
      <c r="A1396" s="10"/>
      <c r="B1396" s="10"/>
      <c r="C1396" s="10"/>
      <c r="D1396" s="10"/>
      <c r="E1396" s="10"/>
      <c r="F1396" s="10"/>
      <c r="G1396" s="10"/>
      <c r="H1396" s="10"/>
      <c r="I1396" s="10"/>
      <c r="J1396" s="11"/>
      <c r="K1396" s="12"/>
      <c r="L1396" s="13"/>
      <c r="M1396" s="13"/>
      <c r="N1396" s="13"/>
      <c r="O1396" s="13"/>
      <c r="P1396" s="13"/>
      <c r="Q1396" s="13"/>
      <c r="R1396" s="13"/>
      <c r="S1396" s="13"/>
      <c r="T1396" s="13"/>
      <c r="U1396" s="13"/>
      <c r="V1396" s="13"/>
      <c r="W1396" s="13"/>
      <c r="X1396" s="13"/>
      <c r="Y1396" s="13"/>
      <c r="Z1396" s="14"/>
      <c r="AA1396" s="14"/>
      <c r="AB1396" s="14"/>
      <c r="AC1396" s="14"/>
    </row>
    <row r="1397" spans="1:29" x14ac:dyDescent="0.35">
      <c r="A1397" s="10"/>
      <c r="B1397" s="10"/>
      <c r="C1397" s="10"/>
      <c r="D1397" s="10"/>
      <c r="E1397" s="10"/>
      <c r="F1397" s="10"/>
      <c r="G1397" s="10"/>
      <c r="H1397" s="10"/>
      <c r="I1397" s="10"/>
      <c r="J1397" s="11"/>
      <c r="K1397" s="12"/>
      <c r="L1397" s="13"/>
      <c r="M1397" s="13"/>
      <c r="N1397" s="13"/>
      <c r="O1397" s="13"/>
      <c r="P1397" s="13"/>
      <c r="Q1397" s="13"/>
      <c r="R1397" s="13"/>
      <c r="S1397" s="13"/>
      <c r="T1397" s="13"/>
      <c r="U1397" s="13"/>
      <c r="V1397" s="13"/>
      <c r="W1397" s="13"/>
      <c r="X1397" s="13"/>
      <c r="Y1397" s="13"/>
      <c r="Z1397" s="14"/>
      <c r="AA1397" s="14"/>
      <c r="AB1397" s="14"/>
      <c r="AC1397" s="14"/>
    </row>
    <row r="1398" spans="1:29" x14ac:dyDescent="0.35">
      <c r="A1398" s="10"/>
      <c r="B1398" s="10"/>
      <c r="C1398" s="10"/>
      <c r="D1398" s="10"/>
      <c r="E1398" s="10"/>
      <c r="F1398" s="10"/>
      <c r="G1398" s="10"/>
      <c r="H1398" s="10"/>
      <c r="I1398" s="10"/>
      <c r="J1398" s="11"/>
      <c r="K1398" s="12"/>
      <c r="L1398" s="13"/>
      <c r="M1398" s="13"/>
      <c r="N1398" s="13"/>
      <c r="O1398" s="13"/>
      <c r="P1398" s="13"/>
      <c r="Q1398" s="13"/>
      <c r="R1398" s="13"/>
      <c r="S1398" s="13"/>
      <c r="T1398" s="13"/>
      <c r="U1398" s="13"/>
      <c r="V1398" s="13"/>
      <c r="W1398" s="13"/>
      <c r="X1398" s="13"/>
      <c r="Y1398" s="13"/>
      <c r="Z1398" s="14"/>
      <c r="AA1398" s="14"/>
      <c r="AB1398" s="14"/>
      <c r="AC1398" s="14"/>
    </row>
    <row r="1399" spans="1:29" x14ac:dyDescent="0.35">
      <c r="A1399" s="10"/>
      <c r="B1399" s="10"/>
      <c r="C1399" s="10"/>
      <c r="D1399" s="10"/>
      <c r="E1399" s="10"/>
      <c r="F1399" s="10"/>
      <c r="G1399" s="10"/>
      <c r="H1399" s="10"/>
      <c r="I1399" s="10"/>
      <c r="J1399" s="11"/>
      <c r="K1399" s="12"/>
      <c r="L1399" s="13"/>
      <c r="M1399" s="13"/>
      <c r="N1399" s="13"/>
      <c r="O1399" s="13"/>
      <c r="P1399" s="13"/>
      <c r="Q1399" s="13"/>
      <c r="R1399" s="13"/>
      <c r="S1399" s="13"/>
      <c r="T1399" s="13"/>
      <c r="U1399" s="13"/>
      <c r="V1399" s="13"/>
      <c r="W1399" s="13"/>
      <c r="X1399" s="13"/>
      <c r="Y1399" s="13"/>
      <c r="Z1399" s="14"/>
      <c r="AA1399" s="14"/>
      <c r="AB1399" s="14"/>
      <c r="AC1399" s="14"/>
    </row>
    <row r="1400" spans="1:29" x14ac:dyDescent="0.35">
      <c r="A1400" s="10"/>
      <c r="B1400" s="10"/>
      <c r="C1400" s="10"/>
      <c r="D1400" s="10"/>
      <c r="E1400" s="10"/>
      <c r="F1400" s="10"/>
      <c r="G1400" s="10"/>
      <c r="H1400" s="10"/>
      <c r="I1400" s="10"/>
      <c r="J1400" s="11"/>
      <c r="K1400" s="12"/>
      <c r="L1400" s="13"/>
      <c r="M1400" s="13"/>
      <c r="N1400" s="13"/>
      <c r="O1400" s="13"/>
      <c r="P1400" s="13"/>
      <c r="Q1400" s="13"/>
      <c r="R1400" s="13"/>
      <c r="S1400" s="13"/>
      <c r="T1400" s="13"/>
      <c r="U1400" s="13"/>
      <c r="V1400" s="13"/>
      <c r="W1400" s="13"/>
      <c r="X1400" s="13"/>
      <c r="Y1400" s="13"/>
      <c r="Z1400" s="14"/>
      <c r="AA1400" s="14"/>
      <c r="AB1400" s="14"/>
      <c r="AC1400" s="14"/>
    </row>
    <row r="1401" spans="1:29" x14ac:dyDescent="0.35">
      <c r="A1401" s="10"/>
      <c r="B1401" s="10"/>
      <c r="C1401" s="10"/>
      <c r="D1401" s="10"/>
      <c r="E1401" s="10"/>
      <c r="F1401" s="10"/>
      <c r="G1401" s="10"/>
      <c r="H1401" s="10"/>
      <c r="I1401" s="10"/>
      <c r="J1401" s="11"/>
      <c r="K1401" s="12"/>
      <c r="L1401" s="13"/>
      <c r="M1401" s="13"/>
      <c r="N1401" s="13"/>
      <c r="O1401" s="13"/>
      <c r="P1401" s="13"/>
      <c r="Q1401" s="13"/>
      <c r="R1401" s="13"/>
      <c r="S1401" s="13"/>
      <c r="T1401" s="13"/>
      <c r="U1401" s="13"/>
      <c r="V1401" s="13"/>
      <c r="W1401" s="13"/>
      <c r="X1401" s="13"/>
      <c r="Y1401" s="13"/>
      <c r="Z1401" s="14"/>
      <c r="AA1401" s="14"/>
      <c r="AB1401" s="14"/>
      <c r="AC1401" s="14"/>
    </row>
    <row r="1402" spans="1:29" x14ac:dyDescent="0.35">
      <c r="A1402" s="10"/>
      <c r="B1402" s="10"/>
      <c r="C1402" s="10"/>
      <c r="D1402" s="10"/>
      <c r="E1402" s="10"/>
      <c r="F1402" s="10"/>
      <c r="G1402" s="10"/>
      <c r="H1402" s="10"/>
      <c r="I1402" s="10"/>
      <c r="J1402" s="11"/>
      <c r="K1402" s="12"/>
      <c r="L1402" s="13"/>
      <c r="M1402" s="13"/>
      <c r="N1402" s="13"/>
      <c r="O1402" s="13"/>
      <c r="P1402" s="13"/>
      <c r="Q1402" s="13"/>
      <c r="R1402" s="13"/>
      <c r="S1402" s="13"/>
      <c r="T1402" s="13"/>
      <c r="U1402" s="13"/>
      <c r="V1402" s="13"/>
      <c r="W1402" s="13"/>
      <c r="X1402" s="13"/>
      <c r="Y1402" s="13"/>
      <c r="Z1402" s="14"/>
      <c r="AA1402" s="14"/>
      <c r="AB1402" s="14"/>
      <c r="AC1402" s="14"/>
    </row>
    <row r="1403" spans="1:29" x14ac:dyDescent="0.35">
      <c r="A1403" s="10"/>
      <c r="B1403" s="10"/>
      <c r="C1403" s="10"/>
      <c r="D1403" s="10"/>
      <c r="E1403" s="10"/>
      <c r="F1403" s="10"/>
      <c r="G1403" s="10"/>
      <c r="H1403" s="10"/>
      <c r="I1403" s="10"/>
      <c r="J1403" s="11"/>
      <c r="K1403" s="12"/>
      <c r="L1403" s="13"/>
      <c r="M1403" s="13"/>
      <c r="N1403" s="13"/>
      <c r="O1403" s="13"/>
      <c r="P1403" s="13"/>
      <c r="Q1403" s="13"/>
      <c r="R1403" s="13"/>
      <c r="S1403" s="13"/>
      <c r="T1403" s="13"/>
      <c r="U1403" s="13"/>
      <c r="V1403" s="13"/>
      <c r="W1403" s="13"/>
      <c r="X1403" s="13"/>
      <c r="Y1403" s="13"/>
      <c r="Z1403" s="14"/>
      <c r="AA1403" s="14"/>
      <c r="AB1403" s="14"/>
      <c r="AC1403" s="14"/>
    </row>
    <row r="1404" spans="1:29" x14ac:dyDescent="0.35">
      <c r="A1404" s="10"/>
      <c r="B1404" s="10"/>
      <c r="C1404" s="10"/>
      <c r="D1404" s="10"/>
      <c r="E1404" s="10"/>
      <c r="F1404" s="10"/>
      <c r="G1404" s="10"/>
      <c r="H1404" s="10"/>
      <c r="I1404" s="10"/>
      <c r="J1404" s="11"/>
      <c r="K1404" s="12"/>
      <c r="L1404" s="13"/>
      <c r="M1404" s="13"/>
      <c r="N1404" s="13"/>
      <c r="O1404" s="13"/>
      <c r="P1404" s="13"/>
      <c r="Q1404" s="13"/>
      <c r="R1404" s="13"/>
      <c r="S1404" s="13"/>
      <c r="T1404" s="13"/>
      <c r="U1404" s="13"/>
      <c r="V1404" s="13"/>
      <c r="W1404" s="13"/>
      <c r="X1404" s="13"/>
      <c r="Y1404" s="13"/>
      <c r="Z1404" s="14"/>
      <c r="AA1404" s="14"/>
      <c r="AB1404" s="14"/>
      <c r="AC1404" s="14"/>
    </row>
    <row r="1405" spans="1:29" x14ac:dyDescent="0.35">
      <c r="A1405" s="10"/>
      <c r="B1405" s="10"/>
      <c r="C1405" s="10"/>
      <c r="D1405" s="10"/>
      <c r="E1405" s="10"/>
      <c r="F1405" s="10"/>
      <c r="G1405" s="10"/>
      <c r="H1405" s="10"/>
      <c r="I1405" s="10"/>
      <c r="J1405" s="11"/>
      <c r="K1405" s="12"/>
      <c r="L1405" s="13"/>
      <c r="M1405" s="13"/>
      <c r="N1405" s="13"/>
      <c r="O1405" s="13"/>
      <c r="P1405" s="13"/>
      <c r="Q1405" s="13"/>
      <c r="R1405" s="13"/>
      <c r="S1405" s="13"/>
      <c r="T1405" s="13"/>
      <c r="U1405" s="13"/>
      <c r="V1405" s="13"/>
      <c r="W1405" s="13"/>
      <c r="X1405" s="13"/>
      <c r="Y1405" s="13"/>
      <c r="Z1405" s="14"/>
      <c r="AA1405" s="14"/>
      <c r="AB1405" s="14"/>
      <c r="AC1405" s="14"/>
    </row>
    <row r="1406" spans="1:29" x14ac:dyDescent="0.35">
      <c r="A1406" s="10"/>
      <c r="B1406" s="10"/>
      <c r="C1406" s="10"/>
      <c r="D1406" s="10"/>
      <c r="E1406" s="10"/>
      <c r="F1406" s="10"/>
      <c r="G1406" s="10"/>
      <c r="H1406" s="10"/>
      <c r="I1406" s="10"/>
      <c r="J1406" s="11"/>
      <c r="K1406" s="12"/>
      <c r="L1406" s="13"/>
      <c r="M1406" s="13"/>
      <c r="N1406" s="13"/>
      <c r="O1406" s="13"/>
      <c r="P1406" s="13"/>
      <c r="Q1406" s="13"/>
      <c r="R1406" s="13"/>
      <c r="S1406" s="13"/>
      <c r="T1406" s="13"/>
      <c r="U1406" s="13"/>
      <c r="V1406" s="13"/>
      <c r="W1406" s="13"/>
      <c r="X1406" s="13"/>
      <c r="Y1406" s="13"/>
      <c r="Z1406" s="14"/>
      <c r="AA1406" s="14"/>
      <c r="AB1406" s="14"/>
      <c r="AC1406" s="14"/>
    </row>
    <row r="1407" spans="1:29" x14ac:dyDescent="0.35">
      <c r="A1407" s="10"/>
      <c r="B1407" s="10"/>
      <c r="C1407" s="10"/>
      <c r="D1407" s="10"/>
      <c r="E1407" s="10"/>
      <c r="F1407" s="10"/>
      <c r="G1407" s="10"/>
      <c r="H1407" s="10"/>
      <c r="I1407" s="10"/>
      <c r="J1407" s="11"/>
      <c r="K1407" s="12"/>
      <c r="L1407" s="13"/>
      <c r="M1407" s="13"/>
      <c r="N1407" s="13"/>
      <c r="O1407" s="13"/>
      <c r="P1407" s="13"/>
      <c r="Q1407" s="13"/>
      <c r="R1407" s="13"/>
      <c r="S1407" s="13"/>
      <c r="T1407" s="13"/>
      <c r="U1407" s="13"/>
      <c r="V1407" s="13"/>
      <c r="W1407" s="13"/>
      <c r="X1407" s="13"/>
      <c r="Y1407" s="13"/>
      <c r="Z1407" s="14"/>
      <c r="AA1407" s="14"/>
      <c r="AB1407" s="14"/>
      <c r="AC1407" s="14"/>
    </row>
    <row r="1408" spans="1:29" x14ac:dyDescent="0.35">
      <c r="A1408" s="10"/>
      <c r="B1408" s="10"/>
      <c r="C1408" s="10"/>
      <c r="D1408" s="10"/>
      <c r="E1408" s="10"/>
      <c r="F1408" s="10"/>
      <c r="G1408" s="10"/>
      <c r="H1408" s="10"/>
      <c r="I1408" s="10"/>
      <c r="J1408" s="11"/>
      <c r="K1408" s="12"/>
      <c r="L1408" s="13"/>
      <c r="M1408" s="13"/>
      <c r="N1408" s="13"/>
      <c r="O1408" s="13"/>
      <c r="P1408" s="13"/>
      <c r="Q1408" s="13"/>
      <c r="R1408" s="13"/>
      <c r="S1408" s="13"/>
      <c r="T1408" s="13"/>
      <c r="U1408" s="13"/>
      <c r="V1408" s="13"/>
      <c r="W1408" s="13"/>
      <c r="X1408" s="13"/>
      <c r="Y1408" s="13"/>
      <c r="Z1408" s="14"/>
      <c r="AA1408" s="14"/>
      <c r="AB1408" s="14"/>
      <c r="AC1408" s="14"/>
    </row>
    <row r="1409" spans="1:29" x14ac:dyDescent="0.35">
      <c r="A1409" s="10"/>
      <c r="B1409" s="10"/>
      <c r="C1409" s="10"/>
      <c r="D1409" s="10"/>
      <c r="E1409" s="10"/>
      <c r="F1409" s="10"/>
      <c r="G1409" s="10"/>
      <c r="H1409" s="10"/>
      <c r="I1409" s="10"/>
      <c r="J1409" s="11"/>
      <c r="K1409" s="12"/>
      <c r="L1409" s="13"/>
      <c r="M1409" s="13"/>
      <c r="N1409" s="13"/>
      <c r="O1409" s="13"/>
      <c r="P1409" s="13"/>
      <c r="Q1409" s="13"/>
      <c r="R1409" s="13"/>
      <c r="S1409" s="13"/>
      <c r="T1409" s="13"/>
      <c r="U1409" s="13"/>
      <c r="V1409" s="13"/>
      <c r="W1409" s="13"/>
      <c r="X1409" s="13"/>
      <c r="Y1409" s="13"/>
      <c r="Z1409" s="14"/>
      <c r="AA1409" s="14"/>
      <c r="AB1409" s="14"/>
      <c r="AC1409" s="14"/>
    </row>
    <row r="1410" spans="1:29" x14ac:dyDescent="0.35">
      <c r="A1410" s="10"/>
      <c r="B1410" s="10"/>
      <c r="C1410" s="10"/>
      <c r="D1410" s="10"/>
      <c r="E1410" s="10"/>
      <c r="F1410" s="10"/>
      <c r="G1410" s="10"/>
      <c r="H1410" s="10"/>
      <c r="I1410" s="10"/>
      <c r="J1410" s="11"/>
      <c r="K1410" s="12"/>
      <c r="L1410" s="13"/>
      <c r="M1410" s="13"/>
      <c r="N1410" s="13"/>
      <c r="O1410" s="13"/>
      <c r="P1410" s="13"/>
      <c r="Q1410" s="13"/>
      <c r="R1410" s="13"/>
      <c r="S1410" s="13"/>
      <c r="T1410" s="13"/>
      <c r="U1410" s="13"/>
      <c r="V1410" s="13"/>
      <c r="W1410" s="13"/>
      <c r="X1410" s="13"/>
      <c r="Y1410" s="13"/>
      <c r="Z1410" s="14"/>
      <c r="AA1410" s="14"/>
      <c r="AB1410" s="14"/>
      <c r="AC1410" s="14"/>
    </row>
    <row r="1411" spans="1:29" x14ac:dyDescent="0.35">
      <c r="A1411" s="10"/>
      <c r="B1411" s="10"/>
      <c r="C1411" s="10"/>
      <c r="D1411" s="10"/>
      <c r="E1411" s="10"/>
      <c r="F1411" s="10"/>
      <c r="G1411" s="10"/>
      <c r="H1411" s="10"/>
      <c r="I1411" s="10"/>
      <c r="J1411" s="11"/>
      <c r="K1411" s="12"/>
      <c r="L1411" s="13"/>
      <c r="M1411" s="13"/>
      <c r="N1411" s="13"/>
      <c r="O1411" s="13"/>
      <c r="P1411" s="13"/>
      <c r="Q1411" s="13"/>
      <c r="R1411" s="13"/>
      <c r="S1411" s="13"/>
      <c r="T1411" s="13"/>
      <c r="U1411" s="13"/>
      <c r="V1411" s="13"/>
      <c r="W1411" s="13"/>
      <c r="X1411" s="13"/>
      <c r="Y1411" s="13"/>
      <c r="Z1411" s="14"/>
      <c r="AA1411" s="14"/>
      <c r="AB1411" s="14"/>
      <c r="AC1411" s="14"/>
    </row>
    <row r="1412" spans="1:29" x14ac:dyDescent="0.35">
      <c r="A1412" s="10"/>
      <c r="B1412" s="10"/>
      <c r="C1412" s="10"/>
      <c r="D1412" s="10"/>
      <c r="E1412" s="10"/>
      <c r="F1412" s="10"/>
      <c r="G1412" s="10"/>
      <c r="H1412" s="10"/>
      <c r="I1412" s="10"/>
      <c r="J1412" s="11"/>
      <c r="K1412" s="12"/>
      <c r="L1412" s="13"/>
      <c r="M1412" s="13"/>
      <c r="N1412" s="13"/>
      <c r="O1412" s="13"/>
      <c r="P1412" s="13"/>
      <c r="Q1412" s="13"/>
      <c r="R1412" s="13"/>
      <c r="S1412" s="13"/>
      <c r="T1412" s="13"/>
      <c r="U1412" s="13"/>
      <c r="V1412" s="13"/>
      <c r="W1412" s="13"/>
      <c r="X1412" s="13"/>
      <c r="Y1412" s="13"/>
      <c r="Z1412" s="14"/>
      <c r="AA1412" s="14"/>
      <c r="AB1412" s="14"/>
      <c r="AC1412" s="14"/>
    </row>
    <row r="1413" spans="1:29" x14ac:dyDescent="0.35">
      <c r="A1413" s="10"/>
      <c r="B1413" s="10"/>
      <c r="C1413" s="10"/>
      <c r="D1413" s="10"/>
      <c r="E1413" s="10"/>
      <c r="F1413" s="10"/>
      <c r="G1413" s="10"/>
      <c r="H1413" s="10"/>
      <c r="I1413" s="10"/>
      <c r="J1413" s="11"/>
      <c r="K1413" s="12"/>
      <c r="L1413" s="13"/>
      <c r="M1413" s="13"/>
      <c r="N1413" s="13"/>
      <c r="O1413" s="13"/>
      <c r="P1413" s="13"/>
      <c r="Q1413" s="13"/>
      <c r="R1413" s="13"/>
      <c r="S1413" s="13"/>
      <c r="T1413" s="13"/>
      <c r="U1413" s="13"/>
      <c r="V1413" s="13"/>
      <c r="W1413" s="13"/>
      <c r="X1413" s="13"/>
      <c r="Y1413" s="13"/>
      <c r="Z1413" s="14"/>
      <c r="AA1413" s="14"/>
      <c r="AB1413" s="14"/>
      <c r="AC1413" s="14"/>
    </row>
    <row r="1414" spans="1:29" x14ac:dyDescent="0.35">
      <c r="A1414" s="10"/>
      <c r="B1414" s="10"/>
      <c r="C1414" s="10"/>
      <c r="D1414" s="10"/>
      <c r="E1414" s="10"/>
      <c r="F1414" s="10"/>
      <c r="G1414" s="10"/>
      <c r="H1414" s="10"/>
      <c r="I1414" s="10"/>
      <c r="J1414" s="11"/>
      <c r="K1414" s="12"/>
      <c r="L1414" s="13"/>
      <c r="M1414" s="13"/>
      <c r="N1414" s="13"/>
      <c r="O1414" s="13"/>
      <c r="P1414" s="13"/>
      <c r="Q1414" s="13"/>
      <c r="R1414" s="13"/>
      <c r="S1414" s="13"/>
      <c r="T1414" s="13"/>
      <c r="U1414" s="13"/>
      <c r="V1414" s="13"/>
      <c r="W1414" s="13"/>
      <c r="X1414" s="13"/>
      <c r="Y1414" s="13"/>
      <c r="Z1414" s="14"/>
      <c r="AA1414" s="14"/>
      <c r="AB1414" s="14"/>
      <c r="AC1414" s="14"/>
    </row>
    <row r="1415" spans="1:29" x14ac:dyDescent="0.35">
      <c r="A1415" s="10"/>
      <c r="B1415" s="10"/>
      <c r="C1415" s="10"/>
      <c r="D1415" s="10"/>
      <c r="E1415" s="10"/>
      <c r="F1415" s="10"/>
      <c r="G1415" s="10"/>
      <c r="H1415" s="10"/>
      <c r="I1415" s="10"/>
      <c r="J1415" s="11"/>
      <c r="K1415" s="12"/>
      <c r="L1415" s="13"/>
      <c r="M1415" s="13"/>
      <c r="N1415" s="13"/>
      <c r="O1415" s="13"/>
      <c r="P1415" s="13"/>
      <c r="Q1415" s="13"/>
      <c r="R1415" s="13"/>
      <c r="S1415" s="13"/>
      <c r="T1415" s="13"/>
      <c r="U1415" s="13"/>
      <c r="V1415" s="13"/>
      <c r="W1415" s="13"/>
      <c r="X1415" s="13"/>
      <c r="Y1415" s="13"/>
      <c r="Z1415" s="14"/>
      <c r="AA1415" s="14"/>
      <c r="AB1415" s="14"/>
      <c r="AC1415" s="14"/>
    </row>
    <row r="1416" spans="1:29" x14ac:dyDescent="0.35">
      <c r="A1416" s="10"/>
      <c r="B1416" s="10"/>
      <c r="C1416" s="10"/>
      <c r="D1416" s="10"/>
      <c r="E1416" s="10"/>
      <c r="F1416" s="10"/>
      <c r="G1416" s="10"/>
      <c r="H1416" s="10"/>
      <c r="I1416" s="10"/>
      <c r="J1416" s="11"/>
      <c r="K1416" s="12"/>
      <c r="L1416" s="13"/>
      <c r="M1416" s="13"/>
      <c r="N1416" s="13"/>
      <c r="O1416" s="13"/>
      <c r="P1416" s="13"/>
      <c r="Q1416" s="13"/>
      <c r="R1416" s="13"/>
      <c r="S1416" s="13"/>
      <c r="T1416" s="13"/>
      <c r="U1416" s="13"/>
      <c r="V1416" s="13"/>
      <c r="W1416" s="13"/>
      <c r="X1416" s="13"/>
      <c r="Y1416" s="13"/>
      <c r="Z1416" s="14"/>
      <c r="AA1416" s="14"/>
      <c r="AB1416" s="14"/>
      <c r="AC1416" s="14"/>
    </row>
    <row r="1417" spans="1:29" x14ac:dyDescent="0.35">
      <c r="A1417" s="10"/>
      <c r="B1417" s="10"/>
      <c r="C1417" s="10"/>
      <c r="D1417" s="10"/>
      <c r="E1417" s="10"/>
      <c r="F1417" s="10"/>
      <c r="G1417" s="10"/>
      <c r="H1417" s="10"/>
      <c r="I1417" s="10"/>
      <c r="J1417" s="11"/>
      <c r="K1417" s="12"/>
      <c r="L1417" s="13"/>
      <c r="M1417" s="13"/>
      <c r="N1417" s="13"/>
      <c r="O1417" s="13"/>
      <c r="P1417" s="13"/>
      <c r="Q1417" s="13"/>
      <c r="R1417" s="13"/>
      <c r="S1417" s="13"/>
      <c r="T1417" s="13"/>
      <c r="U1417" s="13"/>
      <c r="V1417" s="13"/>
      <c r="W1417" s="13"/>
      <c r="X1417" s="13"/>
      <c r="Y1417" s="13"/>
      <c r="Z1417" s="14"/>
      <c r="AA1417" s="14"/>
      <c r="AB1417" s="14"/>
      <c r="AC1417" s="14"/>
    </row>
    <row r="1418" spans="1:29" x14ac:dyDescent="0.35">
      <c r="A1418" s="10"/>
      <c r="B1418" s="10"/>
      <c r="C1418" s="10"/>
      <c r="D1418" s="10"/>
      <c r="E1418" s="10"/>
      <c r="F1418" s="10"/>
      <c r="G1418" s="10"/>
      <c r="H1418" s="10"/>
      <c r="I1418" s="10"/>
      <c r="J1418" s="11"/>
      <c r="K1418" s="12"/>
      <c r="L1418" s="13"/>
      <c r="M1418" s="13"/>
      <c r="N1418" s="13"/>
      <c r="O1418" s="13"/>
      <c r="P1418" s="13"/>
      <c r="Q1418" s="13"/>
      <c r="R1418" s="13"/>
      <c r="S1418" s="13"/>
      <c r="T1418" s="13"/>
      <c r="U1418" s="13"/>
      <c r="V1418" s="13"/>
      <c r="W1418" s="13"/>
      <c r="X1418" s="13"/>
      <c r="Y1418" s="13"/>
      <c r="Z1418" s="14"/>
      <c r="AA1418" s="14"/>
      <c r="AB1418" s="14"/>
      <c r="AC1418" s="14"/>
    </row>
    <row r="1419" spans="1:29" x14ac:dyDescent="0.35">
      <c r="A1419" s="10"/>
      <c r="B1419" s="10"/>
      <c r="C1419" s="10"/>
      <c r="D1419" s="10"/>
      <c r="E1419" s="10"/>
      <c r="F1419" s="10"/>
      <c r="G1419" s="10"/>
      <c r="H1419" s="10"/>
      <c r="I1419" s="10"/>
      <c r="J1419" s="11"/>
      <c r="K1419" s="12"/>
      <c r="L1419" s="13"/>
      <c r="M1419" s="13"/>
      <c r="N1419" s="13"/>
      <c r="O1419" s="13"/>
      <c r="P1419" s="13"/>
      <c r="Q1419" s="13"/>
      <c r="R1419" s="13"/>
      <c r="S1419" s="13"/>
      <c r="T1419" s="13"/>
      <c r="U1419" s="13"/>
      <c r="V1419" s="13"/>
      <c r="W1419" s="13"/>
      <c r="X1419" s="13"/>
      <c r="Y1419" s="13"/>
      <c r="Z1419" s="14"/>
      <c r="AA1419" s="14"/>
      <c r="AB1419" s="14"/>
      <c r="AC1419" s="14"/>
    </row>
    <row r="1420" spans="1:29" x14ac:dyDescent="0.35">
      <c r="A1420" s="10"/>
      <c r="B1420" s="10"/>
      <c r="C1420" s="10"/>
      <c r="D1420" s="10"/>
      <c r="E1420" s="10"/>
      <c r="F1420" s="10"/>
      <c r="G1420" s="10"/>
      <c r="H1420" s="10"/>
      <c r="I1420" s="10"/>
      <c r="J1420" s="11"/>
      <c r="K1420" s="12"/>
      <c r="L1420" s="13"/>
      <c r="M1420" s="13"/>
      <c r="N1420" s="13"/>
      <c r="O1420" s="13"/>
      <c r="P1420" s="13"/>
      <c r="Q1420" s="13"/>
      <c r="R1420" s="13"/>
      <c r="S1420" s="13"/>
      <c r="T1420" s="13"/>
      <c r="U1420" s="13"/>
      <c r="V1420" s="13"/>
      <c r="W1420" s="13"/>
      <c r="X1420" s="13"/>
      <c r="Y1420" s="13"/>
      <c r="Z1420" s="14"/>
      <c r="AA1420" s="14"/>
      <c r="AB1420" s="14"/>
      <c r="AC1420" s="14"/>
    </row>
    <row r="1421" spans="1:29" x14ac:dyDescent="0.35">
      <c r="A1421" s="10"/>
      <c r="B1421" s="10"/>
      <c r="C1421" s="10"/>
      <c r="D1421" s="10"/>
      <c r="E1421" s="10"/>
      <c r="F1421" s="10"/>
      <c r="G1421" s="10"/>
      <c r="H1421" s="10"/>
      <c r="I1421" s="10"/>
      <c r="J1421" s="11"/>
      <c r="K1421" s="12"/>
      <c r="L1421" s="13"/>
      <c r="M1421" s="13"/>
      <c r="N1421" s="13"/>
      <c r="O1421" s="13"/>
      <c r="P1421" s="13"/>
      <c r="Q1421" s="13"/>
      <c r="R1421" s="13"/>
      <c r="S1421" s="13"/>
      <c r="T1421" s="13"/>
      <c r="U1421" s="13"/>
      <c r="V1421" s="13"/>
      <c r="W1421" s="13"/>
      <c r="X1421" s="13"/>
      <c r="Y1421" s="13"/>
      <c r="Z1421" s="14"/>
      <c r="AA1421" s="14"/>
      <c r="AB1421" s="14"/>
      <c r="AC1421" s="14"/>
    </row>
    <row r="1422" spans="1:29" x14ac:dyDescent="0.35">
      <c r="A1422" s="10"/>
      <c r="B1422" s="10"/>
      <c r="C1422" s="10"/>
      <c r="D1422" s="10"/>
      <c r="E1422" s="10"/>
      <c r="F1422" s="10"/>
      <c r="G1422" s="10"/>
      <c r="H1422" s="10"/>
      <c r="I1422" s="10"/>
      <c r="J1422" s="11"/>
      <c r="K1422" s="12"/>
      <c r="L1422" s="13"/>
      <c r="M1422" s="13"/>
      <c r="N1422" s="13"/>
      <c r="O1422" s="13"/>
      <c r="P1422" s="13"/>
      <c r="Q1422" s="13"/>
      <c r="R1422" s="13"/>
      <c r="S1422" s="13"/>
      <c r="T1422" s="13"/>
      <c r="U1422" s="13"/>
      <c r="V1422" s="13"/>
      <c r="W1422" s="13"/>
      <c r="X1422" s="13"/>
      <c r="Y1422" s="13"/>
      <c r="Z1422" s="14"/>
      <c r="AA1422" s="14"/>
      <c r="AB1422" s="14"/>
      <c r="AC1422" s="14"/>
    </row>
    <row r="1423" spans="1:29" x14ac:dyDescent="0.35">
      <c r="A1423" s="10"/>
      <c r="B1423" s="10"/>
      <c r="C1423" s="10"/>
      <c r="D1423" s="10"/>
      <c r="E1423" s="10"/>
      <c r="F1423" s="10"/>
      <c r="G1423" s="10"/>
      <c r="H1423" s="10"/>
      <c r="I1423" s="10"/>
      <c r="J1423" s="11"/>
      <c r="K1423" s="12"/>
      <c r="L1423" s="13"/>
      <c r="M1423" s="13"/>
      <c r="N1423" s="13"/>
      <c r="O1423" s="13"/>
      <c r="P1423" s="13"/>
      <c r="Q1423" s="13"/>
      <c r="R1423" s="13"/>
      <c r="S1423" s="13"/>
      <c r="T1423" s="13"/>
      <c r="U1423" s="13"/>
      <c r="V1423" s="13"/>
      <c r="W1423" s="13"/>
      <c r="X1423" s="13"/>
      <c r="Y1423" s="13"/>
      <c r="Z1423" s="14"/>
      <c r="AA1423" s="14"/>
      <c r="AB1423" s="14"/>
      <c r="AC1423" s="14"/>
    </row>
    <row r="1424" spans="1:29" x14ac:dyDescent="0.35">
      <c r="A1424" s="10"/>
      <c r="B1424" s="10"/>
      <c r="C1424" s="10"/>
      <c r="D1424" s="10"/>
      <c r="E1424" s="10"/>
      <c r="F1424" s="10"/>
      <c r="G1424" s="10"/>
      <c r="H1424" s="10"/>
      <c r="I1424" s="10"/>
      <c r="J1424" s="11"/>
      <c r="K1424" s="12"/>
      <c r="L1424" s="13"/>
      <c r="M1424" s="13"/>
      <c r="N1424" s="13"/>
      <c r="O1424" s="13"/>
      <c r="P1424" s="13"/>
      <c r="Q1424" s="13"/>
      <c r="R1424" s="13"/>
      <c r="S1424" s="13"/>
      <c r="T1424" s="13"/>
      <c r="U1424" s="13"/>
      <c r="V1424" s="13"/>
      <c r="W1424" s="13"/>
      <c r="X1424" s="13"/>
      <c r="Y1424" s="13"/>
      <c r="Z1424" s="14"/>
      <c r="AA1424" s="14"/>
      <c r="AB1424" s="14"/>
      <c r="AC1424" s="14"/>
    </row>
  </sheetData>
  <autoFilter ref="A9:WVB987" xr:uid="{A41F46F5-8592-42D9-B0D3-3FA56ECDED96}"/>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CFBED-F486-438D-A69E-26B62598097E}">
  <dimension ref="A1:AD1342"/>
  <sheetViews>
    <sheetView topLeftCell="A4" zoomScale="80" zoomScaleNormal="80" workbookViewId="0">
      <selection activeCell="Y544" sqref="Y544"/>
    </sheetView>
  </sheetViews>
  <sheetFormatPr baseColWidth="10" defaultColWidth="11.453125" defaultRowHeight="14.5" outlineLevelRow="2" x14ac:dyDescent="0.35"/>
  <cols>
    <col min="1" max="1" width="20.7265625" customWidth="1"/>
    <col min="2" max="2" width="25.453125" customWidth="1"/>
    <col min="3" max="3" width="16.26953125" customWidth="1"/>
    <col min="4" max="4" width="21.54296875" customWidth="1"/>
    <col min="5" max="5" width="9.453125" bestFit="1" customWidth="1"/>
    <col min="6" max="6" width="6.1796875" style="2" customWidth="1"/>
    <col min="7" max="7" width="8" customWidth="1"/>
    <col min="8" max="8" width="12.1796875" customWidth="1"/>
    <col min="9" max="9" width="14.54296875" customWidth="1"/>
    <col min="10" max="10" width="54.1796875" customWidth="1"/>
    <col min="11" max="11" width="24" style="15" customWidth="1"/>
    <col min="12" max="12" width="29.81640625" bestFit="1" customWidth="1"/>
    <col min="13" max="13" width="22.26953125" customWidth="1"/>
    <col min="14" max="14" width="21.7265625" customWidth="1"/>
    <col min="15" max="15" width="21.26953125" customWidth="1"/>
    <col min="16" max="16" width="29.81640625" bestFit="1" customWidth="1"/>
    <col min="17" max="17" width="24.1796875" bestFit="1" customWidth="1"/>
    <col min="18" max="18" width="28" style="4" bestFit="1" customWidth="1"/>
    <col min="19" max="19" width="19.7265625" style="5" customWidth="1"/>
    <col min="20" max="21" width="29.81640625" style="5" bestFit="1" customWidth="1"/>
    <col min="22" max="22" width="19.54296875" customWidth="1"/>
    <col min="23" max="23" width="27.26953125" style="6" bestFit="1" customWidth="1"/>
    <col min="24" max="24" width="25.7265625" style="6" bestFit="1" customWidth="1"/>
    <col min="25" max="25" width="27.26953125" style="5" bestFit="1" customWidth="1"/>
    <col min="26" max="28" width="26.81640625" style="5" customWidth="1"/>
    <col min="29" max="29" width="26.81640625" customWidth="1"/>
    <col min="249" max="249" width="8.81640625" customWidth="1"/>
    <col min="250" max="250" width="0" hidden="1" customWidth="1"/>
    <col min="251" max="251" width="8.453125" customWidth="1"/>
    <col min="252" max="253" width="4.1796875" customWidth="1"/>
    <col min="254" max="254" width="20.453125" customWidth="1"/>
    <col min="255" max="255" width="20.453125" bestFit="1" customWidth="1"/>
    <col min="256" max="257" width="16.81640625" customWidth="1"/>
    <col min="258" max="258" width="17.54296875" customWidth="1"/>
    <col min="259" max="259" width="17.1796875" customWidth="1"/>
    <col min="260" max="260" width="20.453125" customWidth="1"/>
    <col min="261" max="261" width="16.81640625" customWidth="1"/>
    <col min="262" max="262" width="18.81640625" customWidth="1"/>
    <col min="263" max="263" width="15.1796875" customWidth="1"/>
    <col min="264" max="266" width="18.81640625" customWidth="1"/>
    <col min="267" max="267" width="20.453125" bestFit="1" customWidth="1"/>
    <col min="268" max="269" width="7.54296875" customWidth="1"/>
    <col min="270" max="270" width="8" customWidth="1"/>
    <col min="272" max="272" width="11.81640625" bestFit="1" customWidth="1"/>
    <col min="505" max="505" width="8.81640625" customWidth="1"/>
    <col min="506" max="506" width="0" hidden="1" customWidth="1"/>
    <col min="507" max="507" width="8.453125" customWidth="1"/>
    <col min="508" max="509" width="4.1796875" customWidth="1"/>
    <col min="510" max="510" width="20.453125" customWidth="1"/>
    <col min="511" max="511" width="20.453125" bestFit="1" customWidth="1"/>
    <col min="512" max="513" width="16.81640625" customWidth="1"/>
    <col min="514" max="514" width="17.54296875" customWidth="1"/>
    <col min="515" max="515" width="17.1796875" customWidth="1"/>
    <col min="516" max="516" width="20.453125" customWidth="1"/>
    <col min="517" max="517" width="16.81640625" customWidth="1"/>
    <col min="518" max="518" width="18.81640625" customWidth="1"/>
    <col min="519" max="519" width="15.1796875" customWidth="1"/>
    <col min="520" max="522" width="18.81640625" customWidth="1"/>
    <col min="523" max="523" width="20.453125" bestFit="1" customWidth="1"/>
    <col min="524" max="525" width="7.54296875" customWidth="1"/>
    <col min="526" max="526" width="8" customWidth="1"/>
    <col min="528" max="528" width="11.81640625" bestFit="1" customWidth="1"/>
    <col min="761" max="761" width="8.81640625" customWidth="1"/>
    <col min="762" max="762" width="0" hidden="1" customWidth="1"/>
    <col min="763" max="763" width="8.453125" customWidth="1"/>
    <col min="764" max="765" width="4.1796875" customWidth="1"/>
    <col min="766" max="766" width="20.453125" customWidth="1"/>
    <col min="767" max="767" width="20.453125" bestFit="1" customWidth="1"/>
    <col min="768" max="769" width="16.81640625" customWidth="1"/>
    <col min="770" max="770" width="17.54296875" customWidth="1"/>
    <col min="771" max="771" width="17.1796875" customWidth="1"/>
    <col min="772" max="772" width="20.453125" customWidth="1"/>
    <col min="773" max="773" width="16.81640625" customWidth="1"/>
    <col min="774" max="774" width="18.81640625" customWidth="1"/>
    <col min="775" max="775" width="15.1796875" customWidth="1"/>
    <col min="776" max="778" width="18.81640625" customWidth="1"/>
    <col min="779" max="779" width="20.453125" bestFit="1" customWidth="1"/>
    <col min="780" max="781" width="7.54296875" customWidth="1"/>
    <col min="782" max="782" width="8" customWidth="1"/>
    <col min="784" max="784" width="11.81640625" bestFit="1" customWidth="1"/>
    <col min="1017" max="1017" width="8.81640625" customWidth="1"/>
    <col min="1018" max="1018" width="0" hidden="1" customWidth="1"/>
    <col min="1019" max="1019" width="8.453125" customWidth="1"/>
    <col min="1020" max="1021" width="4.1796875" customWidth="1"/>
    <col min="1022" max="1022" width="20.453125" customWidth="1"/>
    <col min="1023" max="1023" width="20.453125" bestFit="1" customWidth="1"/>
    <col min="1024" max="1025" width="16.81640625" customWidth="1"/>
    <col min="1026" max="1026" width="17.54296875" customWidth="1"/>
    <col min="1027" max="1027" width="17.1796875" customWidth="1"/>
    <col min="1028" max="1028" width="20.453125" customWidth="1"/>
    <col min="1029" max="1029" width="16.81640625" customWidth="1"/>
    <col min="1030" max="1030" width="18.81640625" customWidth="1"/>
    <col min="1031" max="1031" width="15.1796875" customWidth="1"/>
    <col min="1032" max="1034" width="18.81640625" customWidth="1"/>
    <col min="1035" max="1035" width="20.453125" bestFit="1" customWidth="1"/>
    <col min="1036" max="1037" width="7.54296875" customWidth="1"/>
    <col min="1038" max="1038" width="8" customWidth="1"/>
    <col min="1040" max="1040" width="11.81640625" bestFit="1" customWidth="1"/>
    <col min="1273" max="1273" width="8.81640625" customWidth="1"/>
    <col min="1274" max="1274" width="0" hidden="1" customWidth="1"/>
    <col min="1275" max="1275" width="8.453125" customWidth="1"/>
    <col min="1276" max="1277" width="4.1796875" customWidth="1"/>
    <col min="1278" max="1278" width="20.453125" customWidth="1"/>
    <col min="1279" max="1279" width="20.453125" bestFit="1" customWidth="1"/>
    <col min="1280" max="1281" width="16.81640625" customWidth="1"/>
    <col min="1282" max="1282" width="17.54296875" customWidth="1"/>
    <col min="1283" max="1283" width="17.1796875" customWidth="1"/>
    <col min="1284" max="1284" width="20.453125" customWidth="1"/>
    <col min="1285" max="1285" width="16.81640625" customWidth="1"/>
    <col min="1286" max="1286" width="18.81640625" customWidth="1"/>
    <col min="1287" max="1287" width="15.1796875" customWidth="1"/>
    <col min="1288" max="1290" width="18.81640625" customWidth="1"/>
    <col min="1291" max="1291" width="20.453125" bestFit="1" customWidth="1"/>
    <col min="1292" max="1293" width="7.54296875" customWidth="1"/>
    <col min="1294" max="1294" width="8" customWidth="1"/>
    <col min="1296" max="1296" width="11.81640625" bestFit="1" customWidth="1"/>
    <col min="1529" max="1529" width="8.81640625" customWidth="1"/>
    <col min="1530" max="1530" width="0" hidden="1" customWidth="1"/>
    <col min="1531" max="1531" width="8.453125" customWidth="1"/>
    <col min="1532" max="1533" width="4.1796875" customWidth="1"/>
    <col min="1534" max="1534" width="20.453125" customWidth="1"/>
    <col min="1535" max="1535" width="20.453125" bestFit="1" customWidth="1"/>
    <col min="1536" max="1537" width="16.81640625" customWidth="1"/>
    <col min="1538" max="1538" width="17.54296875" customWidth="1"/>
    <col min="1539" max="1539" width="17.1796875" customWidth="1"/>
    <col min="1540" max="1540" width="20.453125" customWidth="1"/>
    <col min="1541" max="1541" width="16.81640625" customWidth="1"/>
    <col min="1542" max="1542" width="18.81640625" customWidth="1"/>
    <col min="1543" max="1543" width="15.1796875" customWidth="1"/>
    <col min="1544" max="1546" width="18.81640625" customWidth="1"/>
    <col min="1547" max="1547" width="20.453125" bestFit="1" customWidth="1"/>
    <col min="1548" max="1549" width="7.54296875" customWidth="1"/>
    <col min="1550" max="1550" width="8" customWidth="1"/>
    <col min="1552" max="1552" width="11.81640625" bestFit="1" customWidth="1"/>
    <col min="1785" max="1785" width="8.81640625" customWidth="1"/>
    <col min="1786" max="1786" width="0" hidden="1" customWidth="1"/>
    <col min="1787" max="1787" width="8.453125" customWidth="1"/>
    <col min="1788" max="1789" width="4.1796875" customWidth="1"/>
    <col min="1790" max="1790" width="20.453125" customWidth="1"/>
    <col min="1791" max="1791" width="20.453125" bestFit="1" customWidth="1"/>
    <col min="1792" max="1793" width="16.81640625" customWidth="1"/>
    <col min="1794" max="1794" width="17.54296875" customWidth="1"/>
    <col min="1795" max="1795" width="17.1796875" customWidth="1"/>
    <col min="1796" max="1796" width="20.453125" customWidth="1"/>
    <col min="1797" max="1797" width="16.81640625" customWidth="1"/>
    <col min="1798" max="1798" width="18.81640625" customWidth="1"/>
    <col min="1799" max="1799" width="15.1796875" customWidth="1"/>
    <col min="1800" max="1802" width="18.81640625" customWidth="1"/>
    <col min="1803" max="1803" width="20.453125" bestFit="1" customWidth="1"/>
    <col min="1804" max="1805" width="7.54296875" customWidth="1"/>
    <col min="1806" max="1806" width="8" customWidth="1"/>
    <col min="1808" max="1808" width="11.81640625" bestFit="1" customWidth="1"/>
    <col min="2041" max="2041" width="8.81640625" customWidth="1"/>
    <col min="2042" max="2042" width="0" hidden="1" customWidth="1"/>
    <col min="2043" max="2043" width="8.453125" customWidth="1"/>
    <col min="2044" max="2045" width="4.1796875" customWidth="1"/>
    <col min="2046" max="2046" width="20.453125" customWidth="1"/>
    <col min="2047" max="2047" width="20.453125" bestFit="1" customWidth="1"/>
    <col min="2048" max="2049" width="16.81640625" customWidth="1"/>
    <col min="2050" max="2050" width="17.54296875" customWidth="1"/>
    <col min="2051" max="2051" width="17.1796875" customWidth="1"/>
    <col min="2052" max="2052" width="20.453125" customWidth="1"/>
    <col min="2053" max="2053" width="16.81640625" customWidth="1"/>
    <col min="2054" max="2054" width="18.81640625" customWidth="1"/>
    <col min="2055" max="2055" width="15.1796875" customWidth="1"/>
    <col min="2056" max="2058" width="18.81640625" customWidth="1"/>
    <col min="2059" max="2059" width="20.453125" bestFit="1" customWidth="1"/>
    <col min="2060" max="2061" width="7.54296875" customWidth="1"/>
    <col min="2062" max="2062" width="8" customWidth="1"/>
    <col min="2064" max="2064" width="11.81640625" bestFit="1" customWidth="1"/>
    <col min="2297" max="2297" width="8.81640625" customWidth="1"/>
    <col min="2298" max="2298" width="0" hidden="1" customWidth="1"/>
    <col min="2299" max="2299" width="8.453125" customWidth="1"/>
    <col min="2300" max="2301" width="4.1796875" customWidth="1"/>
    <col min="2302" max="2302" width="20.453125" customWidth="1"/>
    <col min="2303" max="2303" width="20.453125" bestFit="1" customWidth="1"/>
    <col min="2304" max="2305" width="16.81640625" customWidth="1"/>
    <col min="2306" max="2306" width="17.54296875" customWidth="1"/>
    <col min="2307" max="2307" width="17.1796875" customWidth="1"/>
    <col min="2308" max="2308" width="20.453125" customWidth="1"/>
    <col min="2309" max="2309" width="16.81640625" customWidth="1"/>
    <col min="2310" max="2310" width="18.81640625" customWidth="1"/>
    <col min="2311" max="2311" width="15.1796875" customWidth="1"/>
    <col min="2312" max="2314" width="18.81640625" customWidth="1"/>
    <col min="2315" max="2315" width="20.453125" bestFit="1" customWidth="1"/>
    <col min="2316" max="2317" width="7.54296875" customWidth="1"/>
    <col min="2318" max="2318" width="8" customWidth="1"/>
    <col min="2320" max="2320" width="11.81640625" bestFit="1" customWidth="1"/>
    <col min="2553" max="2553" width="8.81640625" customWidth="1"/>
    <col min="2554" max="2554" width="0" hidden="1" customWidth="1"/>
    <col min="2555" max="2555" width="8.453125" customWidth="1"/>
    <col min="2556" max="2557" width="4.1796875" customWidth="1"/>
    <col min="2558" max="2558" width="20.453125" customWidth="1"/>
    <col min="2559" max="2559" width="20.453125" bestFit="1" customWidth="1"/>
    <col min="2560" max="2561" width="16.81640625" customWidth="1"/>
    <col min="2562" max="2562" width="17.54296875" customWidth="1"/>
    <col min="2563" max="2563" width="17.1796875" customWidth="1"/>
    <col min="2564" max="2564" width="20.453125" customWidth="1"/>
    <col min="2565" max="2565" width="16.81640625" customWidth="1"/>
    <col min="2566" max="2566" width="18.81640625" customWidth="1"/>
    <col min="2567" max="2567" width="15.1796875" customWidth="1"/>
    <col min="2568" max="2570" width="18.81640625" customWidth="1"/>
    <col min="2571" max="2571" width="20.453125" bestFit="1" customWidth="1"/>
    <col min="2572" max="2573" width="7.54296875" customWidth="1"/>
    <col min="2574" max="2574" width="8" customWidth="1"/>
    <col min="2576" max="2576" width="11.81640625" bestFit="1" customWidth="1"/>
    <col min="2809" max="2809" width="8.81640625" customWidth="1"/>
    <col min="2810" max="2810" width="0" hidden="1" customWidth="1"/>
    <col min="2811" max="2811" width="8.453125" customWidth="1"/>
    <col min="2812" max="2813" width="4.1796875" customWidth="1"/>
    <col min="2814" max="2814" width="20.453125" customWidth="1"/>
    <col min="2815" max="2815" width="20.453125" bestFit="1" customWidth="1"/>
    <col min="2816" max="2817" width="16.81640625" customWidth="1"/>
    <col min="2818" max="2818" width="17.54296875" customWidth="1"/>
    <col min="2819" max="2819" width="17.1796875" customWidth="1"/>
    <col min="2820" max="2820" width="20.453125" customWidth="1"/>
    <col min="2821" max="2821" width="16.81640625" customWidth="1"/>
    <col min="2822" max="2822" width="18.81640625" customWidth="1"/>
    <col min="2823" max="2823" width="15.1796875" customWidth="1"/>
    <col min="2824" max="2826" width="18.81640625" customWidth="1"/>
    <col min="2827" max="2827" width="20.453125" bestFit="1" customWidth="1"/>
    <col min="2828" max="2829" width="7.54296875" customWidth="1"/>
    <col min="2830" max="2830" width="8" customWidth="1"/>
    <col min="2832" max="2832" width="11.81640625" bestFit="1" customWidth="1"/>
    <col min="3065" max="3065" width="8.81640625" customWidth="1"/>
    <col min="3066" max="3066" width="0" hidden="1" customWidth="1"/>
    <col min="3067" max="3067" width="8.453125" customWidth="1"/>
    <col min="3068" max="3069" width="4.1796875" customWidth="1"/>
    <col min="3070" max="3070" width="20.453125" customWidth="1"/>
    <col min="3071" max="3071" width="20.453125" bestFit="1" customWidth="1"/>
    <col min="3072" max="3073" width="16.81640625" customWidth="1"/>
    <col min="3074" max="3074" width="17.54296875" customWidth="1"/>
    <col min="3075" max="3075" width="17.1796875" customWidth="1"/>
    <col min="3076" max="3076" width="20.453125" customWidth="1"/>
    <col min="3077" max="3077" width="16.81640625" customWidth="1"/>
    <col min="3078" max="3078" width="18.81640625" customWidth="1"/>
    <col min="3079" max="3079" width="15.1796875" customWidth="1"/>
    <col min="3080" max="3082" width="18.81640625" customWidth="1"/>
    <col min="3083" max="3083" width="20.453125" bestFit="1" customWidth="1"/>
    <col min="3084" max="3085" width="7.54296875" customWidth="1"/>
    <col min="3086" max="3086" width="8" customWidth="1"/>
    <col min="3088" max="3088" width="11.81640625" bestFit="1" customWidth="1"/>
    <col min="3321" max="3321" width="8.81640625" customWidth="1"/>
    <col min="3322" max="3322" width="0" hidden="1" customWidth="1"/>
    <col min="3323" max="3323" width="8.453125" customWidth="1"/>
    <col min="3324" max="3325" width="4.1796875" customWidth="1"/>
    <col min="3326" max="3326" width="20.453125" customWidth="1"/>
    <col min="3327" max="3327" width="20.453125" bestFit="1" customWidth="1"/>
    <col min="3328" max="3329" width="16.81640625" customWidth="1"/>
    <col min="3330" max="3330" width="17.54296875" customWidth="1"/>
    <col min="3331" max="3331" width="17.1796875" customWidth="1"/>
    <col min="3332" max="3332" width="20.453125" customWidth="1"/>
    <col min="3333" max="3333" width="16.81640625" customWidth="1"/>
    <col min="3334" max="3334" width="18.81640625" customWidth="1"/>
    <col min="3335" max="3335" width="15.1796875" customWidth="1"/>
    <col min="3336" max="3338" width="18.81640625" customWidth="1"/>
    <col min="3339" max="3339" width="20.453125" bestFit="1" customWidth="1"/>
    <col min="3340" max="3341" width="7.54296875" customWidth="1"/>
    <col min="3342" max="3342" width="8" customWidth="1"/>
    <col min="3344" max="3344" width="11.81640625" bestFit="1" customWidth="1"/>
    <col min="3577" max="3577" width="8.81640625" customWidth="1"/>
    <col min="3578" max="3578" width="0" hidden="1" customWidth="1"/>
    <col min="3579" max="3579" width="8.453125" customWidth="1"/>
    <col min="3580" max="3581" width="4.1796875" customWidth="1"/>
    <col min="3582" max="3582" width="20.453125" customWidth="1"/>
    <col min="3583" max="3583" width="20.453125" bestFit="1" customWidth="1"/>
    <col min="3584" max="3585" width="16.81640625" customWidth="1"/>
    <col min="3586" max="3586" width="17.54296875" customWidth="1"/>
    <col min="3587" max="3587" width="17.1796875" customWidth="1"/>
    <col min="3588" max="3588" width="20.453125" customWidth="1"/>
    <col min="3589" max="3589" width="16.81640625" customWidth="1"/>
    <col min="3590" max="3590" width="18.81640625" customWidth="1"/>
    <col min="3591" max="3591" width="15.1796875" customWidth="1"/>
    <col min="3592" max="3594" width="18.81640625" customWidth="1"/>
    <col min="3595" max="3595" width="20.453125" bestFit="1" customWidth="1"/>
    <col min="3596" max="3597" width="7.54296875" customWidth="1"/>
    <col min="3598" max="3598" width="8" customWidth="1"/>
    <col min="3600" max="3600" width="11.81640625" bestFit="1" customWidth="1"/>
    <col min="3833" max="3833" width="8.81640625" customWidth="1"/>
    <col min="3834" max="3834" width="0" hidden="1" customWidth="1"/>
    <col min="3835" max="3835" width="8.453125" customWidth="1"/>
    <col min="3836" max="3837" width="4.1796875" customWidth="1"/>
    <col min="3838" max="3838" width="20.453125" customWidth="1"/>
    <col min="3839" max="3839" width="20.453125" bestFit="1" customWidth="1"/>
    <col min="3840" max="3841" width="16.81640625" customWidth="1"/>
    <col min="3842" max="3842" width="17.54296875" customWidth="1"/>
    <col min="3843" max="3843" width="17.1796875" customWidth="1"/>
    <col min="3844" max="3844" width="20.453125" customWidth="1"/>
    <col min="3845" max="3845" width="16.81640625" customWidth="1"/>
    <col min="3846" max="3846" width="18.81640625" customWidth="1"/>
    <col min="3847" max="3847" width="15.1796875" customWidth="1"/>
    <col min="3848" max="3850" width="18.81640625" customWidth="1"/>
    <col min="3851" max="3851" width="20.453125" bestFit="1" customWidth="1"/>
    <col min="3852" max="3853" width="7.54296875" customWidth="1"/>
    <col min="3854" max="3854" width="8" customWidth="1"/>
    <col min="3856" max="3856" width="11.81640625" bestFit="1" customWidth="1"/>
    <col min="4089" max="4089" width="8.81640625" customWidth="1"/>
    <col min="4090" max="4090" width="0" hidden="1" customWidth="1"/>
    <col min="4091" max="4091" width="8.453125" customWidth="1"/>
    <col min="4092" max="4093" width="4.1796875" customWidth="1"/>
    <col min="4094" max="4094" width="20.453125" customWidth="1"/>
    <col min="4095" max="4095" width="20.453125" bestFit="1" customWidth="1"/>
    <col min="4096" max="4097" width="16.81640625" customWidth="1"/>
    <col min="4098" max="4098" width="17.54296875" customWidth="1"/>
    <col min="4099" max="4099" width="17.1796875" customWidth="1"/>
    <col min="4100" max="4100" width="20.453125" customWidth="1"/>
    <col min="4101" max="4101" width="16.81640625" customWidth="1"/>
    <col min="4102" max="4102" width="18.81640625" customWidth="1"/>
    <col min="4103" max="4103" width="15.1796875" customWidth="1"/>
    <col min="4104" max="4106" width="18.81640625" customWidth="1"/>
    <col min="4107" max="4107" width="20.453125" bestFit="1" customWidth="1"/>
    <col min="4108" max="4109" width="7.54296875" customWidth="1"/>
    <col min="4110" max="4110" width="8" customWidth="1"/>
    <col min="4112" max="4112" width="11.81640625" bestFit="1" customWidth="1"/>
    <col min="4345" max="4345" width="8.81640625" customWidth="1"/>
    <col min="4346" max="4346" width="0" hidden="1" customWidth="1"/>
    <col min="4347" max="4347" width="8.453125" customWidth="1"/>
    <col min="4348" max="4349" width="4.1796875" customWidth="1"/>
    <col min="4350" max="4350" width="20.453125" customWidth="1"/>
    <col min="4351" max="4351" width="20.453125" bestFit="1" customWidth="1"/>
    <col min="4352" max="4353" width="16.81640625" customWidth="1"/>
    <col min="4354" max="4354" width="17.54296875" customWidth="1"/>
    <col min="4355" max="4355" width="17.1796875" customWidth="1"/>
    <col min="4356" max="4356" width="20.453125" customWidth="1"/>
    <col min="4357" max="4357" width="16.81640625" customWidth="1"/>
    <col min="4358" max="4358" width="18.81640625" customWidth="1"/>
    <col min="4359" max="4359" width="15.1796875" customWidth="1"/>
    <col min="4360" max="4362" width="18.81640625" customWidth="1"/>
    <col min="4363" max="4363" width="20.453125" bestFit="1" customWidth="1"/>
    <col min="4364" max="4365" width="7.54296875" customWidth="1"/>
    <col min="4366" max="4366" width="8" customWidth="1"/>
    <col min="4368" max="4368" width="11.81640625" bestFit="1" customWidth="1"/>
    <col min="4601" max="4601" width="8.81640625" customWidth="1"/>
    <col min="4602" max="4602" width="0" hidden="1" customWidth="1"/>
    <col min="4603" max="4603" width="8.453125" customWidth="1"/>
    <col min="4604" max="4605" width="4.1796875" customWidth="1"/>
    <col min="4606" max="4606" width="20.453125" customWidth="1"/>
    <col min="4607" max="4607" width="20.453125" bestFit="1" customWidth="1"/>
    <col min="4608" max="4609" width="16.81640625" customWidth="1"/>
    <col min="4610" max="4610" width="17.54296875" customWidth="1"/>
    <col min="4611" max="4611" width="17.1796875" customWidth="1"/>
    <col min="4612" max="4612" width="20.453125" customWidth="1"/>
    <col min="4613" max="4613" width="16.81640625" customWidth="1"/>
    <col min="4614" max="4614" width="18.81640625" customWidth="1"/>
    <col min="4615" max="4615" width="15.1796875" customWidth="1"/>
    <col min="4616" max="4618" width="18.81640625" customWidth="1"/>
    <col min="4619" max="4619" width="20.453125" bestFit="1" customWidth="1"/>
    <col min="4620" max="4621" width="7.54296875" customWidth="1"/>
    <col min="4622" max="4622" width="8" customWidth="1"/>
    <col min="4624" max="4624" width="11.81640625" bestFit="1" customWidth="1"/>
    <col min="4857" max="4857" width="8.81640625" customWidth="1"/>
    <col min="4858" max="4858" width="0" hidden="1" customWidth="1"/>
    <col min="4859" max="4859" width="8.453125" customWidth="1"/>
    <col min="4860" max="4861" width="4.1796875" customWidth="1"/>
    <col min="4862" max="4862" width="20.453125" customWidth="1"/>
    <col min="4863" max="4863" width="20.453125" bestFit="1" customWidth="1"/>
    <col min="4864" max="4865" width="16.81640625" customWidth="1"/>
    <col min="4866" max="4866" width="17.54296875" customWidth="1"/>
    <col min="4867" max="4867" width="17.1796875" customWidth="1"/>
    <col min="4868" max="4868" width="20.453125" customWidth="1"/>
    <col min="4869" max="4869" width="16.81640625" customWidth="1"/>
    <col min="4870" max="4870" width="18.81640625" customWidth="1"/>
    <col min="4871" max="4871" width="15.1796875" customWidth="1"/>
    <col min="4872" max="4874" width="18.81640625" customWidth="1"/>
    <col min="4875" max="4875" width="20.453125" bestFit="1" customWidth="1"/>
    <col min="4876" max="4877" width="7.54296875" customWidth="1"/>
    <col min="4878" max="4878" width="8" customWidth="1"/>
    <col min="4880" max="4880" width="11.81640625" bestFit="1" customWidth="1"/>
    <col min="5113" max="5113" width="8.81640625" customWidth="1"/>
    <col min="5114" max="5114" width="0" hidden="1" customWidth="1"/>
    <col min="5115" max="5115" width="8.453125" customWidth="1"/>
    <col min="5116" max="5117" width="4.1796875" customWidth="1"/>
    <col min="5118" max="5118" width="20.453125" customWidth="1"/>
    <col min="5119" max="5119" width="20.453125" bestFit="1" customWidth="1"/>
    <col min="5120" max="5121" width="16.81640625" customWidth="1"/>
    <col min="5122" max="5122" width="17.54296875" customWidth="1"/>
    <col min="5123" max="5123" width="17.1796875" customWidth="1"/>
    <col min="5124" max="5124" width="20.453125" customWidth="1"/>
    <col min="5125" max="5125" width="16.81640625" customWidth="1"/>
    <col min="5126" max="5126" width="18.81640625" customWidth="1"/>
    <col min="5127" max="5127" width="15.1796875" customWidth="1"/>
    <col min="5128" max="5130" width="18.81640625" customWidth="1"/>
    <col min="5131" max="5131" width="20.453125" bestFit="1" customWidth="1"/>
    <col min="5132" max="5133" width="7.54296875" customWidth="1"/>
    <col min="5134" max="5134" width="8" customWidth="1"/>
    <col min="5136" max="5136" width="11.81640625" bestFit="1" customWidth="1"/>
    <col min="5369" max="5369" width="8.81640625" customWidth="1"/>
    <col min="5370" max="5370" width="0" hidden="1" customWidth="1"/>
    <col min="5371" max="5371" width="8.453125" customWidth="1"/>
    <col min="5372" max="5373" width="4.1796875" customWidth="1"/>
    <col min="5374" max="5374" width="20.453125" customWidth="1"/>
    <col min="5375" max="5375" width="20.453125" bestFit="1" customWidth="1"/>
    <col min="5376" max="5377" width="16.81640625" customWidth="1"/>
    <col min="5378" max="5378" width="17.54296875" customWidth="1"/>
    <col min="5379" max="5379" width="17.1796875" customWidth="1"/>
    <col min="5380" max="5380" width="20.453125" customWidth="1"/>
    <col min="5381" max="5381" width="16.81640625" customWidth="1"/>
    <col min="5382" max="5382" width="18.81640625" customWidth="1"/>
    <col min="5383" max="5383" width="15.1796875" customWidth="1"/>
    <col min="5384" max="5386" width="18.81640625" customWidth="1"/>
    <col min="5387" max="5387" width="20.453125" bestFit="1" customWidth="1"/>
    <col min="5388" max="5389" width="7.54296875" customWidth="1"/>
    <col min="5390" max="5390" width="8" customWidth="1"/>
    <col min="5392" max="5392" width="11.81640625" bestFit="1" customWidth="1"/>
    <col min="5625" max="5625" width="8.81640625" customWidth="1"/>
    <col min="5626" max="5626" width="0" hidden="1" customWidth="1"/>
    <col min="5627" max="5627" width="8.453125" customWidth="1"/>
    <col min="5628" max="5629" width="4.1796875" customWidth="1"/>
    <col min="5630" max="5630" width="20.453125" customWidth="1"/>
    <col min="5631" max="5631" width="20.453125" bestFit="1" customWidth="1"/>
    <col min="5632" max="5633" width="16.81640625" customWidth="1"/>
    <col min="5634" max="5634" width="17.54296875" customWidth="1"/>
    <col min="5635" max="5635" width="17.1796875" customWidth="1"/>
    <col min="5636" max="5636" width="20.453125" customWidth="1"/>
    <col min="5637" max="5637" width="16.81640625" customWidth="1"/>
    <col min="5638" max="5638" width="18.81640625" customWidth="1"/>
    <col min="5639" max="5639" width="15.1796875" customWidth="1"/>
    <col min="5640" max="5642" width="18.81640625" customWidth="1"/>
    <col min="5643" max="5643" width="20.453125" bestFit="1" customWidth="1"/>
    <col min="5644" max="5645" width="7.54296875" customWidth="1"/>
    <col min="5646" max="5646" width="8" customWidth="1"/>
    <col min="5648" max="5648" width="11.81640625" bestFit="1" customWidth="1"/>
    <col min="5881" max="5881" width="8.81640625" customWidth="1"/>
    <col min="5882" max="5882" width="0" hidden="1" customWidth="1"/>
    <col min="5883" max="5883" width="8.453125" customWidth="1"/>
    <col min="5884" max="5885" width="4.1796875" customWidth="1"/>
    <col min="5886" max="5886" width="20.453125" customWidth="1"/>
    <col min="5887" max="5887" width="20.453125" bestFit="1" customWidth="1"/>
    <col min="5888" max="5889" width="16.81640625" customWidth="1"/>
    <col min="5890" max="5890" width="17.54296875" customWidth="1"/>
    <col min="5891" max="5891" width="17.1796875" customWidth="1"/>
    <col min="5892" max="5892" width="20.453125" customWidth="1"/>
    <col min="5893" max="5893" width="16.81640625" customWidth="1"/>
    <col min="5894" max="5894" width="18.81640625" customWidth="1"/>
    <col min="5895" max="5895" width="15.1796875" customWidth="1"/>
    <col min="5896" max="5898" width="18.81640625" customWidth="1"/>
    <col min="5899" max="5899" width="20.453125" bestFit="1" customWidth="1"/>
    <col min="5900" max="5901" width="7.54296875" customWidth="1"/>
    <col min="5902" max="5902" width="8" customWidth="1"/>
    <col min="5904" max="5904" width="11.81640625" bestFit="1" customWidth="1"/>
    <col min="6137" max="6137" width="8.81640625" customWidth="1"/>
    <col min="6138" max="6138" width="0" hidden="1" customWidth="1"/>
    <col min="6139" max="6139" width="8.453125" customWidth="1"/>
    <col min="6140" max="6141" width="4.1796875" customWidth="1"/>
    <col min="6142" max="6142" width="20.453125" customWidth="1"/>
    <col min="6143" max="6143" width="20.453125" bestFit="1" customWidth="1"/>
    <col min="6144" max="6145" width="16.81640625" customWidth="1"/>
    <col min="6146" max="6146" width="17.54296875" customWidth="1"/>
    <col min="6147" max="6147" width="17.1796875" customWidth="1"/>
    <col min="6148" max="6148" width="20.453125" customWidth="1"/>
    <col min="6149" max="6149" width="16.81640625" customWidth="1"/>
    <col min="6150" max="6150" width="18.81640625" customWidth="1"/>
    <col min="6151" max="6151" width="15.1796875" customWidth="1"/>
    <col min="6152" max="6154" width="18.81640625" customWidth="1"/>
    <col min="6155" max="6155" width="20.453125" bestFit="1" customWidth="1"/>
    <col min="6156" max="6157" width="7.54296875" customWidth="1"/>
    <col min="6158" max="6158" width="8" customWidth="1"/>
    <col min="6160" max="6160" width="11.81640625" bestFit="1" customWidth="1"/>
    <col min="6393" max="6393" width="8.81640625" customWidth="1"/>
    <col min="6394" max="6394" width="0" hidden="1" customWidth="1"/>
    <col min="6395" max="6395" width="8.453125" customWidth="1"/>
    <col min="6396" max="6397" width="4.1796875" customWidth="1"/>
    <col min="6398" max="6398" width="20.453125" customWidth="1"/>
    <col min="6399" max="6399" width="20.453125" bestFit="1" customWidth="1"/>
    <col min="6400" max="6401" width="16.81640625" customWidth="1"/>
    <col min="6402" max="6402" width="17.54296875" customWidth="1"/>
    <col min="6403" max="6403" width="17.1796875" customWidth="1"/>
    <col min="6404" max="6404" width="20.453125" customWidth="1"/>
    <col min="6405" max="6405" width="16.81640625" customWidth="1"/>
    <col min="6406" max="6406" width="18.81640625" customWidth="1"/>
    <col min="6407" max="6407" width="15.1796875" customWidth="1"/>
    <col min="6408" max="6410" width="18.81640625" customWidth="1"/>
    <col min="6411" max="6411" width="20.453125" bestFit="1" customWidth="1"/>
    <col min="6412" max="6413" width="7.54296875" customWidth="1"/>
    <col min="6414" max="6414" width="8" customWidth="1"/>
    <col min="6416" max="6416" width="11.81640625" bestFit="1" customWidth="1"/>
    <col min="6649" max="6649" width="8.81640625" customWidth="1"/>
    <col min="6650" max="6650" width="0" hidden="1" customWidth="1"/>
    <col min="6651" max="6651" width="8.453125" customWidth="1"/>
    <col min="6652" max="6653" width="4.1796875" customWidth="1"/>
    <col min="6654" max="6654" width="20.453125" customWidth="1"/>
    <col min="6655" max="6655" width="20.453125" bestFit="1" customWidth="1"/>
    <col min="6656" max="6657" width="16.81640625" customWidth="1"/>
    <col min="6658" max="6658" width="17.54296875" customWidth="1"/>
    <col min="6659" max="6659" width="17.1796875" customWidth="1"/>
    <col min="6660" max="6660" width="20.453125" customWidth="1"/>
    <col min="6661" max="6661" width="16.81640625" customWidth="1"/>
    <col min="6662" max="6662" width="18.81640625" customWidth="1"/>
    <col min="6663" max="6663" width="15.1796875" customWidth="1"/>
    <col min="6664" max="6666" width="18.81640625" customWidth="1"/>
    <col min="6667" max="6667" width="20.453125" bestFit="1" customWidth="1"/>
    <col min="6668" max="6669" width="7.54296875" customWidth="1"/>
    <col min="6670" max="6670" width="8" customWidth="1"/>
    <col min="6672" max="6672" width="11.81640625" bestFit="1" customWidth="1"/>
    <col min="6905" max="6905" width="8.81640625" customWidth="1"/>
    <col min="6906" max="6906" width="0" hidden="1" customWidth="1"/>
    <col min="6907" max="6907" width="8.453125" customWidth="1"/>
    <col min="6908" max="6909" width="4.1796875" customWidth="1"/>
    <col min="6910" max="6910" width="20.453125" customWidth="1"/>
    <col min="6911" max="6911" width="20.453125" bestFit="1" customWidth="1"/>
    <col min="6912" max="6913" width="16.81640625" customWidth="1"/>
    <col min="6914" max="6914" width="17.54296875" customWidth="1"/>
    <col min="6915" max="6915" width="17.1796875" customWidth="1"/>
    <col min="6916" max="6916" width="20.453125" customWidth="1"/>
    <col min="6917" max="6917" width="16.81640625" customWidth="1"/>
    <col min="6918" max="6918" width="18.81640625" customWidth="1"/>
    <col min="6919" max="6919" width="15.1796875" customWidth="1"/>
    <col min="6920" max="6922" width="18.81640625" customWidth="1"/>
    <col min="6923" max="6923" width="20.453125" bestFit="1" customWidth="1"/>
    <col min="6924" max="6925" width="7.54296875" customWidth="1"/>
    <col min="6926" max="6926" width="8" customWidth="1"/>
    <col min="6928" max="6928" width="11.81640625" bestFit="1" customWidth="1"/>
    <col min="7161" max="7161" width="8.81640625" customWidth="1"/>
    <col min="7162" max="7162" width="0" hidden="1" customWidth="1"/>
    <col min="7163" max="7163" width="8.453125" customWidth="1"/>
    <col min="7164" max="7165" width="4.1796875" customWidth="1"/>
    <col min="7166" max="7166" width="20.453125" customWidth="1"/>
    <col min="7167" max="7167" width="20.453125" bestFit="1" customWidth="1"/>
    <col min="7168" max="7169" width="16.81640625" customWidth="1"/>
    <col min="7170" max="7170" width="17.54296875" customWidth="1"/>
    <col min="7171" max="7171" width="17.1796875" customWidth="1"/>
    <col min="7172" max="7172" width="20.453125" customWidth="1"/>
    <col min="7173" max="7173" width="16.81640625" customWidth="1"/>
    <col min="7174" max="7174" width="18.81640625" customWidth="1"/>
    <col min="7175" max="7175" width="15.1796875" customWidth="1"/>
    <col min="7176" max="7178" width="18.81640625" customWidth="1"/>
    <col min="7179" max="7179" width="20.453125" bestFit="1" customWidth="1"/>
    <col min="7180" max="7181" width="7.54296875" customWidth="1"/>
    <col min="7182" max="7182" width="8" customWidth="1"/>
    <col min="7184" max="7184" width="11.81640625" bestFit="1" customWidth="1"/>
    <col min="7417" max="7417" width="8.81640625" customWidth="1"/>
    <col min="7418" max="7418" width="0" hidden="1" customWidth="1"/>
    <col min="7419" max="7419" width="8.453125" customWidth="1"/>
    <col min="7420" max="7421" width="4.1796875" customWidth="1"/>
    <col min="7422" max="7422" width="20.453125" customWidth="1"/>
    <col min="7423" max="7423" width="20.453125" bestFit="1" customWidth="1"/>
    <col min="7424" max="7425" width="16.81640625" customWidth="1"/>
    <col min="7426" max="7426" width="17.54296875" customWidth="1"/>
    <col min="7427" max="7427" width="17.1796875" customWidth="1"/>
    <col min="7428" max="7428" width="20.453125" customWidth="1"/>
    <col min="7429" max="7429" width="16.81640625" customWidth="1"/>
    <col min="7430" max="7430" width="18.81640625" customWidth="1"/>
    <col min="7431" max="7431" width="15.1796875" customWidth="1"/>
    <col min="7432" max="7434" width="18.81640625" customWidth="1"/>
    <col min="7435" max="7435" width="20.453125" bestFit="1" customWidth="1"/>
    <col min="7436" max="7437" width="7.54296875" customWidth="1"/>
    <col min="7438" max="7438" width="8" customWidth="1"/>
    <col min="7440" max="7440" width="11.81640625" bestFit="1" customWidth="1"/>
    <col min="7673" max="7673" width="8.81640625" customWidth="1"/>
    <col min="7674" max="7674" width="0" hidden="1" customWidth="1"/>
    <col min="7675" max="7675" width="8.453125" customWidth="1"/>
    <col min="7676" max="7677" width="4.1796875" customWidth="1"/>
    <col min="7678" max="7678" width="20.453125" customWidth="1"/>
    <col min="7679" max="7679" width="20.453125" bestFit="1" customWidth="1"/>
    <col min="7680" max="7681" width="16.81640625" customWidth="1"/>
    <col min="7682" max="7682" width="17.54296875" customWidth="1"/>
    <col min="7683" max="7683" width="17.1796875" customWidth="1"/>
    <col min="7684" max="7684" width="20.453125" customWidth="1"/>
    <col min="7685" max="7685" width="16.81640625" customWidth="1"/>
    <col min="7686" max="7686" width="18.81640625" customWidth="1"/>
    <col min="7687" max="7687" width="15.1796875" customWidth="1"/>
    <col min="7688" max="7690" width="18.81640625" customWidth="1"/>
    <col min="7691" max="7691" width="20.453125" bestFit="1" customWidth="1"/>
    <col min="7692" max="7693" width="7.54296875" customWidth="1"/>
    <col min="7694" max="7694" width="8" customWidth="1"/>
    <col min="7696" max="7696" width="11.81640625" bestFit="1" customWidth="1"/>
    <col min="7929" max="7929" width="8.81640625" customWidth="1"/>
    <col min="7930" max="7930" width="0" hidden="1" customWidth="1"/>
    <col min="7931" max="7931" width="8.453125" customWidth="1"/>
    <col min="7932" max="7933" width="4.1796875" customWidth="1"/>
    <col min="7934" max="7934" width="20.453125" customWidth="1"/>
    <col min="7935" max="7935" width="20.453125" bestFit="1" customWidth="1"/>
    <col min="7936" max="7937" width="16.81640625" customWidth="1"/>
    <col min="7938" max="7938" width="17.54296875" customWidth="1"/>
    <col min="7939" max="7939" width="17.1796875" customWidth="1"/>
    <col min="7940" max="7940" width="20.453125" customWidth="1"/>
    <col min="7941" max="7941" width="16.81640625" customWidth="1"/>
    <col min="7942" max="7942" width="18.81640625" customWidth="1"/>
    <col min="7943" max="7943" width="15.1796875" customWidth="1"/>
    <col min="7944" max="7946" width="18.81640625" customWidth="1"/>
    <col min="7947" max="7947" width="20.453125" bestFit="1" customWidth="1"/>
    <col min="7948" max="7949" width="7.54296875" customWidth="1"/>
    <col min="7950" max="7950" width="8" customWidth="1"/>
    <col min="7952" max="7952" width="11.81640625" bestFit="1" customWidth="1"/>
    <col min="8185" max="8185" width="8.81640625" customWidth="1"/>
    <col min="8186" max="8186" width="0" hidden="1" customWidth="1"/>
    <col min="8187" max="8187" width="8.453125" customWidth="1"/>
    <col min="8188" max="8189" width="4.1796875" customWidth="1"/>
    <col min="8190" max="8190" width="20.453125" customWidth="1"/>
    <col min="8191" max="8191" width="20.453125" bestFit="1" customWidth="1"/>
    <col min="8192" max="8193" width="16.81640625" customWidth="1"/>
    <col min="8194" max="8194" width="17.54296875" customWidth="1"/>
    <col min="8195" max="8195" width="17.1796875" customWidth="1"/>
    <col min="8196" max="8196" width="20.453125" customWidth="1"/>
    <col min="8197" max="8197" width="16.81640625" customWidth="1"/>
    <col min="8198" max="8198" width="18.81640625" customWidth="1"/>
    <col min="8199" max="8199" width="15.1796875" customWidth="1"/>
    <col min="8200" max="8202" width="18.81640625" customWidth="1"/>
    <col min="8203" max="8203" width="20.453125" bestFit="1" customWidth="1"/>
    <col min="8204" max="8205" width="7.54296875" customWidth="1"/>
    <col min="8206" max="8206" width="8" customWidth="1"/>
    <col min="8208" max="8208" width="11.81640625" bestFit="1" customWidth="1"/>
    <col min="8441" max="8441" width="8.81640625" customWidth="1"/>
    <col min="8442" max="8442" width="0" hidden="1" customWidth="1"/>
    <col min="8443" max="8443" width="8.453125" customWidth="1"/>
    <col min="8444" max="8445" width="4.1796875" customWidth="1"/>
    <col min="8446" max="8446" width="20.453125" customWidth="1"/>
    <col min="8447" max="8447" width="20.453125" bestFit="1" customWidth="1"/>
    <col min="8448" max="8449" width="16.81640625" customWidth="1"/>
    <col min="8450" max="8450" width="17.54296875" customWidth="1"/>
    <col min="8451" max="8451" width="17.1796875" customWidth="1"/>
    <col min="8452" max="8452" width="20.453125" customWidth="1"/>
    <col min="8453" max="8453" width="16.81640625" customWidth="1"/>
    <col min="8454" max="8454" width="18.81640625" customWidth="1"/>
    <col min="8455" max="8455" width="15.1796875" customWidth="1"/>
    <col min="8456" max="8458" width="18.81640625" customWidth="1"/>
    <col min="8459" max="8459" width="20.453125" bestFit="1" customWidth="1"/>
    <col min="8460" max="8461" width="7.54296875" customWidth="1"/>
    <col min="8462" max="8462" width="8" customWidth="1"/>
    <col min="8464" max="8464" width="11.81640625" bestFit="1" customWidth="1"/>
    <col min="8697" max="8697" width="8.81640625" customWidth="1"/>
    <col min="8698" max="8698" width="0" hidden="1" customWidth="1"/>
    <col min="8699" max="8699" width="8.453125" customWidth="1"/>
    <col min="8700" max="8701" width="4.1796875" customWidth="1"/>
    <col min="8702" max="8702" width="20.453125" customWidth="1"/>
    <col min="8703" max="8703" width="20.453125" bestFit="1" customWidth="1"/>
    <col min="8704" max="8705" width="16.81640625" customWidth="1"/>
    <col min="8706" max="8706" width="17.54296875" customWidth="1"/>
    <col min="8707" max="8707" width="17.1796875" customWidth="1"/>
    <col min="8708" max="8708" width="20.453125" customWidth="1"/>
    <col min="8709" max="8709" width="16.81640625" customWidth="1"/>
    <col min="8710" max="8710" width="18.81640625" customWidth="1"/>
    <col min="8711" max="8711" width="15.1796875" customWidth="1"/>
    <col min="8712" max="8714" width="18.81640625" customWidth="1"/>
    <col min="8715" max="8715" width="20.453125" bestFit="1" customWidth="1"/>
    <col min="8716" max="8717" width="7.54296875" customWidth="1"/>
    <col min="8718" max="8718" width="8" customWidth="1"/>
    <col min="8720" max="8720" width="11.81640625" bestFit="1" customWidth="1"/>
    <col min="8953" max="8953" width="8.81640625" customWidth="1"/>
    <col min="8954" max="8954" width="0" hidden="1" customWidth="1"/>
    <col min="8955" max="8955" width="8.453125" customWidth="1"/>
    <col min="8956" max="8957" width="4.1796875" customWidth="1"/>
    <col min="8958" max="8958" width="20.453125" customWidth="1"/>
    <col min="8959" max="8959" width="20.453125" bestFit="1" customWidth="1"/>
    <col min="8960" max="8961" width="16.81640625" customWidth="1"/>
    <col min="8962" max="8962" width="17.54296875" customWidth="1"/>
    <col min="8963" max="8963" width="17.1796875" customWidth="1"/>
    <col min="8964" max="8964" width="20.453125" customWidth="1"/>
    <col min="8965" max="8965" width="16.81640625" customWidth="1"/>
    <col min="8966" max="8966" width="18.81640625" customWidth="1"/>
    <col min="8967" max="8967" width="15.1796875" customWidth="1"/>
    <col min="8968" max="8970" width="18.81640625" customWidth="1"/>
    <col min="8971" max="8971" width="20.453125" bestFit="1" customWidth="1"/>
    <col min="8972" max="8973" width="7.54296875" customWidth="1"/>
    <col min="8974" max="8974" width="8" customWidth="1"/>
    <col min="8976" max="8976" width="11.81640625" bestFit="1" customWidth="1"/>
    <col min="9209" max="9209" width="8.81640625" customWidth="1"/>
    <col min="9210" max="9210" width="0" hidden="1" customWidth="1"/>
    <col min="9211" max="9211" width="8.453125" customWidth="1"/>
    <col min="9212" max="9213" width="4.1796875" customWidth="1"/>
    <col min="9214" max="9214" width="20.453125" customWidth="1"/>
    <col min="9215" max="9215" width="20.453125" bestFit="1" customWidth="1"/>
    <col min="9216" max="9217" width="16.81640625" customWidth="1"/>
    <col min="9218" max="9218" width="17.54296875" customWidth="1"/>
    <col min="9219" max="9219" width="17.1796875" customWidth="1"/>
    <col min="9220" max="9220" width="20.453125" customWidth="1"/>
    <col min="9221" max="9221" width="16.81640625" customWidth="1"/>
    <col min="9222" max="9222" width="18.81640625" customWidth="1"/>
    <col min="9223" max="9223" width="15.1796875" customWidth="1"/>
    <col min="9224" max="9226" width="18.81640625" customWidth="1"/>
    <col min="9227" max="9227" width="20.453125" bestFit="1" customWidth="1"/>
    <col min="9228" max="9229" width="7.54296875" customWidth="1"/>
    <col min="9230" max="9230" width="8" customWidth="1"/>
    <col min="9232" max="9232" width="11.81640625" bestFit="1" customWidth="1"/>
    <col min="9465" max="9465" width="8.81640625" customWidth="1"/>
    <col min="9466" max="9466" width="0" hidden="1" customWidth="1"/>
    <col min="9467" max="9467" width="8.453125" customWidth="1"/>
    <col min="9468" max="9469" width="4.1796875" customWidth="1"/>
    <col min="9470" max="9470" width="20.453125" customWidth="1"/>
    <col min="9471" max="9471" width="20.453125" bestFit="1" customWidth="1"/>
    <col min="9472" max="9473" width="16.81640625" customWidth="1"/>
    <col min="9474" max="9474" width="17.54296875" customWidth="1"/>
    <col min="9475" max="9475" width="17.1796875" customWidth="1"/>
    <col min="9476" max="9476" width="20.453125" customWidth="1"/>
    <col min="9477" max="9477" width="16.81640625" customWidth="1"/>
    <col min="9478" max="9478" width="18.81640625" customWidth="1"/>
    <col min="9479" max="9479" width="15.1796875" customWidth="1"/>
    <col min="9480" max="9482" width="18.81640625" customWidth="1"/>
    <col min="9483" max="9483" width="20.453125" bestFit="1" customWidth="1"/>
    <col min="9484" max="9485" width="7.54296875" customWidth="1"/>
    <col min="9486" max="9486" width="8" customWidth="1"/>
    <col min="9488" max="9488" width="11.81640625" bestFit="1" customWidth="1"/>
    <col min="9721" max="9721" width="8.81640625" customWidth="1"/>
    <col min="9722" max="9722" width="0" hidden="1" customWidth="1"/>
    <col min="9723" max="9723" width="8.453125" customWidth="1"/>
    <col min="9724" max="9725" width="4.1796875" customWidth="1"/>
    <col min="9726" max="9726" width="20.453125" customWidth="1"/>
    <col min="9727" max="9727" width="20.453125" bestFit="1" customWidth="1"/>
    <col min="9728" max="9729" width="16.81640625" customWidth="1"/>
    <col min="9730" max="9730" width="17.54296875" customWidth="1"/>
    <col min="9731" max="9731" width="17.1796875" customWidth="1"/>
    <col min="9732" max="9732" width="20.453125" customWidth="1"/>
    <col min="9733" max="9733" width="16.81640625" customWidth="1"/>
    <col min="9734" max="9734" width="18.81640625" customWidth="1"/>
    <col min="9735" max="9735" width="15.1796875" customWidth="1"/>
    <col min="9736" max="9738" width="18.81640625" customWidth="1"/>
    <col min="9739" max="9739" width="20.453125" bestFit="1" customWidth="1"/>
    <col min="9740" max="9741" width="7.54296875" customWidth="1"/>
    <col min="9742" max="9742" width="8" customWidth="1"/>
    <col min="9744" max="9744" width="11.81640625" bestFit="1" customWidth="1"/>
    <col min="9977" max="9977" width="8.81640625" customWidth="1"/>
    <col min="9978" max="9978" width="0" hidden="1" customWidth="1"/>
    <col min="9979" max="9979" width="8.453125" customWidth="1"/>
    <col min="9980" max="9981" width="4.1796875" customWidth="1"/>
    <col min="9982" max="9982" width="20.453125" customWidth="1"/>
    <col min="9983" max="9983" width="20.453125" bestFit="1" customWidth="1"/>
    <col min="9984" max="9985" width="16.81640625" customWidth="1"/>
    <col min="9986" max="9986" width="17.54296875" customWidth="1"/>
    <col min="9987" max="9987" width="17.1796875" customWidth="1"/>
    <col min="9988" max="9988" width="20.453125" customWidth="1"/>
    <col min="9989" max="9989" width="16.81640625" customWidth="1"/>
    <col min="9990" max="9990" width="18.81640625" customWidth="1"/>
    <col min="9991" max="9991" width="15.1796875" customWidth="1"/>
    <col min="9992" max="9994" width="18.81640625" customWidth="1"/>
    <col min="9995" max="9995" width="20.453125" bestFit="1" customWidth="1"/>
    <col min="9996" max="9997" width="7.54296875" customWidth="1"/>
    <col min="9998" max="9998" width="8" customWidth="1"/>
    <col min="10000" max="10000" width="11.81640625" bestFit="1" customWidth="1"/>
    <col min="10233" max="10233" width="8.81640625" customWidth="1"/>
    <col min="10234" max="10234" width="0" hidden="1" customWidth="1"/>
    <col min="10235" max="10235" width="8.453125" customWidth="1"/>
    <col min="10236" max="10237" width="4.1796875" customWidth="1"/>
    <col min="10238" max="10238" width="20.453125" customWidth="1"/>
    <col min="10239" max="10239" width="20.453125" bestFit="1" customWidth="1"/>
    <col min="10240" max="10241" width="16.81640625" customWidth="1"/>
    <col min="10242" max="10242" width="17.54296875" customWidth="1"/>
    <col min="10243" max="10243" width="17.1796875" customWidth="1"/>
    <col min="10244" max="10244" width="20.453125" customWidth="1"/>
    <col min="10245" max="10245" width="16.81640625" customWidth="1"/>
    <col min="10246" max="10246" width="18.81640625" customWidth="1"/>
    <col min="10247" max="10247" width="15.1796875" customWidth="1"/>
    <col min="10248" max="10250" width="18.81640625" customWidth="1"/>
    <col min="10251" max="10251" width="20.453125" bestFit="1" customWidth="1"/>
    <col min="10252" max="10253" width="7.54296875" customWidth="1"/>
    <col min="10254" max="10254" width="8" customWidth="1"/>
    <col min="10256" max="10256" width="11.81640625" bestFit="1" customWidth="1"/>
    <col min="10489" max="10489" width="8.81640625" customWidth="1"/>
    <col min="10490" max="10490" width="0" hidden="1" customWidth="1"/>
    <col min="10491" max="10491" width="8.453125" customWidth="1"/>
    <col min="10492" max="10493" width="4.1796875" customWidth="1"/>
    <col min="10494" max="10494" width="20.453125" customWidth="1"/>
    <col min="10495" max="10495" width="20.453125" bestFit="1" customWidth="1"/>
    <col min="10496" max="10497" width="16.81640625" customWidth="1"/>
    <col min="10498" max="10498" width="17.54296875" customWidth="1"/>
    <col min="10499" max="10499" width="17.1796875" customWidth="1"/>
    <col min="10500" max="10500" width="20.453125" customWidth="1"/>
    <col min="10501" max="10501" width="16.81640625" customWidth="1"/>
    <col min="10502" max="10502" width="18.81640625" customWidth="1"/>
    <col min="10503" max="10503" width="15.1796875" customWidth="1"/>
    <col min="10504" max="10506" width="18.81640625" customWidth="1"/>
    <col min="10507" max="10507" width="20.453125" bestFit="1" customWidth="1"/>
    <col min="10508" max="10509" width="7.54296875" customWidth="1"/>
    <col min="10510" max="10510" width="8" customWidth="1"/>
    <col min="10512" max="10512" width="11.81640625" bestFit="1" customWidth="1"/>
    <col min="10745" max="10745" width="8.81640625" customWidth="1"/>
    <col min="10746" max="10746" width="0" hidden="1" customWidth="1"/>
    <col min="10747" max="10747" width="8.453125" customWidth="1"/>
    <col min="10748" max="10749" width="4.1796875" customWidth="1"/>
    <col min="10750" max="10750" width="20.453125" customWidth="1"/>
    <col min="10751" max="10751" width="20.453125" bestFit="1" customWidth="1"/>
    <col min="10752" max="10753" width="16.81640625" customWidth="1"/>
    <col min="10754" max="10754" width="17.54296875" customWidth="1"/>
    <col min="10755" max="10755" width="17.1796875" customWidth="1"/>
    <col min="10756" max="10756" width="20.453125" customWidth="1"/>
    <col min="10757" max="10757" width="16.81640625" customWidth="1"/>
    <col min="10758" max="10758" width="18.81640625" customWidth="1"/>
    <col min="10759" max="10759" width="15.1796875" customWidth="1"/>
    <col min="10760" max="10762" width="18.81640625" customWidth="1"/>
    <col min="10763" max="10763" width="20.453125" bestFit="1" customWidth="1"/>
    <col min="10764" max="10765" width="7.54296875" customWidth="1"/>
    <col min="10766" max="10766" width="8" customWidth="1"/>
    <col min="10768" max="10768" width="11.81640625" bestFit="1" customWidth="1"/>
    <col min="11001" max="11001" width="8.81640625" customWidth="1"/>
    <col min="11002" max="11002" width="0" hidden="1" customWidth="1"/>
    <col min="11003" max="11003" width="8.453125" customWidth="1"/>
    <col min="11004" max="11005" width="4.1796875" customWidth="1"/>
    <col min="11006" max="11006" width="20.453125" customWidth="1"/>
    <col min="11007" max="11007" width="20.453125" bestFit="1" customWidth="1"/>
    <col min="11008" max="11009" width="16.81640625" customWidth="1"/>
    <col min="11010" max="11010" width="17.54296875" customWidth="1"/>
    <col min="11011" max="11011" width="17.1796875" customWidth="1"/>
    <col min="11012" max="11012" width="20.453125" customWidth="1"/>
    <col min="11013" max="11013" width="16.81640625" customWidth="1"/>
    <col min="11014" max="11014" width="18.81640625" customWidth="1"/>
    <col min="11015" max="11015" width="15.1796875" customWidth="1"/>
    <col min="11016" max="11018" width="18.81640625" customWidth="1"/>
    <col min="11019" max="11019" width="20.453125" bestFit="1" customWidth="1"/>
    <col min="11020" max="11021" width="7.54296875" customWidth="1"/>
    <col min="11022" max="11022" width="8" customWidth="1"/>
    <col min="11024" max="11024" width="11.81640625" bestFit="1" customWidth="1"/>
    <col min="11257" max="11257" width="8.81640625" customWidth="1"/>
    <col min="11258" max="11258" width="0" hidden="1" customWidth="1"/>
    <col min="11259" max="11259" width="8.453125" customWidth="1"/>
    <col min="11260" max="11261" width="4.1796875" customWidth="1"/>
    <col min="11262" max="11262" width="20.453125" customWidth="1"/>
    <col min="11263" max="11263" width="20.453125" bestFit="1" customWidth="1"/>
    <col min="11264" max="11265" width="16.81640625" customWidth="1"/>
    <col min="11266" max="11266" width="17.54296875" customWidth="1"/>
    <col min="11267" max="11267" width="17.1796875" customWidth="1"/>
    <col min="11268" max="11268" width="20.453125" customWidth="1"/>
    <col min="11269" max="11269" width="16.81640625" customWidth="1"/>
    <col min="11270" max="11270" width="18.81640625" customWidth="1"/>
    <col min="11271" max="11271" width="15.1796875" customWidth="1"/>
    <col min="11272" max="11274" width="18.81640625" customWidth="1"/>
    <col min="11275" max="11275" width="20.453125" bestFit="1" customWidth="1"/>
    <col min="11276" max="11277" width="7.54296875" customWidth="1"/>
    <col min="11278" max="11278" width="8" customWidth="1"/>
    <col min="11280" max="11280" width="11.81640625" bestFit="1" customWidth="1"/>
    <col min="11513" max="11513" width="8.81640625" customWidth="1"/>
    <col min="11514" max="11514" width="0" hidden="1" customWidth="1"/>
    <col min="11515" max="11515" width="8.453125" customWidth="1"/>
    <col min="11516" max="11517" width="4.1796875" customWidth="1"/>
    <col min="11518" max="11518" width="20.453125" customWidth="1"/>
    <col min="11519" max="11519" width="20.453125" bestFit="1" customWidth="1"/>
    <col min="11520" max="11521" width="16.81640625" customWidth="1"/>
    <col min="11522" max="11522" width="17.54296875" customWidth="1"/>
    <col min="11523" max="11523" width="17.1796875" customWidth="1"/>
    <col min="11524" max="11524" width="20.453125" customWidth="1"/>
    <col min="11525" max="11525" width="16.81640625" customWidth="1"/>
    <col min="11526" max="11526" width="18.81640625" customWidth="1"/>
    <col min="11527" max="11527" width="15.1796875" customWidth="1"/>
    <col min="11528" max="11530" width="18.81640625" customWidth="1"/>
    <col min="11531" max="11531" width="20.453125" bestFit="1" customWidth="1"/>
    <col min="11532" max="11533" width="7.54296875" customWidth="1"/>
    <col min="11534" max="11534" width="8" customWidth="1"/>
    <col min="11536" max="11536" width="11.81640625" bestFit="1" customWidth="1"/>
    <col min="11769" max="11769" width="8.81640625" customWidth="1"/>
    <col min="11770" max="11770" width="0" hidden="1" customWidth="1"/>
    <col min="11771" max="11771" width="8.453125" customWidth="1"/>
    <col min="11772" max="11773" width="4.1796875" customWidth="1"/>
    <col min="11774" max="11774" width="20.453125" customWidth="1"/>
    <col min="11775" max="11775" width="20.453125" bestFit="1" customWidth="1"/>
    <col min="11776" max="11777" width="16.81640625" customWidth="1"/>
    <col min="11778" max="11778" width="17.54296875" customWidth="1"/>
    <col min="11779" max="11779" width="17.1796875" customWidth="1"/>
    <col min="11780" max="11780" width="20.453125" customWidth="1"/>
    <col min="11781" max="11781" width="16.81640625" customWidth="1"/>
    <col min="11782" max="11782" width="18.81640625" customWidth="1"/>
    <col min="11783" max="11783" width="15.1796875" customWidth="1"/>
    <col min="11784" max="11786" width="18.81640625" customWidth="1"/>
    <col min="11787" max="11787" width="20.453125" bestFit="1" customWidth="1"/>
    <col min="11788" max="11789" width="7.54296875" customWidth="1"/>
    <col min="11790" max="11790" width="8" customWidth="1"/>
    <col min="11792" max="11792" width="11.81640625" bestFit="1" customWidth="1"/>
    <col min="12025" max="12025" width="8.81640625" customWidth="1"/>
    <col min="12026" max="12026" width="0" hidden="1" customWidth="1"/>
    <col min="12027" max="12027" width="8.453125" customWidth="1"/>
    <col min="12028" max="12029" width="4.1796875" customWidth="1"/>
    <col min="12030" max="12030" width="20.453125" customWidth="1"/>
    <col min="12031" max="12031" width="20.453125" bestFit="1" customWidth="1"/>
    <col min="12032" max="12033" width="16.81640625" customWidth="1"/>
    <col min="12034" max="12034" width="17.54296875" customWidth="1"/>
    <col min="12035" max="12035" width="17.1796875" customWidth="1"/>
    <col min="12036" max="12036" width="20.453125" customWidth="1"/>
    <col min="12037" max="12037" width="16.81640625" customWidth="1"/>
    <col min="12038" max="12038" width="18.81640625" customWidth="1"/>
    <col min="12039" max="12039" width="15.1796875" customWidth="1"/>
    <col min="12040" max="12042" width="18.81640625" customWidth="1"/>
    <col min="12043" max="12043" width="20.453125" bestFit="1" customWidth="1"/>
    <col min="12044" max="12045" width="7.54296875" customWidth="1"/>
    <col min="12046" max="12046" width="8" customWidth="1"/>
    <col min="12048" max="12048" width="11.81640625" bestFit="1" customWidth="1"/>
    <col min="12281" max="12281" width="8.81640625" customWidth="1"/>
    <col min="12282" max="12282" width="0" hidden="1" customWidth="1"/>
    <col min="12283" max="12283" width="8.453125" customWidth="1"/>
    <col min="12284" max="12285" width="4.1796875" customWidth="1"/>
    <col min="12286" max="12286" width="20.453125" customWidth="1"/>
    <col min="12287" max="12287" width="20.453125" bestFit="1" customWidth="1"/>
    <col min="12288" max="12289" width="16.81640625" customWidth="1"/>
    <col min="12290" max="12290" width="17.54296875" customWidth="1"/>
    <col min="12291" max="12291" width="17.1796875" customWidth="1"/>
    <col min="12292" max="12292" width="20.453125" customWidth="1"/>
    <col min="12293" max="12293" width="16.81640625" customWidth="1"/>
    <col min="12294" max="12294" width="18.81640625" customWidth="1"/>
    <col min="12295" max="12295" width="15.1796875" customWidth="1"/>
    <col min="12296" max="12298" width="18.81640625" customWidth="1"/>
    <col min="12299" max="12299" width="20.453125" bestFit="1" customWidth="1"/>
    <col min="12300" max="12301" width="7.54296875" customWidth="1"/>
    <col min="12302" max="12302" width="8" customWidth="1"/>
    <col min="12304" max="12304" width="11.81640625" bestFit="1" customWidth="1"/>
    <col min="12537" max="12537" width="8.81640625" customWidth="1"/>
    <col min="12538" max="12538" width="0" hidden="1" customWidth="1"/>
    <col min="12539" max="12539" width="8.453125" customWidth="1"/>
    <col min="12540" max="12541" width="4.1796875" customWidth="1"/>
    <col min="12542" max="12542" width="20.453125" customWidth="1"/>
    <col min="12543" max="12543" width="20.453125" bestFit="1" customWidth="1"/>
    <col min="12544" max="12545" width="16.81640625" customWidth="1"/>
    <col min="12546" max="12546" width="17.54296875" customWidth="1"/>
    <col min="12547" max="12547" width="17.1796875" customWidth="1"/>
    <col min="12548" max="12548" width="20.453125" customWidth="1"/>
    <col min="12549" max="12549" width="16.81640625" customWidth="1"/>
    <col min="12550" max="12550" width="18.81640625" customWidth="1"/>
    <col min="12551" max="12551" width="15.1796875" customWidth="1"/>
    <col min="12552" max="12554" width="18.81640625" customWidth="1"/>
    <col min="12555" max="12555" width="20.453125" bestFit="1" customWidth="1"/>
    <col min="12556" max="12557" width="7.54296875" customWidth="1"/>
    <col min="12558" max="12558" width="8" customWidth="1"/>
    <col min="12560" max="12560" width="11.81640625" bestFit="1" customWidth="1"/>
    <col min="12793" max="12793" width="8.81640625" customWidth="1"/>
    <col min="12794" max="12794" width="0" hidden="1" customWidth="1"/>
    <col min="12795" max="12795" width="8.453125" customWidth="1"/>
    <col min="12796" max="12797" width="4.1796875" customWidth="1"/>
    <col min="12798" max="12798" width="20.453125" customWidth="1"/>
    <col min="12799" max="12799" width="20.453125" bestFit="1" customWidth="1"/>
    <col min="12800" max="12801" width="16.81640625" customWidth="1"/>
    <col min="12802" max="12802" width="17.54296875" customWidth="1"/>
    <col min="12803" max="12803" width="17.1796875" customWidth="1"/>
    <col min="12804" max="12804" width="20.453125" customWidth="1"/>
    <col min="12805" max="12805" width="16.81640625" customWidth="1"/>
    <col min="12806" max="12806" width="18.81640625" customWidth="1"/>
    <col min="12807" max="12807" width="15.1796875" customWidth="1"/>
    <col min="12808" max="12810" width="18.81640625" customWidth="1"/>
    <col min="12811" max="12811" width="20.453125" bestFit="1" customWidth="1"/>
    <col min="12812" max="12813" width="7.54296875" customWidth="1"/>
    <col min="12814" max="12814" width="8" customWidth="1"/>
    <col min="12816" max="12816" width="11.81640625" bestFit="1" customWidth="1"/>
    <col min="13049" max="13049" width="8.81640625" customWidth="1"/>
    <col min="13050" max="13050" width="0" hidden="1" customWidth="1"/>
    <col min="13051" max="13051" width="8.453125" customWidth="1"/>
    <col min="13052" max="13053" width="4.1796875" customWidth="1"/>
    <col min="13054" max="13054" width="20.453125" customWidth="1"/>
    <col min="13055" max="13055" width="20.453125" bestFit="1" customWidth="1"/>
    <col min="13056" max="13057" width="16.81640625" customWidth="1"/>
    <col min="13058" max="13058" width="17.54296875" customWidth="1"/>
    <col min="13059" max="13059" width="17.1796875" customWidth="1"/>
    <col min="13060" max="13060" width="20.453125" customWidth="1"/>
    <col min="13061" max="13061" width="16.81640625" customWidth="1"/>
    <col min="13062" max="13062" width="18.81640625" customWidth="1"/>
    <col min="13063" max="13063" width="15.1796875" customWidth="1"/>
    <col min="13064" max="13066" width="18.81640625" customWidth="1"/>
    <col min="13067" max="13067" width="20.453125" bestFit="1" customWidth="1"/>
    <col min="13068" max="13069" width="7.54296875" customWidth="1"/>
    <col min="13070" max="13070" width="8" customWidth="1"/>
    <col min="13072" max="13072" width="11.81640625" bestFit="1" customWidth="1"/>
    <col min="13305" max="13305" width="8.81640625" customWidth="1"/>
    <col min="13306" max="13306" width="0" hidden="1" customWidth="1"/>
    <col min="13307" max="13307" width="8.453125" customWidth="1"/>
    <col min="13308" max="13309" width="4.1796875" customWidth="1"/>
    <col min="13310" max="13310" width="20.453125" customWidth="1"/>
    <col min="13311" max="13311" width="20.453125" bestFit="1" customWidth="1"/>
    <col min="13312" max="13313" width="16.81640625" customWidth="1"/>
    <col min="13314" max="13314" width="17.54296875" customWidth="1"/>
    <col min="13315" max="13315" width="17.1796875" customWidth="1"/>
    <col min="13316" max="13316" width="20.453125" customWidth="1"/>
    <col min="13317" max="13317" width="16.81640625" customWidth="1"/>
    <col min="13318" max="13318" width="18.81640625" customWidth="1"/>
    <col min="13319" max="13319" width="15.1796875" customWidth="1"/>
    <col min="13320" max="13322" width="18.81640625" customWidth="1"/>
    <col min="13323" max="13323" width="20.453125" bestFit="1" customWidth="1"/>
    <col min="13324" max="13325" width="7.54296875" customWidth="1"/>
    <col min="13326" max="13326" width="8" customWidth="1"/>
    <col min="13328" max="13328" width="11.81640625" bestFit="1" customWidth="1"/>
    <col min="13561" max="13561" width="8.81640625" customWidth="1"/>
    <col min="13562" max="13562" width="0" hidden="1" customWidth="1"/>
    <col min="13563" max="13563" width="8.453125" customWidth="1"/>
    <col min="13564" max="13565" width="4.1796875" customWidth="1"/>
    <col min="13566" max="13566" width="20.453125" customWidth="1"/>
    <col min="13567" max="13567" width="20.453125" bestFit="1" customWidth="1"/>
    <col min="13568" max="13569" width="16.81640625" customWidth="1"/>
    <col min="13570" max="13570" width="17.54296875" customWidth="1"/>
    <col min="13571" max="13571" width="17.1796875" customWidth="1"/>
    <col min="13572" max="13572" width="20.453125" customWidth="1"/>
    <col min="13573" max="13573" width="16.81640625" customWidth="1"/>
    <col min="13574" max="13574" width="18.81640625" customWidth="1"/>
    <col min="13575" max="13575" width="15.1796875" customWidth="1"/>
    <col min="13576" max="13578" width="18.81640625" customWidth="1"/>
    <col min="13579" max="13579" width="20.453125" bestFit="1" customWidth="1"/>
    <col min="13580" max="13581" width="7.54296875" customWidth="1"/>
    <col min="13582" max="13582" width="8" customWidth="1"/>
    <col min="13584" max="13584" width="11.81640625" bestFit="1" customWidth="1"/>
    <col min="13817" max="13817" width="8.81640625" customWidth="1"/>
    <col min="13818" max="13818" width="0" hidden="1" customWidth="1"/>
    <col min="13819" max="13819" width="8.453125" customWidth="1"/>
    <col min="13820" max="13821" width="4.1796875" customWidth="1"/>
    <col min="13822" max="13822" width="20.453125" customWidth="1"/>
    <col min="13823" max="13823" width="20.453125" bestFit="1" customWidth="1"/>
    <col min="13824" max="13825" width="16.81640625" customWidth="1"/>
    <col min="13826" max="13826" width="17.54296875" customWidth="1"/>
    <col min="13827" max="13827" width="17.1796875" customWidth="1"/>
    <col min="13828" max="13828" width="20.453125" customWidth="1"/>
    <col min="13829" max="13829" width="16.81640625" customWidth="1"/>
    <col min="13830" max="13830" width="18.81640625" customWidth="1"/>
    <col min="13831" max="13831" width="15.1796875" customWidth="1"/>
    <col min="13832" max="13834" width="18.81640625" customWidth="1"/>
    <col min="13835" max="13835" width="20.453125" bestFit="1" customWidth="1"/>
    <col min="13836" max="13837" width="7.54296875" customWidth="1"/>
    <col min="13838" max="13838" width="8" customWidth="1"/>
    <col min="13840" max="13840" width="11.81640625" bestFit="1" customWidth="1"/>
    <col min="14073" max="14073" width="8.81640625" customWidth="1"/>
    <col min="14074" max="14074" width="0" hidden="1" customWidth="1"/>
    <col min="14075" max="14075" width="8.453125" customWidth="1"/>
    <col min="14076" max="14077" width="4.1796875" customWidth="1"/>
    <col min="14078" max="14078" width="20.453125" customWidth="1"/>
    <col min="14079" max="14079" width="20.453125" bestFit="1" customWidth="1"/>
    <col min="14080" max="14081" width="16.81640625" customWidth="1"/>
    <col min="14082" max="14082" width="17.54296875" customWidth="1"/>
    <col min="14083" max="14083" width="17.1796875" customWidth="1"/>
    <col min="14084" max="14084" width="20.453125" customWidth="1"/>
    <col min="14085" max="14085" width="16.81640625" customWidth="1"/>
    <col min="14086" max="14086" width="18.81640625" customWidth="1"/>
    <col min="14087" max="14087" width="15.1796875" customWidth="1"/>
    <col min="14088" max="14090" width="18.81640625" customWidth="1"/>
    <col min="14091" max="14091" width="20.453125" bestFit="1" customWidth="1"/>
    <col min="14092" max="14093" width="7.54296875" customWidth="1"/>
    <col min="14094" max="14094" width="8" customWidth="1"/>
    <col min="14096" max="14096" width="11.81640625" bestFit="1" customWidth="1"/>
    <col min="14329" max="14329" width="8.81640625" customWidth="1"/>
    <col min="14330" max="14330" width="0" hidden="1" customWidth="1"/>
    <col min="14331" max="14331" width="8.453125" customWidth="1"/>
    <col min="14332" max="14333" width="4.1796875" customWidth="1"/>
    <col min="14334" max="14334" width="20.453125" customWidth="1"/>
    <col min="14335" max="14335" width="20.453125" bestFit="1" customWidth="1"/>
    <col min="14336" max="14337" width="16.81640625" customWidth="1"/>
    <col min="14338" max="14338" width="17.54296875" customWidth="1"/>
    <col min="14339" max="14339" width="17.1796875" customWidth="1"/>
    <col min="14340" max="14340" width="20.453125" customWidth="1"/>
    <col min="14341" max="14341" width="16.81640625" customWidth="1"/>
    <col min="14342" max="14342" width="18.81640625" customWidth="1"/>
    <col min="14343" max="14343" width="15.1796875" customWidth="1"/>
    <col min="14344" max="14346" width="18.81640625" customWidth="1"/>
    <col min="14347" max="14347" width="20.453125" bestFit="1" customWidth="1"/>
    <col min="14348" max="14349" width="7.54296875" customWidth="1"/>
    <col min="14350" max="14350" width="8" customWidth="1"/>
    <col min="14352" max="14352" width="11.81640625" bestFit="1" customWidth="1"/>
    <col min="14585" max="14585" width="8.81640625" customWidth="1"/>
    <col min="14586" max="14586" width="0" hidden="1" customWidth="1"/>
    <col min="14587" max="14587" width="8.453125" customWidth="1"/>
    <col min="14588" max="14589" width="4.1796875" customWidth="1"/>
    <col min="14590" max="14590" width="20.453125" customWidth="1"/>
    <col min="14591" max="14591" width="20.453125" bestFit="1" customWidth="1"/>
    <col min="14592" max="14593" width="16.81640625" customWidth="1"/>
    <col min="14594" max="14594" width="17.54296875" customWidth="1"/>
    <col min="14595" max="14595" width="17.1796875" customWidth="1"/>
    <col min="14596" max="14596" width="20.453125" customWidth="1"/>
    <col min="14597" max="14597" width="16.81640625" customWidth="1"/>
    <col min="14598" max="14598" width="18.81640625" customWidth="1"/>
    <col min="14599" max="14599" width="15.1796875" customWidth="1"/>
    <col min="14600" max="14602" width="18.81640625" customWidth="1"/>
    <col min="14603" max="14603" width="20.453125" bestFit="1" customWidth="1"/>
    <col min="14604" max="14605" width="7.54296875" customWidth="1"/>
    <col min="14606" max="14606" width="8" customWidth="1"/>
    <col min="14608" max="14608" width="11.81640625" bestFit="1" customWidth="1"/>
    <col min="14841" max="14841" width="8.81640625" customWidth="1"/>
    <col min="14842" max="14842" width="0" hidden="1" customWidth="1"/>
    <col min="14843" max="14843" width="8.453125" customWidth="1"/>
    <col min="14844" max="14845" width="4.1796875" customWidth="1"/>
    <col min="14846" max="14846" width="20.453125" customWidth="1"/>
    <col min="14847" max="14847" width="20.453125" bestFit="1" customWidth="1"/>
    <col min="14848" max="14849" width="16.81640625" customWidth="1"/>
    <col min="14850" max="14850" width="17.54296875" customWidth="1"/>
    <col min="14851" max="14851" width="17.1796875" customWidth="1"/>
    <col min="14852" max="14852" width="20.453125" customWidth="1"/>
    <col min="14853" max="14853" width="16.81640625" customWidth="1"/>
    <col min="14854" max="14854" width="18.81640625" customWidth="1"/>
    <col min="14855" max="14855" width="15.1796875" customWidth="1"/>
    <col min="14856" max="14858" width="18.81640625" customWidth="1"/>
    <col min="14859" max="14859" width="20.453125" bestFit="1" customWidth="1"/>
    <col min="14860" max="14861" width="7.54296875" customWidth="1"/>
    <col min="14862" max="14862" width="8" customWidth="1"/>
    <col min="14864" max="14864" width="11.81640625" bestFit="1" customWidth="1"/>
    <col min="15097" max="15097" width="8.81640625" customWidth="1"/>
    <col min="15098" max="15098" width="0" hidden="1" customWidth="1"/>
    <col min="15099" max="15099" width="8.453125" customWidth="1"/>
    <col min="15100" max="15101" width="4.1796875" customWidth="1"/>
    <col min="15102" max="15102" width="20.453125" customWidth="1"/>
    <col min="15103" max="15103" width="20.453125" bestFit="1" customWidth="1"/>
    <col min="15104" max="15105" width="16.81640625" customWidth="1"/>
    <col min="15106" max="15106" width="17.54296875" customWidth="1"/>
    <col min="15107" max="15107" width="17.1796875" customWidth="1"/>
    <col min="15108" max="15108" width="20.453125" customWidth="1"/>
    <col min="15109" max="15109" width="16.81640625" customWidth="1"/>
    <col min="15110" max="15110" width="18.81640625" customWidth="1"/>
    <col min="15111" max="15111" width="15.1796875" customWidth="1"/>
    <col min="15112" max="15114" width="18.81640625" customWidth="1"/>
    <col min="15115" max="15115" width="20.453125" bestFit="1" customWidth="1"/>
    <col min="15116" max="15117" width="7.54296875" customWidth="1"/>
    <col min="15118" max="15118" width="8" customWidth="1"/>
    <col min="15120" max="15120" width="11.81640625" bestFit="1" customWidth="1"/>
    <col min="15353" max="15353" width="8.81640625" customWidth="1"/>
    <col min="15354" max="15354" width="0" hidden="1" customWidth="1"/>
    <col min="15355" max="15355" width="8.453125" customWidth="1"/>
    <col min="15356" max="15357" width="4.1796875" customWidth="1"/>
    <col min="15358" max="15358" width="20.453125" customWidth="1"/>
    <col min="15359" max="15359" width="20.453125" bestFit="1" customWidth="1"/>
    <col min="15360" max="15361" width="16.81640625" customWidth="1"/>
    <col min="15362" max="15362" width="17.54296875" customWidth="1"/>
    <col min="15363" max="15363" width="17.1796875" customWidth="1"/>
    <col min="15364" max="15364" width="20.453125" customWidth="1"/>
    <col min="15365" max="15365" width="16.81640625" customWidth="1"/>
    <col min="15366" max="15366" width="18.81640625" customWidth="1"/>
    <col min="15367" max="15367" width="15.1796875" customWidth="1"/>
    <col min="15368" max="15370" width="18.81640625" customWidth="1"/>
    <col min="15371" max="15371" width="20.453125" bestFit="1" customWidth="1"/>
    <col min="15372" max="15373" width="7.54296875" customWidth="1"/>
    <col min="15374" max="15374" width="8" customWidth="1"/>
    <col min="15376" max="15376" width="11.81640625" bestFit="1" customWidth="1"/>
    <col min="15609" max="15609" width="8.81640625" customWidth="1"/>
    <col min="15610" max="15610" width="0" hidden="1" customWidth="1"/>
    <col min="15611" max="15611" width="8.453125" customWidth="1"/>
    <col min="15612" max="15613" width="4.1796875" customWidth="1"/>
    <col min="15614" max="15614" width="20.453125" customWidth="1"/>
    <col min="15615" max="15615" width="20.453125" bestFit="1" customWidth="1"/>
    <col min="15616" max="15617" width="16.81640625" customWidth="1"/>
    <col min="15618" max="15618" width="17.54296875" customWidth="1"/>
    <col min="15619" max="15619" width="17.1796875" customWidth="1"/>
    <col min="15620" max="15620" width="20.453125" customWidth="1"/>
    <col min="15621" max="15621" width="16.81640625" customWidth="1"/>
    <col min="15622" max="15622" width="18.81640625" customWidth="1"/>
    <col min="15623" max="15623" width="15.1796875" customWidth="1"/>
    <col min="15624" max="15626" width="18.81640625" customWidth="1"/>
    <col min="15627" max="15627" width="20.453125" bestFit="1" customWidth="1"/>
    <col min="15628" max="15629" width="7.54296875" customWidth="1"/>
    <col min="15630" max="15630" width="8" customWidth="1"/>
    <col min="15632" max="15632" width="11.81640625" bestFit="1" customWidth="1"/>
    <col min="15865" max="15865" width="8.81640625" customWidth="1"/>
    <col min="15866" max="15866" width="0" hidden="1" customWidth="1"/>
    <col min="15867" max="15867" width="8.453125" customWidth="1"/>
    <col min="15868" max="15869" width="4.1796875" customWidth="1"/>
    <col min="15870" max="15870" width="20.453125" customWidth="1"/>
    <col min="15871" max="15871" width="20.453125" bestFit="1" customWidth="1"/>
    <col min="15872" max="15873" width="16.81640625" customWidth="1"/>
    <col min="15874" max="15874" width="17.54296875" customWidth="1"/>
    <col min="15875" max="15875" width="17.1796875" customWidth="1"/>
    <col min="15876" max="15876" width="20.453125" customWidth="1"/>
    <col min="15877" max="15877" width="16.81640625" customWidth="1"/>
    <col min="15878" max="15878" width="18.81640625" customWidth="1"/>
    <col min="15879" max="15879" width="15.1796875" customWidth="1"/>
    <col min="15880" max="15882" width="18.81640625" customWidth="1"/>
    <col min="15883" max="15883" width="20.453125" bestFit="1" customWidth="1"/>
    <col min="15884" max="15885" width="7.54296875" customWidth="1"/>
    <col min="15886" max="15886" width="8" customWidth="1"/>
    <col min="15888" max="15888" width="11.81640625" bestFit="1" customWidth="1"/>
    <col min="16121" max="16121" width="8.81640625" customWidth="1"/>
    <col min="16122" max="16122" width="0" hidden="1" customWidth="1"/>
    <col min="16123" max="16123" width="8.453125" customWidth="1"/>
    <col min="16124" max="16125" width="4.1796875" customWidth="1"/>
    <col min="16126" max="16126" width="20.453125" customWidth="1"/>
    <col min="16127" max="16127" width="20.453125" bestFit="1" customWidth="1"/>
    <col min="16128" max="16129" width="16.81640625" customWidth="1"/>
    <col min="16130" max="16130" width="17.54296875" customWidth="1"/>
    <col min="16131" max="16131" width="17.1796875" customWidth="1"/>
    <col min="16132" max="16132" width="20.453125" customWidth="1"/>
    <col min="16133" max="16133" width="16.81640625" customWidth="1"/>
    <col min="16134" max="16134" width="18.81640625" customWidth="1"/>
    <col min="16135" max="16135" width="15.1796875" customWidth="1"/>
    <col min="16136" max="16138" width="18.81640625" customWidth="1"/>
    <col min="16139" max="16139" width="20.453125" bestFit="1" customWidth="1"/>
    <col min="16140" max="16141" width="7.54296875" customWidth="1"/>
    <col min="16142" max="16142" width="8" customWidth="1"/>
    <col min="16144" max="16144" width="11.81640625" bestFit="1" customWidth="1"/>
  </cols>
  <sheetData>
    <row r="1" spans="1:30" x14ac:dyDescent="0.35">
      <c r="B1" s="1"/>
      <c r="D1" s="1"/>
      <c r="E1" s="1"/>
      <c r="K1" s="3"/>
      <c r="L1" s="3"/>
      <c r="M1" s="3"/>
    </row>
    <row r="2" spans="1:30" x14ac:dyDescent="0.35">
      <c r="B2" s="1"/>
      <c r="D2" s="1"/>
      <c r="E2" s="1"/>
      <c r="K2"/>
      <c r="R2" s="7"/>
      <c r="S2" s="8"/>
      <c r="T2" s="8"/>
    </row>
    <row r="3" spans="1:30" x14ac:dyDescent="0.35">
      <c r="B3" s="1"/>
      <c r="D3" s="1"/>
      <c r="E3" s="1"/>
      <c r="K3"/>
    </row>
    <row r="4" spans="1:30" x14ac:dyDescent="0.35">
      <c r="K4"/>
    </row>
    <row r="5" spans="1:30" ht="39" customHeight="1" x14ac:dyDescent="0.35">
      <c r="A5" s="43" t="s">
        <v>472</v>
      </c>
      <c r="B5" s="43"/>
      <c r="C5" s="43"/>
      <c r="D5" s="43"/>
      <c r="E5" s="43"/>
      <c r="F5" s="43"/>
      <c r="G5" s="43"/>
      <c r="H5" s="43"/>
      <c r="I5" s="43"/>
      <c r="J5" s="43"/>
      <c r="K5" s="43"/>
      <c r="L5" s="43"/>
      <c r="M5" s="43"/>
      <c r="N5" s="43"/>
      <c r="O5" s="43"/>
      <c r="P5" s="43"/>
      <c r="Q5" s="43"/>
      <c r="R5" s="43"/>
      <c r="S5" s="43"/>
      <c r="T5" s="43"/>
      <c r="U5" s="43"/>
    </row>
    <row r="6" spans="1:30" ht="17" x14ac:dyDescent="0.35">
      <c r="A6" s="43" t="s">
        <v>0</v>
      </c>
      <c r="B6" s="43"/>
      <c r="C6" s="43"/>
      <c r="D6" s="43"/>
      <c r="E6" s="43"/>
      <c r="F6" s="43"/>
      <c r="G6" s="43"/>
      <c r="H6" s="43"/>
      <c r="I6" s="43"/>
      <c r="J6" s="43"/>
      <c r="K6" s="43"/>
      <c r="L6" s="43"/>
      <c r="M6" s="43"/>
      <c r="N6" s="43"/>
      <c r="O6" s="43"/>
      <c r="P6" s="43"/>
      <c r="Q6" s="43"/>
      <c r="R6" s="43"/>
      <c r="S6" s="43"/>
      <c r="T6" s="43"/>
      <c r="U6" s="43"/>
    </row>
    <row r="7" spans="1:30" ht="17" x14ac:dyDescent="0.35">
      <c r="A7" s="43" t="s">
        <v>469</v>
      </c>
      <c r="B7" s="43"/>
      <c r="C7" s="43"/>
      <c r="D7" s="43"/>
      <c r="E7" s="43"/>
      <c r="F7" s="43"/>
      <c r="G7" s="43"/>
      <c r="H7" s="43"/>
      <c r="I7" s="43"/>
      <c r="J7" s="43"/>
      <c r="K7" s="43"/>
      <c r="L7" s="43"/>
      <c r="M7" s="43"/>
      <c r="N7" s="43"/>
      <c r="O7" s="43"/>
      <c r="P7" s="43"/>
      <c r="Q7" s="43"/>
      <c r="R7" s="43"/>
      <c r="S7" s="43"/>
      <c r="T7" s="43"/>
      <c r="U7" s="43"/>
    </row>
    <row r="8" spans="1:30" ht="15" thickBot="1" x14ac:dyDescent="0.4">
      <c r="A8" t="s">
        <v>1</v>
      </c>
      <c r="F8"/>
      <c r="K8"/>
      <c r="R8"/>
      <c r="S8"/>
      <c r="T8"/>
      <c r="U8"/>
      <c r="W8"/>
      <c r="X8"/>
      <c r="Y8"/>
      <c r="Z8"/>
      <c r="AA8"/>
      <c r="AB8"/>
    </row>
    <row r="9" spans="1:30" ht="158.25" customHeight="1" x14ac:dyDescent="0.35">
      <c r="A9" s="16" t="s">
        <v>2</v>
      </c>
      <c r="B9" s="17" t="s">
        <v>3</v>
      </c>
      <c r="C9" s="17" t="s">
        <v>4</v>
      </c>
      <c r="D9" s="17" t="s">
        <v>5</v>
      </c>
      <c r="E9" s="17" t="s">
        <v>6</v>
      </c>
      <c r="F9" s="17" t="s">
        <v>7</v>
      </c>
      <c r="G9" s="17" t="s">
        <v>8</v>
      </c>
      <c r="H9" s="17" t="s">
        <v>9</v>
      </c>
      <c r="I9" s="17" t="s">
        <v>471</v>
      </c>
      <c r="J9" s="17" t="s">
        <v>10</v>
      </c>
      <c r="K9" s="17" t="s">
        <v>11</v>
      </c>
      <c r="L9" s="17" t="s">
        <v>12</v>
      </c>
      <c r="M9" s="17" t="s">
        <v>13</v>
      </c>
      <c r="N9" s="17" t="s">
        <v>576</v>
      </c>
      <c r="O9" s="17" t="s">
        <v>14</v>
      </c>
      <c r="P9" s="17" t="s">
        <v>15</v>
      </c>
      <c r="Q9" s="18" t="s">
        <v>16</v>
      </c>
      <c r="R9" s="17" t="s">
        <v>17</v>
      </c>
      <c r="S9" s="17" t="s">
        <v>18</v>
      </c>
      <c r="T9" s="17" t="s">
        <v>19</v>
      </c>
      <c r="U9" s="17" t="s">
        <v>20</v>
      </c>
      <c r="V9" s="17" t="s">
        <v>21</v>
      </c>
      <c r="W9" s="17" t="s">
        <v>22</v>
      </c>
      <c r="X9" s="17" t="s">
        <v>23</v>
      </c>
      <c r="Y9" s="18" t="s">
        <v>24</v>
      </c>
      <c r="Z9" s="19" t="s">
        <v>25</v>
      </c>
      <c r="AA9" s="19" t="s">
        <v>26</v>
      </c>
      <c r="AB9" s="19" t="s">
        <v>27</v>
      </c>
      <c r="AC9" s="20" t="s">
        <v>28</v>
      </c>
      <c r="AD9" s="9"/>
    </row>
    <row r="10" spans="1:30" outlineLevel="2" x14ac:dyDescent="0.35">
      <c r="A10" s="21" t="s">
        <v>29</v>
      </c>
      <c r="B10" s="22" t="s">
        <v>30</v>
      </c>
      <c r="C10" s="22" t="s">
        <v>31</v>
      </c>
      <c r="D10" s="22" t="s">
        <v>32</v>
      </c>
      <c r="E10" s="22"/>
      <c r="F10" s="22" t="s">
        <v>33</v>
      </c>
      <c r="G10" s="22">
        <v>1111</v>
      </c>
      <c r="H10" s="22">
        <v>709800000</v>
      </c>
      <c r="I10" s="22" t="s">
        <v>31</v>
      </c>
      <c r="J10" s="23" t="s">
        <v>34</v>
      </c>
      <c r="K10" s="24">
        <v>3892068519</v>
      </c>
      <c r="L10" s="25">
        <v>3892068519</v>
      </c>
      <c r="M10" s="25">
        <v>0</v>
      </c>
      <c r="N10" s="25">
        <v>-58314282</v>
      </c>
      <c r="O10" s="25">
        <v>1497190</v>
      </c>
      <c r="P10" s="25">
        <f>+L10+O10</f>
        <v>3893565709</v>
      </c>
      <c r="Q10" s="25">
        <v>0</v>
      </c>
      <c r="R10" s="25">
        <v>0</v>
      </c>
      <c r="S10" s="25">
        <v>0</v>
      </c>
      <c r="T10" s="25">
        <v>2075173857.97</v>
      </c>
      <c r="U10" s="25">
        <v>2075173857.97</v>
      </c>
      <c r="V10" s="25">
        <v>1749080379.03</v>
      </c>
      <c r="W10" s="25">
        <v>1816894661.03</v>
      </c>
      <c r="X10" s="25">
        <v>0</v>
      </c>
      <c r="Y10" s="25">
        <f>P10-(Q10+R10+S10+T10+X10)</f>
        <v>1818391851.03</v>
      </c>
      <c r="Z10" s="26">
        <f>T10/L10</f>
        <v>0.53318019655604121</v>
      </c>
      <c r="AA10" s="26">
        <f>T10/P10</f>
        <v>0.53297517316151199</v>
      </c>
      <c r="AB10" s="26">
        <f>(Q10+R10+S10)/P10</f>
        <v>0</v>
      </c>
      <c r="AC10" s="27">
        <f>AA10+AB10</f>
        <v>0.53297517316151199</v>
      </c>
    </row>
    <row r="11" spans="1:30" outlineLevel="2" x14ac:dyDescent="0.35">
      <c r="A11" s="21" t="s">
        <v>29</v>
      </c>
      <c r="B11" s="22" t="s">
        <v>30</v>
      </c>
      <c r="C11" s="22" t="s">
        <v>31</v>
      </c>
      <c r="D11" s="22" t="s">
        <v>32</v>
      </c>
      <c r="E11" s="22"/>
      <c r="F11" s="22"/>
      <c r="G11" s="22">
        <v>1111</v>
      </c>
      <c r="H11" s="22">
        <v>709800000</v>
      </c>
      <c r="I11" s="22" t="s">
        <v>31</v>
      </c>
      <c r="J11" s="23" t="s">
        <v>34</v>
      </c>
      <c r="K11" s="25">
        <v>0</v>
      </c>
      <c r="L11" s="25">
        <v>0</v>
      </c>
      <c r="M11" s="25">
        <v>15395420</v>
      </c>
      <c r="N11" s="25">
        <v>0</v>
      </c>
      <c r="O11" s="25">
        <v>0</v>
      </c>
      <c r="P11" s="25">
        <f t="shared" ref="P11:P74" si="0">+L11+O11</f>
        <v>0</v>
      </c>
      <c r="Q11" s="25">
        <v>0</v>
      </c>
      <c r="R11" s="25">
        <v>0</v>
      </c>
      <c r="S11" s="25">
        <v>0</v>
      </c>
      <c r="T11" s="25">
        <v>0</v>
      </c>
      <c r="U11" s="25">
        <v>0</v>
      </c>
      <c r="V11" s="25">
        <v>0</v>
      </c>
      <c r="W11" s="25">
        <v>0</v>
      </c>
      <c r="X11" s="25">
        <v>0</v>
      </c>
      <c r="Y11" s="25">
        <f t="shared" ref="Y11:Y74" si="1">P11-(Q11+R11+S11+T11+X11)</f>
        <v>0</v>
      </c>
      <c r="Z11" s="26">
        <v>0</v>
      </c>
      <c r="AA11" s="26">
        <v>0</v>
      </c>
      <c r="AB11" s="26">
        <v>0</v>
      </c>
      <c r="AC11" s="27">
        <v>0</v>
      </c>
    </row>
    <row r="12" spans="1:30" outlineLevel="2" x14ac:dyDescent="0.35">
      <c r="A12" s="21" t="s">
        <v>29</v>
      </c>
      <c r="B12" s="22" t="s">
        <v>30</v>
      </c>
      <c r="C12" s="22" t="s">
        <v>31</v>
      </c>
      <c r="D12" s="22" t="s">
        <v>35</v>
      </c>
      <c r="E12" s="22"/>
      <c r="F12" s="22" t="s">
        <v>33</v>
      </c>
      <c r="G12" s="22">
        <v>1111</v>
      </c>
      <c r="H12" s="22">
        <v>709800000</v>
      </c>
      <c r="I12" s="22" t="s">
        <v>31</v>
      </c>
      <c r="J12" s="23" t="s">
        <v>36</v>
      </c>
      <c r="K12" s="24">
        <v>15187806</v>
      </c>
      <c r="L12" s="25">
        <v>19687806</v>
      </c>
      <c r="M12" s="25">
        <v>0</v>
      </c>
      <c r="N12" s="25">
        <v>0</v>
      </c>
      <c r="O12" s="25">
        <v>0</v>
      </c>
      <c r="P12" s="25">
        <f t="shared" si="0"/>
        <v>19687806</v>
      </c>
      <c r="Q12" s="25">
        <v>0</v>
      </c>
      <c r="R12" s="25">
        <v>0</v>
      </c>
      <c r="S12" s="25">
        <v>0</v>
      </c>
      <c r="T12" s="25">
        <v>13018842.6</v>
      </c>
      <c r="U12" s="25">
        <v>13018842.6</v>
      </c>
      <c r="V12" s="25">
        <v>6668963.4000000004</v>
      </c>
      <c r="W12" s="25">
        <v>6668963.4000000004</v>
      </c>
      <c r="X12" s="25">
        <v>0</v>
      </c>
      <c r="Y12" s="25">
        <f t="shared" si="1"/>
        <v>6668963.4000000004</v>
      </c>
      <c r="Z12" s="26">
        <f>T12/L12</f>
        <v>0.6612642668258718</v>
      </c>
      <c r="AA12" s="26">
        <f>T12/P12</f>
        <v>0.6612642668258718</v>
      </c>
      <c r="AB12" s="26">
        <f>(Q12+R12+S12)/P12</f>
        <v>0</v>
      </c>
      <c r="AC12" s="27">
        <f>AA12+AB12</f>
        <v>0.6612642668258718</v>
      </c>
    </row>
    <row r="13" spans="1:30" outlineLevel="2" x14ac:dyDescent="0.35">
      <c r="A13" s="21" t="s">
        <v>29</v>
      </c>
      <c r="B13" s="22" t="s">
        <v>30</v>
      </c>
      <c r="C13" s="22" t="s">
        <v>31</v>
      </c>
      <c r="D13" s="22" t="s">
        <v>35</v>
      </c>
      <c r="E13" s="22"/>
      <c r="F13" s="22"/>
      <c r="G13" s="22">
        <v>1111</v>
      </c>
      <c r="H13" s="22">
        <v>709800000</v>
      </c>
      <c r="I13" s="22" t="s">
        <v>31</v>
      </c>
      <c r="J13" s="23" t="s">
        <v>36</v>
      </c>
      <c r="K13" s="25">
        <v>0</v>
      </c>
      <c r="L13" s="25">
        <v>0</v>
      </c>
      <c r="M13" s="25">
        <v>9000000</v>
      </c>
      <c r="N13" s="25">
        <v>0</v>
      </c>
      <c r="O13" s="25">
        <v>0</v>
      </c>
      <c r="P13" s="25">
        <f t="shared" si="0"/>
        <v>0</v>
      </c>
      <c r="Q13" s="25">
        <v>0</v>
      </c>
      <c r="R13" s="25">
        <v>0</v>
      </c>
      <c r="S13" s="25">
        <v>0</v>
      </c>
      <c r="T13" s="25">
        <v>0</v>
      </c>
      <c r="U13" s="25">
        <v>0</v>
      </c>
      <c r="V13" s="25">
        <v>0</v>
      </c>
      <c r="W13" s="25">
        <v>0</v>
      </c>
      <c r="X13" s="25">
        <v>0</v>
      </c>
      <c r="Y13" s="25">
        <f t="shared" si="1"/>
        <v>0</v>
      </c>
      <c r="Z13" s="26">
        <v>0</v>
      </c>
      <c r="AA13" s="26">
        <v>0</v>
      </c>
      <c r="AB13" s="26">
        <v>0</v>
      </c>
      <c r="AC13" s="27">
        <v>0</v>
      </c>
    </row>
    <row r="14" spans="1:30" outlineLevel="2" x14ac:dyDescent="0.35">
      <c r="A14" s="21" t="s">
        <v>29</v>
      </c>
      <c r="B14" s="22" t="s">
        <v>30</v>
      </c>
      <c r="C14" s="22" t="s">
        <v>31</v>
      </c>
      <c r="D14" s="22" t="s">
        <v>37</v>
      </c>
      <c r="E14" s="22"/>
      <c r="F14" s="22" t="s">
        <v>33</v>
      </c>
      <c r="G14" s="22">
        <v>1111</v>
      </c>
      <c r="H14" s="22">
        <v>709800000</v>
      </c>
      <c r="I14" s="22" t="s">
        <v>31</v>
      </c>
      <c r="J14" s="23" t="s">
        <v>38</v>
      </c>
      <c r="K14" s="24">
        <v>49533768</v>
      </c>
      <c r="L14" s="25">
        <v>49533768</v>
      </c>
      <c r="M14" s="25">
        <v>0</v>
      </c>
      <c r="N14" s="25">
        <v>0</v>
      </c>
      <c r="O14" s="25">
        <v>9441000</v>
      </c>
      <c r="P14" s="25">
        <f t="shared" si="0"/>
        <v>58974768</v>
      </c>
      <c r="Q14" s="25">
        <v>0</v>
      </c>
      <c r="R14" s="25">
        <v>0</v>
      </c>
      <c r="S14" s="25">
        <v>0</v>
      </c>
      <c r="T14" s="25">
        <v>27412669.199999999</v>
      </c>
      <c r="U14" s="25">
        <v>27412669.199999999</v>
      </c>
      <c r="V14" s="25">
        <v>22121098.800000001</v>
      </c>
      <c r="W14" s="25">
        <v>22121098.800000001</v>
      </c>
      <c r="X14" s="25">
        <v>0</v>
      </c>
      <c r="Y14" s="25">
        <f t="shared" si="1"/>
        <v>31562098.800000001</v>
      </c>
      <c r="Z14" s="26">
        <f>T14/L14</f>
        <v>0.55341376815912735</v>
      </c>
      <c r="AA14" s="26">
        <f>T14/P14</f>
        <v>0.46482029738548525</v>
      </c>
      <c r="AB14" s="26">
        <f>(Q14+R14+S14)/P14</f>
        <v>0</v>
      </c>
      <c r="AC14" s="27">
        <f>AA14+AB14</f>
        <v>0.46482029738548525</v>
      </c>
    </row>
    <row r="15" spans="1:30" outlineLevel="2" x14ac:dyDescent="0.35">
      <c r="A15" s="21" t="s">
        <v>29</v>
      </c>
      <c r="B15" s="22" t="s">
        <v>30</v>
      </c>
      <c r="C15" s="22" t="s">
        <v>31</v>
      </c>
      <c r="D15" s="22" t="s">
        <v>37</v>
      </c>
      <c r="E15" s="22"/>
      <c r="F15" s="22"/>
      <c r="G15" s="22">
        <v>1111</v>
      </c>
      <c r="H15" s="22">
        <v>709800000</v>
      </c>
      <c r="I15" s="22" t="s">
        <v>31</v>
      </c>
      <c r="J15" s="23" t="s">
        <v>38</v>
      </c>
      <c r="K15" s="25">
        <v>0</v>
      </c>
      <c r="L15" s="25">
        <v>0</v>
      </c>
      <c r="M15" s="25">
        <v>122776</v>
      </c>
      <c r="N15" s="25">
        <v>0</v>
      </c>
      <c r="O15" s="25">
        <v>0</v>
      </c>
      <c r="P15" s="25">
        <f t="shared" si="0"/>
        <v>0</v>
      </c>
      <c r="Q15" s="25">
        <v>0</v>
      </c>
      <c r="R15" s="25">
        <v>0</v>
      </c>
      <c r="S15" s="25">
        <v>0</v>
      </c>
      <c r="T15" s="25">
        <v>0</v>
      </c>
      <c r="U15" s="25">
        <v>0</v>
      </c>
      <c r="V15" s="25">
        <v>0</v>
      </c>
      <c r="W15" s="25">
        <v>0</v>
      </c>
      <c r="X15" s="25">
        <v>0</v>
      </c>
      <c r="Y15" s="25">
        <f t="shared" si="1"/>
        <v>0</v>
      </c>
      <c r="Z15" s="26">
        <v>0</v>
      </c>
      <c r="AA15" s="26">
        <v>0</v>
      </c>
      <c r="AB15" s="26">
        <v>0</v>
      </c>
      <c r="AC15" s="27">
        <v>0</v>
      </c>
    </row>
    <row r="16" spans="1:30" outlineLevel="2" x14ac:dyDescent="0.35">
      <c r="A16" s="21" t="s">
        <v>29</v>
      </c>
      <c r="B16" s="22" t="s">
        <v>30</v>
      </c>
      <c r="C16" s="22" t="s">
        <v>31</v>
      </c>
      <c r="D16" s="22" t="s">
        <v>39</v>
      </c>
      <c r="E16" s="22"/>
      <c r="F16" s="22" t="s">
        <v>33</v>
      </c>
      <c r="G16" s="22">
        <v>1111</v>
      </c>
      <c r="H16" s="22">
        <v>709800000</v>
      </c>
      <c r="I16" s="22" t="s">
        <v>31</v>
      </c>
      <c r="J16" s="23" t="s">
        <v>40</v>
      </c>
      <c r="K16" s="24">
        <v>38446011</v>
      </c>
      <c r="L16" s="25">
        <v>38446011</v>
      </c>
      <c r="M16" s="25">
        <v>0</v>
      </c>
      <c r="N16" s="25">
        <v>0</v>
      </c>
      <c r="O16" s="25">
        <v>0</v>
      </c>
      <c r="P16" s="25">
        <f t="shared" si="0"/>
        <v>38446011</v>
      </c>
      <c r="Q16" s="25">
        <v>0</v>
      </c>
      <c r="R16" s="25">
        <v>23654662.399999999</v>
      </c>
      <c r="S16" s="25">
        <v>0</v>
      </c>
      <c r="T16" s="25">
        <v>14791348.6</v>
      </c>
      <c r="U16" s="25">
        <v>14791348.6</v>
      </c>
      <c r="V16" s="25">
        <v>0</v>
      </c>
      <c r="W16" s="25">
        <v>0</v>
      </c>
      <c r="X16" s="25">
        <v>0</v>
      </c>
      <c r="Y16" s="25">
        <f t="shared" si="1"/>
        <v>0</v>
      </c>
      <c r="Z16" s="26">
        <f>T16/L16</f>
        <v>0.38473038464250553</v>
      </c>
      <c r="AA16" s="26">
        <f>T16/P16</f>
        <v>0.38473038464250553</v>
      </c>
      <c r="AB16" s="26">
        <f>(Q16+R16+S16)/P16</f>
        <v>0.61526961535749436</v>
      </c>
      <c r="AC16" s="27">
        <f>AA16+AB16</f>
        <v>0.99999999999999989</v>
      </c>
    </row>
    <row r="17" spans="1:29" outlineLevel="2" x14ac:dyDescent="0.35">
      <c r="A17" s="21" t="s">
        <v>29</v>
      </c>
      <c r="B17" s="22" t="s">
        <v>30</v>
      </c>
      <c r="C17" s="22" t="s">
        <v>31</v>
      </c>
      <c r="D17" s="22" t="s">
        <v>41</v>
      </c>
      <c r="E17" s="22"/>
      <c r="F17" s="22" t="s">
        <v>33</v>
      </c>
      <c r="G17" s="22">
        <v>1111</v>
      </c>
      <c r="H17" s="22">
        <v>709800000</v>
      </c>
      <c r="I17" s="22" t="s">
        <v>31</v>
      </c>
      <c r="J17" s="23" t="s">
        <v>42</v>
      </c>
      <c r="K17" s="24">
        <v>925870925</v>
      </c>
      <c r="L17" s="25">
        <v>925870925</v>
      </c>
      <c r="M17" s="25">
        <v>0</v>
      </c>
      <c r="N17" s="25">
        <v>0</v>
      </c>
      <c r="O17" s="25">
        <v>2950000</v>
      </c>
      <c r="P17" s="25">
        <f t="shared" si="0"/>
        <v>928820925</v>
      </c>
      <c r="Q17" s="25">
        <v>0</v>
      </c>
      <c r="R17" s="25">
        <v>0</v>
      </c>
      <c r="S17" s="25">
        <v>0</v>
      </c>
      <c r="T17" s="25">
        <v>539485336.46000004</v>
      </c>
      <c r="U17" s="25">
        <v>539485336.46000004</v>
      </c>
      <c r="V17" s="25">
        <v>386385588.54000002</v>
      </c>
      <c r="W17" s="25">
        <v>386385588.54000002</v>
      </c>
      <c r="X17" s="25">
        <v>0</v>
      </c>
      <c r="Y17" s="25">
        <f t="shared" si="1"/>
        <v>389335588.53999996</v>
      </c>
      <c r="Z17" s="26">
        <f>T17/L17</f>
        <v>0.58267877507871846</v>
      </c>
      <c r="AA17" s="26">
        <f>T17/P17</f>
        <v>0.58082814667423655</v>
      </c>
      <c r="AB17" s="26">
        <f>(Q17+R17+S17)/P17</f>
        <v>0</v>
      </c>
      <c r="AC17" s="27">
        <f>AA17+AB17</f>
        <v>0.58082814667423655</v>
      </c>
    </row>
    <row r="18" spans="1:29" outlineLevel="2" x14ac:dyDescent="0.35">
      <c r="A18" s="21" t="s">
        <v>29</v>
      </c>
      <c r="B18" s="22" t="s">
        <v>30</v>
      </c>
      <c r="C18" s="22" t="s">
        <v>31</v>
      </c>
      <c r="D18" s="22" t="s">
        <v>43</v>
      </c>
      <c r="E18" s="22"/>
      <c r="F18" s="22" t="s">
        <v>33</v>
      </c>
      <c r="G18" s="22">
        <v>1111</v>
      </c>
      <c r="H18" s="22">
        <v>709800000</v>
      </c>
      <c r="I18" s="22" t="s">
        <v>31</v>
      </c>
      <c r="J18" s="23" t="s">
        <v>44</v>
      </c>
      <c r="K18" s="24">
        <v>1542599389</v>
      </c>
      <c r="L18" s="25">
        <v>1542599389</v>
      </c>
      <c r="M18" s="25">
        <v>0</v>
      </c>
      <c r="N18" s="25">
        <v>-56114565</v>
      </c>
      <c r="O18" s="25">
        <v>-13941000</v>
      </c>
      <c r="P18" s="25">
        <f t="shared" si="0"/>
        <v>1528658389</v>
      </c>
      <c r="Q18" s="25">
        <v>0</v>
      </c>
      <c r="R18" s="25">
        <v>0</v>
      </c>
      <c r="S18" s="25">
        <v>0</v>
      </c>
      <c r="T18" s="25">
        <v>818643575.57000005</v>
      </c>
      <c r="U18" s="25">
        <v>818643575.57000005</v>
      </c>
      <c r="V18" s="25">
        <v>649451506.42999995</v>
      </c>
      <c r="W18" s="25">
        <v>723955813.42999995</v>
      </c>
      <c r="X18" s="25">
        <v>0</v>
      </c>
      <c r="Y18" s="25">
        <f t="shared" si="1"/>
        <v>710014813.42999995</v>
      </c>
      <c r="Z18" s="26">
        <f>T18/L18</f>
        <v>0.53069097615855465</v>
      </c>
      <c r="AA18" s="26">
        <f>T18/P18</f>
        <v>0.5355307513181744</v>
      </c>
      <c r="AB18" s="26">
        <f>(Q18+R18+S18)/P18</f>
        <v>0</v>
      </c>
      <c r="AC18" s="27">
        <f>AA18+AB18</f>
        <v>0.5355307513181744</v>
      </c>
    </row>
    <row r="19" spans="1:29" outlineLevel="2" x14ac:dyDescent="0.35">
      <c r="A19" s="21" t="s">
        <v>29</v>
      </c>
      <c r="B19" s="22" t="s">
        <v>30</v>
      </c>
      <c r="C19" s="22" t="s">
        <v>31</v>
      </c>
      <c r="D19" s="22" t="s">
        <v>43</v>
      </c>
      <c r="E19" s="22"/>
      <c r="F19" s="22"/>
      <c r="G19" s="22">
        <v>1111</v>
      </c>
      <c r="H19" s="22">
        <v>709800000</v>
      </c>
      <c r="I19" s="22" t="s">
        <v>31</v>
      </c>
      <c r="J19" s="23" t="s">
        <v>44</v>
      </c>
      <c r="K19" s="25">
        <v>0</v>
      </c>
      <c r="L19" s="25">
        <v>0</v>
      </c>
      <c r="M19" s="25">
        <v>5551258</v>
      </c>
      <c r="N19" s="25">
        <v>0</v>
      </c>
      <c r="O19" s="25">
        <v>0</v>
      </c>
      <c r="P19" s="25">
        <f t="shared" si="0"/>
        <v>0</v>
      </c>
      <c r="Q19" s="25">
        <v>0</v>
      </c>
      <c r="R19" s="25">
        <v>0</v>
      </c>
      <c r="S19" s="25">
        <v>0</v>
      </c>
      <c r="T19" s="25">
        <v>0</v>
      </c>
      <c r="U19" s="25">
        <v>0</v>
      </c>
      <c r="V19" s="25">
        <v>0</v>
      </c>
      <c r="W19" s="25">
        <v>0</v>
      </c>
      <c r="X19" s="25">
        <v>0</v>
      </c>
      <c r="Y19" s="25">
        <f t="shared" si="1"/>
        <v>0</v>
      </c>
      <c r="Z19" s="26">
        <v>0</v>
      </c>
      <c r="AA19" s="26">
        <v>0</v>
      </c>
      <c r="AB19" s="26">
        <v>0</v>
      </c>
      <c r="AC19" s="27">
        <v>0</v>
      </c>
    </row>
    <row r="20" spans="1:29" outlineLevel="2" x14ac:dyDescent="0.35">
      <c r="A20" s="21" t="s">
        <v>29</v>
      </c>
      <c r="B20" s="22" t="s">
        <v>30</v>
      </c>
      <c r="C20" s="22" t="s">
        <v>31</v>
      </c>
      <c r="D20" s="22" t="s">
        <v>45</v>
      </c>
      <c r="E20" s="22"/>
      <c r="F20" s="22" t="s">
        <v>33</v>
      </c>
      <c r="G20" s="22">
        <v>1111</v>
      </c>
      <c r="H20" s="22">
        <v>709800000</v>
      </c>
      <c r="I20" s="22" t="s">
        <v>31</v>
      </c>
      <c r="J20" s="23" t="s">
        <v>46</v>
      </c>
      <c r="K20" s="24">
        <v>602439601</v>
      </c>
      <c r="L20" s="25">
        <v>602439601</v>
      </c>
      <c r="M20" s="25">
        <v>0</v>
      </c>
      <c r="N20" s="25">
        <v>-5648930</v>
      </c>
      <c r="O20" s="25">
        <v>1100000</v>
      </c>
      <c r="P20" s="25">
        <f t="shared" si="0"/>
        <v>603539601</v>
      </c>
      <c r="Q20" s="25">
        <v>0</v>
      </c>
      <c r="R20" s="25">
        <v>0</v>
      </c>
      <c r="S20" s="25">
        <v>0</v>
      </c>
      <c r="T20" s="25">
        <v>210877.72</v>
      </c>
      <c r="U20" s="25">
        <v>210877.72</v>
      </c>
      <c r="V20" s="25">
        <v>570565034.27999997</v>
      </c>
      <c r="W20" s="25">
        <v>602228723.27999997</v>
      </c>
      <c r="X20" s="25">
        <v>0</v>
      </c>
      <c r="Y20" s="25">
        <f t="shared" si="1"/>
        <v>603328723.27999997</v>
      </c>
      <c r="Z20" s="26">
        <f>T20/L20</f>
        <v>3.5003960504913754E-4</v>
      </c>
      <c r="AA20" s="26">
        <f>T20/P20</f>
        <v>3.4940162940525919E-4</v>
      </c>
      <c r="AB20" s="26">
        <f>(Q20+R20+S20)/P20</f>
        <v>0</v>
      </c>
      <c r="AC20" s="27">
        <f>AA20+AB20</f>
        <v>3.4940162940525919E-4</v>
      </c>
    </row>
    <row r="21" spans="1:29" outlineLevel="2" x14ac:dyDescent="0.35">
      <c r="A21" s="21" t="s">
        <v>29</v>
      </c>
      <c r="B21" s="22" t="s">
        <v>30</v>
      </c>
      <c r="C21" s="22" t="s">
        <v>31</v>
      </c>
      <c r="D21" s="22" t="s">
        <v>45</v>
      </c>
      <c r="E21" s="22"/>
      <c r="F21" s="22"/>
      <c r="G21" s="22">
        <v>1111</v>
      </c>
      <c r="H21" s="22">
        <v>709800000</v>
      </c>
      <c r="I21" s="22" t="s">
        <v>31</v>
      </c>
      <c r="J21" s="23" t="s">
        <v>46</v>
      </c>
      <c r="K21" s="25">
        <v>0</v>
      </c>
      <c r="L21" s="25">
        <v>0</v>
      </c>
      <c r="M21" s="25">
        <v>2387531</v>
      </c>
      <c r="N21" s="25">
        <v>0</v>
      </c>
      <c r="O21" s="25">
        <v>0</v>
      </c>
      <c r="P21" s="25">
        <f t="shared" si="0"/>
        <v>0</v>
      </c>
      <c r="Q21" s="25">
        <v>0</v>
      </c>
      <c r="R21" s="25">
        <v>0</v>
      </c>
      <c r="S21" s="25">
        <v>0</v>
      </c>
      <c r="T21" s="25">
        <v>0</v>
      </c>
      <c r="U21" s="25">
        <v>0</v>
      </c>
      <c r="V21" s="25">
        <v>0</v>
      </c>
      <c r="W21" s="25">
        <v>0</v>
      </c>
      <c r="X21" s="25">
        <v>0</v>
      </c>
      <c r="Y21" s="25">
        <f t="shared" si="1"/>
        <v>0</v>
      </c>
      <c r="Z21" s="26">
        <v>0</v>
      </c>
      <c r="AA21" s="26">
        <v>0</v>
      </c>
      <c r="AB21" s="26">
        <v>0</v>
      </c>
      <c r="AC21" s="27">
        <v>0</v>
      </c>
    </row>
    <row r="22" spans="1:29" outlineLevel="2" x14ac:dyDescent="0.35">
      <c r="A22" s="21" t="s">
        <v>29</v>
      </c>
      <c r="B22" s="22" t="s">
        <v>30</v>
      </c>
      <c r="C22" s="22" t="s">
        <v>31</v>
      </c>
      <c r="D22" s="22" t="s">
        <v>47</v>
      </c>
      <c r="E22" s="22"/>
      <c r="F22" s="22" t="s">
        <v>33</v>
      </c>
      <c r="G22" s="22">
        <v>1111</v>
      </c>
      <c r="H22" s="22">
        <v>709800000</v>
      </c>
      <c r="I22" s="22" t="s">
        <v>31</v>
      </c>
      <c r="J22" s="23" t="s">
        <v>48</v>
      </c>
      <c r="K22" s="24">
        <v>533916462</v>
      </c>
      <c r="L22" s="25">
        <v>529416462</v>
      </c>
      <c r="M22" s="25">
        <v>0</v>
      </c>
      <c r="N22" s="25">
        <v>0</v>
      </c>
      <c r="O22" s="25">
        <v>0</v>
      </c>
      <c r="P22" s="25">
        <f t="shared" si="0"/>
        <v>529416462</v>
      </c>
      <c r="Q22" s="25">
        <v>0</v>
      </c>
      <c r="R22" s="25">
        <v>197562.71</v>
      </c>
      <c r="S22" s="25">
        <v>0</v>
      </c>
      <c r="T22" s="25">
        <v>518845287.00999999</v>
      </c>
      <c r="U22" s="25">
        <v>518845287.00999999</v>
      </c>
      <c r="V22" s="25">
        <v>10373612.279999999</v>
      </c>
      <c r="W22" s="25">
        <v>10373612.279999999</v>
      </c>
      <c r="X22" s="25">
        <v>0</v>
      </c>
      <c r="Y22" s="25">
        <f t="shared" si="1"/>
        <v>10373612.280000031</v>
      </c>
      <c r="Z22" s="26">
        <f>T22/L22</f>
        <v>0.98003240218472842</v>
      </c>
      <c r="AA22" s="26">
        <f>T22/P22</f>
        <v>0.98003240218472842</v>
      </c>
      <c r="AB22" s="26">
        <f>(Q22+R22+S22)/P22</f>
        <v>3.7317069675857567E-4</v>
      </c>
      <c r="AC22" s="27">
        <f>AA22+AB22</f>
        <v>0.980405572881487</v>
      </c>
    </row>
    <row r="23" spans="1:29" outlineLevel="2" x14ac:dyDescent="0.35">
      <c r="A23" s="21" t="s">
        <v>29</v>
      </c>
      <c r="B23" s="22" t="s">
        <v>30</v>
      </c>
      <c r="C23" s="22" t="s">
        <v>31</v>
      </c>
      <c r="D23" s="22" t="s">
        <v>47</v>
      </c>
      <c r="E23" s="22"/>
      <c r="F23" s="22"/>
      <c r="G23" s="22">
        <v>1111</v>
      </c>
      <c r="H23" s="22">
        <v>709800000</v>
      </c>
      <c r="I23" s="22" t="s">
        <v>31</v>
      </c>
      <c r="J23" s="23" t="s">
        <v>48</v>
      </c>
      <c r="K23" s="25">
        <v>0</v>
      </c>
      <c r="L23" s="25">
        <v>0</v>
      </c>
      <c r="M23" s="25">
        <v>2220140</v>
      </c>
      <c r="N23" s="25">
        <v>0</v>
      </c>
      <c r="O23" s="25">
        <v>0</v>
      </c>
      <c r="P23" s="25">
        <f t="shared" si="0"/>
        <v>0</v>
      </c>
      <c r="Q23" s="25">
        <v>0</v>
      </c>
      <c r="R23" s="25">
        <v>0</v>
      </c>
      <c r="S23" s="25">
        <v>0</v>
      </c>
      <c r="T23" s="25">
        <v>0</v>
      </c>
      <c r="U23" s="25">
        <v>0</v>
      </c>
      <c r="V23" s="25">
        <v>0</v>
      </c>
      <c r="W23" s="25">
        <v>0</v>
      </c>
      <c r="X23" s="25">
        <v>0</v>
      </c>
      <c r="Y23" s="25">
        <f t="shared" si="1"/>
        <v>0</v>
      </c>
      <c r="Z23" s="26">
        <v>0</v>
      </c>
      <c r="AA23" s="26">
        <v>0</v>
      </c>
      <c r="AB23" s="26">
        <v>0</v>
      </c>
      <c r="AC23" s="27">
        <v>0</v>
      </c>
    </row>
    <row r="24" spans="1:29" outlineLevel="2" x14ac:dyDescent="0.35">
      <c r="A24" s="21" t="s">
        <v>29</v>
      </c>
      <c r="B24" s="22" t="s">
        <v>30</v>
      </c>
      <c r="C24" s="22" t="s">
        <v>31</v>
      </c>
      <c r="D24" s="22" t="s">
        <v>49</v>
      </c>
      <c r="E24" s="22"/>
      <c r="F24" s="22" t="s">
        <v>33</v>
      </c>
      <c r="G24" s="22">
        <v>1111</v>
      </c>
      <c r="H24" s="22">
        <v>709800000</v>
      </c>
      <c r="I24" s="22" t="s">
        <v>31</v>
      </c>
      <c r="J24" s="23" t="s">
        <v>50</v>
      </c>
      <c r="K24" s="24">
        <v>348146250</v>
      </c>
      <c r="L24" s="25">
        <v>348146250</v>
      </c>
      <c r="M24" s="25">
        <v>0</v>
      </c>
      <c r="N24" s="25">
        <v>-2000000</v>
      </c>
      <c r="O24" s="25">
        <v>450000</v>
      </c>
      <c r="P24" s="25">
        <f t="shared" si="0"/>
        <v>348596250</v>
      </c>
      <c r="Q24" s="25">
        <v>0</v>
      </c>
      <c r="R24" s="25">
        <v>0</v>
      </c>
      <c r="S24" s="25">
        <v>0</v>
      </c>
      <c r="T24" s="25">
        <v>183311415.78999999</v>
      </c>
      <c r="U24" s="25">
        <v>183311415.78999999</v>
      </c>
      <c r="V24" s="25">
        <v>162834834.21000001</v>
      </c>
      <c r="W24" s="25">
        <v>164834834.21000001</v>
      </c>
      <c r="X24" s="25">
        <v>0</v>
      </c>
      <c r="Y24" s="25">
        <f t="shared" si="1"/>
        <v>165284834.21000001</v>
      </c>
      <c r="Z24" s="26">
        <f>T24/L24</f>
        <v>0.52653566077474623</v>
      </c>
      <c r="AA24" s="26">
        <f>T24/P24</f>
        <v>0.52585596026922266</v>
      </c>
      <c r="AB24" s="26">
        <f>(Q24+R24+S24)/P24</f>
        <v>0</v>
      </c>
      <c r="AC24" s="27">
        <f>AA24+AB24</f>
        <v>0.52585596026922266</v>
      </c>
    </row>
    <row r="25" spans="1:29" outlineLevel="2" x14ac:dyDescent="0.35">
      <c r="A25" s="21" t="s">
        <v>29</v>
      </c>
      <c r="B25" s="22" t="s">
        <v>30</v>
      </c>
      <c r="C25" s="22" t="s">
        <v>31</v>
      </c>
      <c r="D25" s="22" t="s">
        <v>49</v>
      </c>
      <c r="E25" s="22"/>
      <c r="F25" s="22"/>
      <c r="G25" s="22">
        <v>1111</v>
      </c>
      <c r="H25" s="22">
        <v>709800000</v>
      </c>
      <c r="I25" s="22" t="s">
        <v>31</v>
      </c>
      <c r="J25" s="23" t="s">
        <v>50</v>
      </c>
      <c r="K25" s="25">
        <v>0</v>
      </c>
      <c r="L25" s="25">
        <v>0</v>
      </c>
      <c r="M25" s="25">
        <v>13299392</v>
      </c>
      <c r="N25" s="25">
        <v>0</v>
      </c>
      <c r="O25" s="25">
        <v>0</v>
      </c>
      <c r="P25" s="25">
        <f t="shared" si="0"/>
        <v>0</v>
      </c>
      <c r="Q25" s="25">
        <v>0</v>
      </c>
      <c r="R25" s="25">
        <v>0</v>
      </c>
      <c r="S25" s="25">
        <v>0</v>
      </c>
      <c r="T25" s="25">
        <v>0</v>
      </c>
      <c r="U25" s="25">
        <v>0</v>
      </c>
      <c r="V25" s="25">
        <v>0</v>
      </c>
      <c r="W25" s="25">
        <v>0</v>
      </c>
      <c r="X25" s="25">
        <v>0</v>
      </c>
      <c r="Y25" s="25">
        <f t="shared" si="1"/>
        <v>0</v>
      </c>
      <c r="Z25" s="26">
        <v>0</v>
      </c>
      <c r="AA25" s="26">
        <v>0</v>
      </c>
      <c r="AB25" s="26">
        <v>0</v>
      </c>
      <c r="AC25" s="27">
        <v>0</v>
      </c>
    </row>
    <row r="26" spans="1:29" ht="81" outlineLevel="2" x14ac:dyDescent="0.35">
      <c r="A26" s="21" t="s">
        <v>29</v>
      </c>
      <c r="B26" s="22" t="s">
        <v>30</v>
      </c>
      <c r="C26" s="22" t="s">
        <v>31</v>
      </c>
      <c r="D26" s="22" t="s">
        <v>51</v>
      </c>
      <c r="E26" s="22" t="s">
        <v>52</v>
      </c>
      <c r="F26" s="22" t="s">
        <v>33</v>
      </c>
      <c r="G26" s="22">
        <v>1112</v>
      </c>
      <c r="H26" s="22">
        <v>709800000</v>
      </c>
      <c r="I26" s="22" t="s">
        <v>31</v>
      </c>
      <c r="J26" s="23" t="s">
        <v>53</v>
      </c>
      <c r="K26" s="24">
        <v>627569933</v>
      </c>
      <c r="L26" s="25">
        <v>627569933</v>
      </c>
      <c r="M26" s="25">
        <v>0</v>
      </c>
      <c r="N26" s="25">
        <v>-6272821</v>
      </c>
      <c r="O26" s="25">
        <v>0</v>
      </c>
      <c r="P26" s="25">
        <f t="shared" si="0"/>
        <v>627569933</v>
      </c>
      <c r="Q26" s="25">
        <v>0</v>
      </c>
      <c r="R26" s="25">
        <v>232872098</v>
      </c>
      <c r="S26" s="25">
        <v>0</v>
      </c>
      <c r="T26" s="25">
        <v>388425014</v>
      </c>
      <c r="U26" s="25">
        <v>388425014</v>
      </c>
      <c r="V26" s="25">
        <v>0</v>
      </c>
      <c r="W26" s="25">
        <v>6272821</v>
      </c>
      <c r="X26" s="25">
        <v>0</v>
      </c>
      <c r="Y26" s="25">
        <f t="shared" si="1"/>
        <v>6272821</v>
      </c>
      <c r="Z26" s="26">
        <f>T26/L26</f>
        <v>0.61893502791504829</v>
      </c>
      <c r="AA26" s="26">
        <f>T26/P26</f>
        <v>0.61893502791504829</v>
      </c>
      <c r="AB26" s="26">
        <f>(Q26+R26+S26)/P26</f>
        <v>0.37106955855388313</v>
      </c>
      <c r="AC26" s="27">
        <f>AA26+AB26</f>
        <v>0.99000458646893141</v>
      </c>
    </row>
    <row r="27" spans="1:29" ht="81" outlineLevel="2" x14ac:dyDescent="0.35">
      <c r="A27" s="21" t="s">
        <v>29</v>
      </c>
      <c r="B27" s="22" t="s">
        <v>30</v>
      </c>
      <c r="C27" s="22" t="s">
        <v>31</v>
      </c>
      <c r="D27" s="22" t="s">
        <v>51</v>
      </c>
      <c r="E27" s="22" t="s">
        <v>52</v>
      </c>
      <c r="F27" s="22"/>
      <c r="G27" s="22">
        <v>1112</v>
      </c>
      <c r="H27" s="22">
        <v>709800000</v>
      </c>
      <c r="I27" s="22" t="s">
        <v>31</v>
      </c>
      <c r="J27" s="23" t="s">
        <v>54</v>
      </c>
      <c r="K27" s="25">
        <v>0</v>
      </c>
      <c r="L27" s="25">
        <v>0</v>
      </c>
      <c r="M27" s="25">
        <v>42384482</v>
      </c>
      <c r="N27" s="25">
        <v>0</v>
      </c>
      <c r="O27" s="25">
        <v>0</v>
      </c>
      <c r="P27" s="25">
        <f t="shared" si="0"/>
        <v>0</v>
      </c>
      <c r="Q27" s="25">
        <v>0</v>
      </c>
      <c r="R27" s="25">
        <v>0</v>
      </c>
      <c r="S27" s="25">
        <v>0</v>
      </c>
      <c r="T27" s="25">
        <v>0</v>
      </c>
      <c r="U27" s="25">
        <v>0</v>
      </c>
      <c r="V27" s="25">
        <v>0</v>
      </c>
      <c r="W27" s="25">
        <v>0</v>
      </c>
      <c r="X27" s="25">
        <v>0</v>
      </c>
      <c r="Y27" s="25">
        <f t="shared" si="1"/>
        <v>0</v>
      </c>
      <c r="Z27" s="26">
        <v>0</v>
      </c>
      <c r="AA27" s="26">
        <v>0</v>
      </c>
      <c r="AB27" s="26">
        <v>0</v>
      </c>
      <c r="AC27" s="27">
        <v>0</v>
      </c>
    </row>
    <row r="28" spans="1:29" ht="54" outlineLevel="2" x14ac:dyDescent="0.35">
      <c r="A28" s="21" t="s">
        <v>29</v>
      </c>
      <c r="B28" s="22" t="s">
        <v>30</v>
      </c>
      <c r="C28" s="22" t="s">
        <v>31</v>
      </c>
      <c r="D28" s="22" t="s">
        <v>55</v>
      </c>
      <c r="E28" s="22" t="s">
        <v>52</v>
      </c>
      <c r="F28" s="22" t="s">
        <v>33</v>
      </c>
      <c r="G28" s="22">
        <v>1112</v>
      </c>
      <c r="H28" s="22">
        <v>709800000</v>
      </c>
      <c r="I28" s="22" t="s">
        <v>31</v>
      </c>
      <c r="J28" s="23" t="s">
        <v>56</v>
      </c>
      <c r="K28" s="24">
        <v>33922700</v>
      </c>
      <c r="L28" s="25">
        <v>33922700</v>
      </c>
      <c r="M28" s="25">
        <v>0</v>
      </c>
      <c r="N28" s="25">
        <v>-339074</v>
      </c>
      <c r="O28" s="25">
        <v>0</v>
      </c>
      <c r="P28" s="25">
        <f t="shared" si="0"/>
        <v>33922700</v>
      </c>
      <c r="Q28" s="25">
        <v>0</v>
      </c>
      <c r="R28" s="25">
        <v>12606698</v>
      </c>
      <c r="S28" s="25">
        <v>0</v>
      </c>
      <c r="T28" s="25">
        <v>20976928</v>
      </c>
      <c r="U28" s="25">
        <v>20976928</v>
      </c>
      <c r="V28" s="25">
        <v>0</v>
      </c>
      <c r="W28" s="25">
        <v>339074</v>
      </c>
      <c r="X28" s="25">
        <v>0</v>
      </c>
      <c r="Y28" s="25">
        <f t="shared" si="1"/>
        <v>339074</v>
      </c>
      <c r="Z28" s="26">
        <f>T28/L28</f>
        <v>0.61837436288974634</v>
      </c>
      <c r="AA28" s="26">
        <f>T28/P28</f>
        <v>0.61837436288974634</v>
      </c>
      <c r="AB28" s="26">
        <f>(Q28+R28+S28)/P28</f>
        <v>0.37163014736444916</v>
      </c>
      <c r="AC28" s="27">
        <f>AA28+AB28</f>
        <v>0.99000451025419545</v>
      </c>
    </row>
    <row r="29" spans="1:29" ht="54" outlineLevel="2" x14ac:dyDescent="0.35">
      <c r="A29" s="21" t="s">
        <v>29</v>
      </c>
      <c r="B29" s="22" t="s">
        <v>30</v>
      </c>
      <c r="C29" s="22" t="s">
        <v>31</v>
      </c>
      <c r="D29" s="22" t="s">
        <v>55</v>
      </c>
      <c r="E29" s="22" t="s">
        <v>52</v>
      </c>
      <c r="F29" s="22"/>
      <c r="G29" s="22">
        <v>1112</v>
      </c>
      <c r="H29" s="22">
        <v>709800000</v>
      </c>
      <c r="I29" s="22" t="s">
        <v>31</v>
      </c>
      <c r="J29" s="23" t="s">
        <v>57</v>
      </c>
      <c r="K29" s="25">
        <v>0</v>
      </c>
      <c r="L29" s="25">
        <v>0</v>
      </c>
      <c r="M29" s="25">
        <v>2532945</v>
      </c>
      <c r="N29" s="25">
        <v>0</v>
      </c>
      <c r="O29" s="25">
        <v>0</v>
      </c>
      <c r="P29" s="25">
        <f t="shared" si="0"/>
        <v>0</v>
      </c>
      <c r="Q29" s="25">
        <v>0</v>
      </c>
      <c r="R29" s="25">
        <v>0</v>
      </c>
      <c r="S29" s="25">
        <v>0</v>
      </c>
      <c r="T29" s="25">
        <v>0</v>
      </c>
      <c r="U29" s="25">
        <v>0</v>
      </c>
      <c r="V29" s="25">
        <v>0</v>
      </c>
      <c r="W29" s="25">
        <v>0</v>
      </c>
      <c r="X29" s="25">
        <v>0</v>
      </c>
      <c r="Y29" s="25">
        <f t="shared" si="1"/>
        <v>0</v>
      </c>
      <c r="Z29" s="26">
        <v>0</v>
      </c>
      <c r="AA29" s="26">
        <v>0</v>
      </c>
      <c r="AB29" s="26">
        <v>0</v>
      </c>
      <c r="AC29" s="27">
        <v>0</v>
      </c>
    </row>
    <row r="30" spans="1:29" ht="81" outlineLevel="2" x14ac:dyDescent="0.35">
      <c r="A30" s="21" t="s">
        <v>29</v>
      </c>
      <c r="B30" s="22" t="s">
        <v>30</v>
      </c>
      <c r="C30" s="22" t="s">
        <v>31</v>
      </c>
      <c r="D30" s="22" t="s">
        <v>58</v>
      </c>
      <c r="E30" s="22" t="s">
        <v>52</v>
      </c>
      <c r="F30" s="22" t="s">
        <v>33</v>
      </c>
      <c r="G30" s="22">
        <v>1112</v>
      </c>
      <c r="H30" s="22">
        <v>709800000</v>
      </c>
      <c r="I30" s="22" t="s">
        <v>31</v>
      </c>
      <c r="J30" s="23" t="s">
        <v>59</v>
      </c>
      <c r="K30" s="24">
        <v>128699619</v>
      </c>
      <c r="L30" s="25">
        <v>128699619</v>
      </c>
      <c r="M30" s="25">
        <v>0</v>
      </c>
      <c r="N30" s="25">
        <v>-19039022</v>
      </c>
      <c r="O30" s="25">
        <v>0</v>
      </c>
      <c r="P30" s="25">
        <f t="shared" si="0"/>
        <v>128699619</v>
      </c>
      <c r="Q30" s="25">
        <v>0</v>
      </c>
      <c r="R30" s="25">
        <v>51487491</v>
      </c>
      <c r="S30" s="25">
        <v>0</v>
      </c>
      <c r="T30" s="25">
        <v>58173106</v>
      </c>
      <c r="U30" s="25">
        <v>58173106</v>
      </c>
      <c r="V30" s="25">
        <v>0</v>
      </c>
      <c r="W30" s="25">
        <v>19039022</v>
      </c>
      <c r="X30" s="25">
        <v>0</v>
      </c>
      <c r="Y30" s="25">
        <f t="shared" si="1"/>
        <v>19039022</v>
      </c>
      <c r="Z30" s="26">
        <f>T30/L30</f>
        <v>0.45200682373426454</v>
      </c>
      <c r="AA30" s="26">
        <f>T30/P30</f>
        <v>0.45200682373426454</v>
      </c>
      <c r="AB30" s="26">
        <f>(Q30+R30+S30)/P30</f>
        <v>0.40005938945320418</v>
      </c>
      <c r="AC30" s="27">
        <f>AA30+AB30</f>
        <v>0.85206621318746878</v>
      </c>
    </row>
    <row r="31" spans="1:29" ht="81" outlineLevel="2" x14ac:dyDescent="0.35">
      <c r="A31" s="21" t="s">
        <v>29</v>
      </c>
      <c r="B31" s="22" t="s">
        <v>30</v>
      </c>
      <c r="C31" s="22" t="s">
        <v>31</v>
      </c>
      <c r="D31" s="22" t="s">
        <v>58</v>
      </c>
      <c r="E31" s="22" t="s">
        <v>52</v>
      </c>
      <c r="F31" s="22"/>
      <c r="G31" s="22">
        <v>1112</v>
      </c>
      <c r="H31" s="22">
        <v>709800000</v>
      </c>
      <c r="I31" s="22" t="s">
        <v>31</v>
      </c>
      <c r="J31" s="23" t="s">
        <v>60</v>
      </c>
      <c r="K31" s="25">
        <v>0</v>
      </c>
      <c r="L31" s="25">
        <v>0</v>
      </c>
      <c r="M31" s="25">
        <v>559109</v>
      </c>
      <c r="N31" s="25">
        <v>0</v>
      </c>
      <c r="O31" s="25">
        <v>0</v>
      </c>
      <c r="P31" s="25">
        <f t="shared" si="0"/>
        <v>0</v>
      </c>
      <c r="Q31" s="25">
        <v>0</v>
      </c>
      <c r="R31" s="25">
        <v>0</v>
      </c>
      <c r="S31" s="25">
        <v>0</v>
      </c>
      <c r="T31" s="25">
        <v>0</v>
      </c>
      <c r="U31" s="25">
        <v>0</v>
      </c>
      <c r="V31" s="25">
        <v>0</v>
      </c>
      <c r="W31" s="25">
        <v>0</v>
      </c>
      <c r="X31" s="25">
        <v>0</v>
      </c>
      <c r="Y31" s="25">
        <f t="shared" si="1"/>
        <v>0</v>
      </c>
      <c r="Z31" s="26">
        <v>0</v>
      </c>
      <c r="AA31" s="26">
        <v>0</v>
      </c>
      <c r="AB31" s="26">
        <v>0</v>
      </c>
      <c r="AC31" s="27">
        <v>0</v>
      </c>
    </row>
    <row r="32" spans="1:29" ht="67.5" outlineLevel="2" x14ac:dyDescent="0.35">
      <c r="A32" s="21" t="s">
        <v>29</v>
      </c>
      <c r="B32" s="22" t="s">
        <v>30</v>
      </c>
      <c r="C32" s="22" t="s">
        <v>31</v>
      </c>
      <c r="D32" s="22" t="s">
        <v>61</v>
      </c>
      <c r="E32" s="22" t="s">
        <v>52</v>
      </c>
      <c r="F32" s="22" t="s">
        <v>33</v>
      </c>
      <c r="G32" s="22">
        <v>1112</v>
      </c>
      <c r="H32" s="22">
        <v>709800000</v>
      </c>
      <c r="I32" s="22" t="s">
        <v>31</v>
      </c>
      <c r="J32" s="23" t="s">
        <v>62</v>
      </c>
      <c r="K32" s="24">
        <v>203536196</v>
      </c>
      <c r="L32" s="25">
        <v>203536196</v>
      </c>
      <c r="M32" s="25">
        <v>0</v>
      </c>
      <c r="N32" s="25">
        <v>-2034431</v>
      </c>
      <c r="O32" s="25">
        <v>0</v>
      </c>
      <c r="P32" s="25">
        <f t="shared" si="0"/>
        <v>203536196</v>
      </c>
      <c r="Q32" s="25">
        <v>0</v>
      </c>
      <c r="R32" s="25">
        <v>75674254</v>
      </c>
      <c r="S32" s="25">
        <v>0</v>
      </c>
      <c r="T32" s="25">
        <v>125827511</v>
      </c>
      <c r="U32" s="25">
        <v>125827511</v>
      </c>
      <c r="V32" s="25">
        <v>0</v>
      </c>
      <c r="W32" s="25">
        <v>2034431</v>
      </c>
      <c r="X32" s="25">
        <v>0</v>
      </c>
      <c r="Y32" s="25">
        <f t="shared" si="1"/>
        <v>2034431</v>
      </c>
      <c r="Z32" s="26">
        <f>T32/L32</f>
        <v>0.61820704853892428</v>
      </c>
      <c r="AA32" s="26">
        <f>T32/P32</f>
        <v>0.61820704853892428</v>
      </c>
      <c r="AB32" s="26">
        <f>(Q32+R32+S32)/P32</f>
        <v>0.37179752538953809</v>
      </c>
      <c r="AC32" s="27">
        <f>AA32+AB32</f>
        <v>0.99000457392846242</v>
      </c>
    </row>
    <row r="33" spans="1:29" ht="67.5" outlineLevel="2" x14ac:dyDescent="0.35">
      <c r="A33" s="21" t="s">
        <v>29</v>
      </c>
      <c r="B33" s="22" t="s">
        <v>30</v>
      </c>
      <c r="C33" s="22" t="s">
        <v>31</v>
      </c>
      <c r="D33" s="22" t="s">
        <v>61</v>
      </c>
      <c r="E33" s="22" t="s">
        <v>52</v>
      </c>
      <c r="F33" s="22"/>
      <c r="G33" s="22">
        <v>1112</v>
      </c>
      <c r="H33" s="22">
        <v>709800000</v>
      </c>
      <c r="I33" s="22" t="s">
        <v>31</v>
      </c>
      <c r="J33" s="23" t="s">
        <v>63</v>
      </c>
      <c r="K33" s="25">
        <v>0</v>
      </c>
      <c r="L33" s="25">
        <v>0</v>
      </c>
      <c r="M33" s="25">
        <v>13697670</v>
      </c>
      <c r="N33" s="25">
        <v>0</v>
      </c>
      <c r="O33" s="25">
        <v>0</v>
      </c>
      <c r="P33" s="25">
        <f t="shared" si="0"/>
        <v>0</v>
      </c>
      <c r="Q33" s="25">
        <v>0</v>
      </c>
      <c r="R33" s="25">
        <v>0</v>
      </c>
      <c r="S33" s="25">
        <v>0</v>
      </c>
      <c r="T33" s="25">
        <v>0</v>
      </c>
      <c r="U33" s="25">
        <v>0</v>
      </c>
      <c r="V33" s="25">
        <v>0</v>
      </c>
      <c r="W33" s="25">
        <v>0</v>
      </c>
      <c r="X33" s="25">
        <v>0</v>
      </c>
      <c r="Y33" s="25">
        <f t="shared" si="1"/>
        <v>0</v>
      </c>
      <c r="Z33" s="26">
        <v>0</v>
      </c>
      <c r="AA33" s="26">
        <v>0</v>
      </c>
      <c r="AB33" s="26">
        <v>0</v>
      </c>
      <c r="AC33" s="27">
        <v>0</v>
      </c>
    </row>
    <row r="34" spans="1:29" ht="67.5" outlineLevel="2" x14ac:dyDescent="0.35">
      <c r="A34" s="21" t="s">
        <v>29</v>
      </c>
      <c r="B34" s="22" t="s">
        <v>30</v>
      </c>
      <c r="C34" s="22" t="s">
        <v>31</v>
      </c>
      <c r="D34" s="22" t="s">
        <v>64</v>
      </c>
      <c r="E34" s="22" t="s">
        <v>52</v>
      </c>
      <c r="F34" s="22" t="s">
        <v>33</v>
      </c>
      <c r="G34" s="22">
        <v>1112</v>
      </c>
      <c r="H34" s="22">
        <v>709800000</v>
      </c>
      <c r="I34" s="22" t="s">
        <v>31</v>
      </c>
      <c r="J34" s="23" t="s">
        <v>65</v>
      </c>
      <c r="K34" s="24">
        <v>101768099</v>
      </c>
      <c r="L34" s="25">
        <v>101768099</v>
      </c>
      <c r="M34" s="25">
        <v>0</v>
      </c>
      <c r="N34" s="25">
        <v>-1017214</v>
      </c>
      <c r="O34" s="25">
        <v>0</v>
      </c>
      <c r="P34" s="25">
        <f t="shared" si="0"/>
        <v>101768099</v>
      </c>
      <c r="Q34" s="25">
        <v>0</v>
      </c>
      <c r="R34" s="25">
        <v>37811319</v>
      </c>
      <c r="S34" s="25">
        <v>0</v>
      </c>
      <c r="T34" s="25">
        <v>62939566</v>
      </c>
      <c r="U34" s="25">
        <v>62939566</v>
      </c>
      <c r="V34" s="25">
        <v>0</v>
      </c>
      <c r="W34" s="25">
        <v>1017214</v>
      </c>
      <c r="X34" s="25">
        <v>0</v>
      </c>
      <c r="Y34" s="25">
        <f t="shared" si="1"/>
        <v>1017214</v>
      </c>
      <c r="Z34" s="26">
        <f>T34/L34</f>
        <v>0.61846066319859228</v>
      </c>
      <c r="AA34" s="26">
        <f>T34/P34</f>
        <v>0.61846066319859228</v>
      </c>
      <c r="AB34" s="26">
        <f>(Q34+R34+S34)/P34</f>
        <v>0.37154392556748062</v>
      </c>
      <c r="AC34" s="27">
        <f>AA34+AB34</f>
        <v>0.99000458876607289</v>
      </c>
    </row>
    <row r="35" spans="1:29" ht="67.5" outlineLevel="2" x14ac:dyDescent="0.35">
      <c r="A35" s="21" t="s">
        <v>29</v>
      </c>
      <c r="B35" s="22" t="s">
        <v>30</v>
      </c>
      <c r="C35" s="22" t="s">
        <v>31</v>
      </c>
      <c r="D35" s="22" t="s">
        <v>64</v>
      </c>
      <c r="E35" s="22" t="s">
        <v>52</v>
      </c>
      <c r="F35" s="22"/>
      <c r="G35" s="22">
        <v>1112</v>
      </c>
      <c r="H35" s="22">
        <v>709800000</v>
      </c>
      <c r="I35" s="22" t="s">
        <v>31</v>
      </c>
      <c r="J35" s="23" t="s">
        <v>66</v>
      </c>
      <c r="K35" s="25">
        <v>0</v>
      </c>
      <c r="L35" s="25">
        <v>0</v>
      </c>
      <c r="M35" s="25">
        <v>7248835</v>
      </c>
      <c r="N35" s="25">
        <v>0</v>
      </c>
      <c r="O35" s="25">
        <v>0</v>
      </c>
      <c r="P35" s="25">
        <f t="shared" si="0"/>
        <v>0</v>
      </c>
      <c r="Q35" s="25">
        <v>0</v>
      </c>
      <c r="R35" s="25">
        <v>0</v>
      </c>
      <c r="S35" s="25">
        <v>0</v>
      </c>
      <c r="T35" s="25">
        <v>0</v>
      </c>
      <c r="U35" s="25">
        <v>0</v>
      </c>
      <c r="V35" s="25">
        <v>0</v>
      </c>
      <c r="W35" s="25">
        <v>0</v>
      </c>
      <c r="X35" s="25">
        <v>0</v>
      </c>
      <c r="Y35" s="25">
        <f t="shared" si="1"/>
        <v>0</v>
      </c>
      <c r="Z35" s="26">
        <v>0</v>
      </c>
      <c r="AA35" s="26">
        <v>0</v>
      </c>
      <c r="AB35" s="26">
        <v>0</v>
      </c>
      <c r="AC35" s="27">
        <v>0</v>
      </c>
    </row>
    <row r="36" spans="1:29" ht="54" outlineLevel="2" x14ac:dyDescent="0.35">
      <c r="A36" s="21" t="s">
        <v>29</v>
      </c>
      <c r="B36" s="22" t="s">
        <v>30</v>
      </c>
      <c r="C36" s="22" t="s">
        <v>31</v>
      </c>
      <c r="D36" s="22" t="s">
        <v>67</v>
      </c>
      <c r="E36" s="22" t="s">
        <v>52</v>
      </c>
      <c r="F36" s="22" t="s">
        <v>33</v>
      </c>
      <c r="G36" s="22">
        <v>1112</v>
      </c>
      <c r="H36" s="22">
        <v>709800000</v>
      </c>
      <c r="I36" s="22" t="s">
        <v>31</v>
      </c>
      <c r="J36" s="23" t="s">
        <v>68</v>
      </c>
      <c r="K36" s="24">
        <v>250217927</v>
      </c>
      <c r="L36" s="25">
        <v>250217927</v>
      </c>
      <c r="M36" s="25">
        <v>0</v>
      </c>
      <c r="N36" s="25">
        <v>10126430.15</v>
      </c>
      <c r="O36" s="25">
        <v>0</v>
      </c>
      <c r="P36" s="25">
        <f t="shared" si="0"/>
        <v>250217927</v>
      </c>
      <c r="Q36" s="25">
        <v>0</v>
      </c>
      <c r="R36" s="25">
        <v>69862874.670000002</v>
      </c>
      <c r="S36" s="25">
        <v>0</v>
      </c>
      <c r="T36" s="25">
        <v>177136532.33000001</v>
      </c>
      <c r="U36" s="25">
        <v>177136532.33000001</v>
      </c>
      <c r="V36" s="25">
        <v>0</v>
      </c>
      <c r="W36" s="25">
        <v>3218520</v>
      </c>
      <c r="X36" s="25">
        <v>0</v>
      </c>
      <c r="Y36" s="25">
        <f t="shared" si="1"/>
        <v>3218520</v>
      </c>
      <c r="Z36" s="26">
        <f>T36/L36</f>
        <v>0.7079290219281531</v>
      </c>
      <c r="AA36" s="26">
        <f>T36/P36</f>
        <v>0.7079290219281531</v>
      </c>
      <c r="AB36" s="26">
        <f>(Q36+R36+S36)/P36</f>
        <v>0.27920811073620638</v>
      </c>
      <c r="AC36" s="27">
        <f>AA36+AB36</f>
        <v>0.98713713266435943</v>
      </c>
    </row>
    <row r="37" spans="1:29" ht="54" outlineLevel="2" x14ac:dyDescent="0.35">
      <c r="A37" s="21" t="s">
        <v>29</v>
      </c>
      <c r="B37" s="22" t="s">
        <v>30</v>
      </c>
      <c r="C37" s="22" t="s">
        <v>31</v>
      </c>
      <c r="D37" s="22" t="s">
        <v>67</v>
      </c>
      <c r="E37" s="22" t="s">
        <v>52</v>
      </c>
      <c r="F37" s="22"/>
      <c r="G37" s="22">
        <v>1112</v>
      </c>
      <c r="H37" s="22">
        <v>709800000</v>
      </c>
      <c r="I37" s="22" t="s">
        <v>31</v>
      </c>
      <c r="J37" s="23" t="s">
        <v>69</v>
      </c>
      <c r="K37" s="25">
        <v>0</v>
      </c>
      <c r="L37" s="25">
        <v>0</v>
      </c>
      <c r="M37" s="25">
        <v>2604602.17</v>
      </c>
      <c r="N37" s="25">
        <v>0</v>
      </c>
      <c r="O37" s="25">
        <v>0</v>
      </c>
      <c r="P37" s="25">
        <f t="shared" si="0"/>
        <v>0</v>
      </c>
      <c r="Q37" s="25">
        <v>0</v>
      </c>
      <c r="R37" s="25">
        <v>0</v>
      </c>
      <c r="S37" s="25">
        <v>0</v>
      </c>
      <c r="T37" s="25">
        <v>0</v>
      </c>
      <c r="U37" s="25">
        <v>0</v>
      </c>
      <c r="V37" s="25">
        <v>0</v>
      </c>
      <c r="W37" s="25">
        <v>0</v>
      </c>
      <c r="X37" s="25">
        <v>0</v>
      </c>
      <c r="Y37" s="25">
        <f t="shared" si="1"/>
        <v>0</v>
      </c>
      <c r="Z37" s="26">
        <v>0</v>
      </c>
      <c r="AA37" s="26">
        <v>0</v>
      </c>
      <c r="AB37" s="26">
        <v>0</v>
      </c>
      <c r="AC37" s="27">
        <v>0</v>
      </c>
    </row>
    <row r="38" spans="1:29" outlineLevel="2" x14ac:dyDescent="0.35">
      <c r="A38" s="21" t="s">
        <v>187</v>
      </c>
      <c r="B38" s="22" t="s">
        <v>30</v>
      </c>
      <c r="C38" s="22" t="s">
        <v>31</v>
      </c>
      <c r="D38" s="22" t="s">
        <v>32</v>
      </c>
      <c r="E38" s="22"/>
      <c r="F38" s="22" t="s">
        <v>33</v>
      </c>
      <c r="G38" s="22">
        <v>1111</v>
      </c>
      <c r="H38" s="22">
        <v>709800000</v>
      </c>
      <c r="I38" s="22" t="s">
        <v>31</v>
      </c>
      <c r="J38" s="23" t="s">
        <v>34</v>
      </c>
      <c r="K38" s="24">
        <v>5718408964</v>
      </c>
      <c r="L38" s="25">
        <v>5718408964</v>
      </c>
      <c r="M38" s="25">
        <v>0</v>
      </c>
      <c r="N38" s="25">
        <v>-52216276</v>
      </c>
      <c r="O38" s="25">
        <v>0</v>
      </c>
      <c r="P38" s="25">
        <f t="shared" si="0"/>
        <v>5718408964</v>
      </c>
      <c r="Q38" s="25">
        <v>0</v>
      </c>
      <c r="R38" s="25">
        <v>0</v>
      </c>
      <c r="S38" s="25">
        <v>0</v>
      </c>
      <c r="T38" s="25">
        <v>3153755458.5300002</v>
      </c>
      <c r="U38" s="25">
        <v>3153755458.5300002</v>
      </c>
      <c r="V38" s="25">
        <v>2471956390.4699998</v>
      </c>
      <c r="W38" s="25">
        <v>2564653505.4699998</v>
      </c>
      <c r="X38" s="25">
        <v>0</v>
      </c>
      <c r="Y38" s="25">
        <f t="shared" si="1"/>
        <v>2564653505.4699998</v>
      </c>
      <c r="Z38" s="26">
        <f>T38/L38</f>
        <v>0.55150925342771628</v>
      </c>
      <c r="AA38" s="26">
        <f>T38/P38</f>
        <v>0.55150925342771628</v>
      </c>
      <c r="AB38" s="26">
        <f>(Q38+R38+S38)/P38</f>
        <v>0</v>
      </c>
      <c r="AC38" s="27">
        <f>AA38+AB38</f>
        <v>0.55150925342771628</v>
      </c>
    </row>
    <row r="39" spans="1:29" outlineLevel="2" x14ac:dyDescent="0.35">
      <c r="A39" s="21" t="s">
        <v>187</v>
      </c>
      <c r="B39" s="22" t="s">
        <v>30</v>
      </c>
      <c r="C39" s="22" t="s">
        <v>31</v>
      </c>
      <c r="D39" s="22" t="s">
        <v>32</v>
      </c>
      <c r="E39" s="22"/>
      <c r="F39" s="22"/>
      <c r="G39" s="22">
        <v>1111</v>
      </c>
      <c r="H39" s="22">
        <v>709800000</v>
      </c>
      <c r="I39" s="22" t="s">
        <v>31</v>
      </c>
      <c r="J39" s="23" t="s">
        <v>34</v>
      </c>
      <c r="K39" s="25">
        <v>0</v>
      </c>
      <c r="L39" s="25">
        <v>0</v>
      </c>
      <c r="M39" s="25">
        <v>90242455</v>
      </c>
      <c r="N39" s="25">
        <v>0</v>
      </c>
      <c r="O39" s="25">
        <v>0</v>
      </c>
      <c r="P39" s="25">
        <f t="shared" si="0"/>
        <v>0</v>
      </c>
      <c r="Q39" s="25">
        <v>0</v>
      </c>
      <c r="R39" s="25">
        <v>0</v>
      </c>
      <c r="S39" s="25">
        <v>0</v>
      </c>
      <c r="T39" s="25">
        <v>0</v>
      </c>
      <c r="U39" s="25">
        <v>0</v>
      </c>
      <c r="V39" s="25">
        <v>0</v>
      </c>
      <c r="W39" s="25">
        <v>0</v>
      </c>
      <c r="X39" s="25">
        <v>0</v>
      </c>
      <c r="Y39" s="25">
        <f t="shared" si="1"/>
        <v>0</v>
      </c>
      <c r="Z39" s="26">
        <v>0</v>
      </c>
      <c r="AA39" s="26">
        <v>0</v>
      </c>
      <c r="AB39" s="26">
        <v>0</v>
      </c>
      <c r="AC39" s="27">
        <v>0</v>
      </c>
    </row>
    <row r="40" spans="1:29" outlineLevel="2" x14ac:dyDescent="0.35">
      <c r="A40" s="21" t="s">
        <v>187</v>
      </c>
      <c r="B40" s="22" t="s">
        <v>30</v>
      </c>
      <c r="C40" s="22" t="s">
        <v>31</v>
      </c>
      <c r="D40" s="22" t="s">
        <v>35</v>
      </c>
      <c r="E40" s="22"/>
      <c r="F40" s="22" t="s">
        <v>33</v>
      </c>
      <c r="G40" s="22">
        <v>1111</v>
      </c>
      <c r="H40" s="22">
        <v>709800000</v>
      </c>
      <c r="I40" s="22" t="s">
        <v>31</v>
      </c>
      <c r="J40" s="23" t="s">
        <v>36</v>
      </c>
      <c r="K40" s="24">
        <v>15289433</v>
      </c>
      <c r="L40" s="25">
        <v>19289433</v>
      </c>
      <c r="M40" s="25">
        <v>0</v>
      </c>
      <c r="N40" s="25">
        <v>0</v>
      </c>
      <c r="O40" s="25">
        <v>0</v>
      </c>
      <c r="P40" s="25">
        <f t="shared" si="0"/>
        <v>19289433</v>
      </c>
      <c r="Q40" s="25">
        <v>0</v>
      </c>
      <c r="R40" s="25">
        <v>0</v>
      </c>
      <c r="S40" s="25">
        <v>0</v>
      </c>
      <c r="T40" s="25">
        <v>17972667.469999999</v>
      </c>
      <c r="U40" s="25">
        <v>17972667.469999999</v>
      </c>
      <c r="V40" s="25">
        <v>1316765.53</v>
      </c>
      <c r="W40" s="25">
        <v>1316765.53</v>
      </c>
      <c r="X40" s="25">
        <v>0</v>
      </c>
      <c r="Y40" s="25">
        <f t="shared" si="1"/>
        <v>1316765.5300000012</v>
      </c>
      <c r="Z40" s="26">
        <f>T40/L40</f>
        <v>0.93173643154778052</v>
      </c>
      <c r="AA40" s="26">
        <f>T40/P40</f>
        <v>0.93173643154778052</v>
      </c>
      <c r="AB40" s="26">
        <f>(Q40+R40+S40)/P40</f>
        <v>0</v>
      </c>
      <c r="AC40" s="27">
        <f>AA40+AB40</f>
        <v>0.93173643154778052</v>
      </c>
    </row>
    <row r="41" spans="1:29" outlineLevel="2" x14ac:dyDescent="0.35">
      <c r="A41" s="21" t="s">
        <v>187</v>
      </c>
      <c r="B41" s="22" t="s">
        <v>30</v>
      </c>
      <c r="C41" s="22" t="s">
        <v>31</v>
      </c>
      <c r="D41" s="22" t="s">
        <v>37</v>
      </c>
      <c r="E41" s="22"/>
      <c r="F41" s="22" t="s">
        <v>33</v>
      </c>
      <c r="G41" s="22">
        <v>1111</v>
      </c>
      <c r="H41" s="22">
        <v>709800000</v>
      </c>
      <c r="I41" s="22" t="s">
        <v>31</v>
      </c>
      <c r="J41" s="23" t="s">
        <v>38</v>
      </c>
      <c r="K41" s="24">
        <v>221931681</v>
      </c>
      <c r="L41" s="25">
        <v>226464166</v>
      </c>
      <c r="M41" s="25">
        <v>0</v>
      </c>
      <c r="N41" s="25">
        <v>1500000</v>
      </c>
      <c r="O41" s="25">
        <v>8500000</v>
      </c>
      <c r="P41" s="25">
        <f t="shared" si="0"/>
        <v>234964166</v>
      </c>
      <c r="Q41" s="25">
        <v>0</v>
      </c>
      <c r="R41" s="25">
        <v>0</v>
      </c>
      <c r="S41" s="25">
        <v>0</v>
      </c>
      <c r="T41" s="25">
        <v>123623783.09999999</v>
      </c>
      <c r="U41" s="25">
        <v>123623783.09999999</v>
      </c>
      <c r="V41" s="25">
        <v>102840382.90000001</v>
      </c>
      <c r="W41" s="25">
        <v>102840382.90000001</v>
      </c>
      <c r="X41" s="25">
        <v>0</v>
      </c>
      <c r="Y41" s="25">
        <f t="shared" si="1"/>
        <v>111340382.90000001</v>
      </c>
      <c r="Z41" s="26">
        <f>T41/L41</f>
        <v>0.54588673026530821</v>
      </c>
      <c r="AA41" s="26">
        <f>T41/P41</f>
        <v>0.52613887983242513</v>
      </c>
      <c r="AB41" s="26">
        <f>(Q41+R41+S41)/P41</f>
        <v>0</v>
      </c>
      <c r="AC41" s="27">
        <f>AA41+AB41</f>
        <v>0.52613887983242513</v>
      </c>
    </row>
    <row r="42" spans="1:29" outlineLevel="2" x14ac:dyDescent="0.35">
      <c r="A42" s="21" t="s">
        <v>187</v>
      </c>
      <c r="B42" s="22" t="s">
        <v>30</v>
      </c>
      <c r="C42" s="22" t="s">
        <v>31</v>
      </c>
      <c r="D42" s="22" t="s">
        <v>37</v>
      </c>
      <c r="E42" s="22"/>
      <c r="F42" s="22"/>
      <c r="G42" s="22">
        <v>1111</v>
      </c>
      <c r="H42" s="22">
        <v>709800000</v>
      </c>
      <c r="I42" s="22" t="s">
        <v>31</v>
      </c>
      <c r="J42" s="23" t="s">
        <v>38</v>
      </c>
      <c r="K42" s="25">
        <v>0</v>
      </c>
      <c r="L42" s="25">
        <v>0</v>
      </c>
      <c r="M42" s="25">
        <v>621295</v>
      </c>
      <c r="N42" s="25">
        <v>0</v>
      </c>
      <c r="O42" s="25">
        <v>0</v>
      </c>
      <c r="P42" s="25">
        <f t="shared" si="0"/>
        <v>0</v>
      </c>
      <c r="Q42" s="25">
        <v>0</v>
      </c>
      <c r="R42" s="25">
        <v>0</v>
      </c>
      <c r="S42" s="25">
        <v>0</v>
      </c>
      <c r="T42" s="25">
        <v>0</v>
      </c>
      <c r="U42" s="25">
        <v>0</v>
      </c>
      <c r="V42" s="25">
        <v>0</v>
      </c>
      <c r="W42" s="25">
        <v>0</v>
      </c>
      <c r="X42" s="25">
        <v>0</v>
      </c>
      <c r="Y42" s="25">
        <f t="shared" si="1"/>
        <v>0</v>
      </c>
      <c r="Z42" s="26">
        <v>0</v>
      </c>
      <c r="AA42" s="26">
        <v>0</v>
      </c>
      <c r="AB42" s="26">
        <v>0</v>
      </c>
      <c r="AC42" s="27">
        <v>0</v>
      </c>
    </row>
    <row r="43" spans="1:29" outlineLevel="2" x14ac:dyDescent="0.35">
      <c r="A43" s="21" t="s">
        <v>187</v>
      </c>
      <c r="B43" s="22" t="s">
        <v>30</v>
      </c>
      <c r="C43" s="22" t="s">
        <v>31</v>
      </c>
      <c r="D43" s="22" t="s">
        <v>41</v>
      </c>
      <c r="E43" s="22"/>
      <c r="F43" s="22" t="s">
        <v>33</v>
      </c>
      <c r="G43" s="22">
        <v>1111</v>
      </c>
      <c r="H43" s="22">
        <v>709800000</v>
      </c>
      <c r="I43" s="22" t="s">
        <v>31</v>
      </c>
      <c r="J43" s="23" t="s">
        <v>42</v>
      </c>
      <c r="K43" s="24">
        <v>1336733871</v>
      </c>
      <c r="L43" s="25">
        <v>1333489207</v>
      </c>
      <c r="M43" s="25">
        <v>0</v>
      </c>
      <c r="N43" s="25">
        <v>3400000</v>
      </c>
      <c r="O43" s="25">
        <v>5500000</v>
      </c>
      <c r="P43" s="25">
        <f t="shared" si="0"/>
        <v>1338989207</v>
      </c>
      <c r="Q43" s="25">
        <v>0</v>
      </c>
      <c r="R43" s="25">
        <v>0</v>
      </c>
      <c r="S43" s="25">
        <v>0</v>
      </c>
      <c r="T43" s="25">
        <v>791286415.28999996</v>
      </c>
      <c r="U43" s="25">
        <v>791286415.28999996</v>
      </c>
      <c r="V43" s="25">
        <v>542202791.71000004</v>
      </c>
      <c r="W43" s="25">
        <v>542202791.71000004</v>
      </c>
      <c r="X43" s="25">
        <v>0</v>
      </c>
      <c r="Y43" s="25">
        <f t="shared" si="1"/>
        <v>547702791.71000004</v>
      </c>
      <c r="Z43" s="26">
        <f>T43/L43</f>
        <v>0.59339544042518821</v>
      </c>
      <c r="AA43" s="26">
        <f>T43/P43</f>
        <v>0.59095802352497973</v>
      </c>
      <c r="AB43" s="26">
        <f>(Q43+R43+S43)/P43</f>
        <v>0</v>
      </c>
      <c r="AC43" s="27">
        <f>AA43+AB43</f>
        <v>0.59095802352497973</v>
      </c>
    </row>
    <row r="44" spans="1:29" outlineLevel="2" x14ac:dyDescent="0.35">
      <c r="A44" s="21" t="s">
        <v>187</v>
      </c>
      <c r="B44" s="22" t="s">
        <v>30</v>
      </c>
      <c r="C44" s="22" t="s">
        <v>31</v>
      </c>
      <c r="D44" s="22" t="s">
        <v>41</v>
      </c>
      <c r="E44" s="22"/>
      <c r="F44" s="22"/>
      <c r="G44" s="22">
        <v>1111</v>
      </c>
      <c r="H44" s="22">
        <v>709800000</v>
      </c>
      <c r="I44" s="22" t="s">
        <v>31</v>
      </c>
      <c r="J44" s="23" t="s">
        <v>42</v>
      </c>
      <c r="K44" s="25">
        <v>0</v>
      </c>
      <c r="L44" s="25">
        <v>0</v>
      </c>
      <c r="M44" s="25">
        <v>23413451</v>
      </c>
      <c r="N44" s="25">
        <v>0</v>
      </c>
      <c r="O44" s="25">
        <v>0</v>
      </c>
      <c r="P44" s="25">
        <f t="shared" si="0"/>
        <v>0</v>
      </c>
      <c r="Q44" s="25">
        <v>0</v>
      </c>
      <c r="R44" s="25">
        <v>0</v>
      </c>
      <c r="S44" s="25">
        <v>0</v>
      </c>
      <c r="T44" s="25">
        <v>0</v>
      </c>
      <c r="U44" s="25">
        <v>0</v>
      </c>
      <c r="V44" s="25">
        <v>0</v>
      </c>
      <c r="W44" s="25">
        <v>0</v>
      </c>
      <c r="X44" s="25">
        <v>0</v>
      </c>
      <c r="Y44" s="25">
        <f t="shared" si="1"/>
        <v>0</v>
      </c>
      <c r="Z44" s="26">
        <v>0</v>
      </c>
      <c r="AA44" s="26">
        <v>0</v>
      </c>
      <c r="AB44" s="26">
        <v>0</v>
      </c>
      <c r="AC44" s="27">
        <v>0</v>
      </c>
    </row>
    <row r="45" spans="1:29" outlineLevel="2" x14ac:dyDescent="0.35">
      <c r="A45" s="21" t="s">
        <v>187</v>
      </c>
      <c r="B45" s="22" t="s">
        <v>30</v>
      </c>
      <c r="C45" s="22" t="s">
        <v>31</v>
      </c>
      <c r="D45" s="22" t="s">
        <v>43</v>
      </c>
      <c r="E45" s="22"/>
      <c r="F45" s="22" t="s">
        <v>33</v>
      </c>
      <c r="G45" s="22">
        <v>1111</v>
      </c>
      <c r="H45" s="22">
        <v>709800000</v>
      </c>
      <c r="I45" s="22" t="s">
        <v>31</v>
      </c>
      <c r="J45" s="23" t="s">
        <v>44</v>
      </c>
      <c r="K45" s="24">
        <v>1989442045</v>
      </c>
      <c r="L45" s="25">
        <v>1980909560</v>
      </c>
      <c r="M45" s="25">
        <v>0</v>
      </c>
      <c r="N45" s="25">
        <v>-20256276</v>
      </c>
      <c r="O45" s="25">
        <v>-114607729</v>
      </c>
      <c r="P45" s="25">
        <f t="shared" si="0"/>
        <v>1866301831</v>
      </c>
      <c r="Q45" s="25">
        <v>0</v>
      </c>
      <c r="R45" s="25">
        <v>0</v>
      </c>
      <c r="S45" s="25">
        <v>0</v>
      </c>
      <c r="T45" s="25">
        <v>1065055620.29</v>
      </c>
      <c r="U45" s="25">
        <v>1065055620.29</v>
      </c>
      <c r="V45" s="25">
        <v>764289934.71000004</v>
      </c>
      <c r="W45" s="25">
        <v>915853939.71000004</v>
      </c>
      <c r="X45" s="25">
        <v>0</v>
      </c>
      <c r="Y45" s="25">
        <f t="shared" si="1"/>
        <v>801246210.71000004</v>
      </c>
      <c r="Z45" s="26">
        <f>T45/L45</f>
        <v>0.53765989210027332</v>
      </c>
      <c r="AA45" s="26">
        <f>T45/P45</f>
        <v>0.57067704837396149</v>
      </c>
      <c r="AB45" s="26">
        <f>(Q45+R45+S45)/P45</f>
        <v>0</v>
      </c>
      <c r="AC45" s="27">
        <f>AA45+AB45</f>
        <v>0.57067704837396149</v>
      </c>
    </row>
    <row r="46" spans="1:29" outlineLevel="2" x14ac:dyDescent="0.35">
      <c r="A46" s="21" t="s">
        <v>187</v>
      </c>
      <c r="B46" s="22" t="s">
        <v>30</v>
      </c>
      <c r="C46" s="22" t="s">
        <v>31</v>
      </c>
      <c r="D46" s="22" t="s">
        <v>43</v>
      </c>
      <c r="E46" s="22"/>
      <c r="F46" s="22"/>
      <c r="G46" s="22">
        <v>1111</v>
      </c>
      <c r="H46" s="22">
        <v>709800000</v>
      </c>
      <c r="I46" s="22" t="s">
        <v>31</v>
      </c>
      <c r="J46" s="23" t="s">
        <v>44</v>
      </c>
      <c r="K46" s="25">
        <v>0</v>
      </c>
      <c r="L46" s="25">
        <v>0</v>
      </c>
      <c r="M46" s="25">
        <v>3928190</v>
      </c>
      <c r="N46" s="25">
        <v>0</v>
      </c>
      <c r="O46" s="25">
        <v>0</v>
      </c>
      <c r="P46" s="25">
        <f t="shared" si="0"/>
        <v>0</v>
      </c>
      <c r="Q46" s="25">
        <v>0</v>
      </c>
      <c r="R46" s="25">
        <v>0</v>
      </c>
      <c r="S46" s="25">
        <v>0</v>
      </c>
      <c r="T46" s="25">
        <v>0</v>
      </c>
      <c r="U46" s="25">
        <v>0</v>
      </c>
      <c r="V46" s="25">
        <v>0</v>
      </c>
      <c r="W46" s="25">
        <v>0</v>
      </c>
      <c r="X46" s="25">
        <v>0</v>
      </c>
      <c r="Y46" s="25">
        <f t="shared" si="1"/>
        <v>0</v>
      </c>
      <c r="Z46" s="26">
        <v>0</v>
      </c>
      <c r="AA46" s="26">
        <v>0</v>
      </c>
      <c r="AB46" s="26">
        <v>0</v>
      </c>
      <c r="AC46" s="27">
        <v>0</v>
      </c>
    </row>
    <row r="47" spans="1:29" outlineLevel="2" x14ac:dyDescent="0.35">
      <c r="A47" s="21" t="s">
        <v>187</v>
      </c>
      <c r="B47" s="22" t="s">
        <v>30</v>
      </c>
      <c r="C47" s="22" t="s">
        <v>31</v>
      </c>
      <c r="D47" s="22" t="s">
        <v>45</v>
      </c>
      <c r="E47" s="22"/>
      <c r="F47" s="22" t="s">
        <v>33</v>
      </c>
      <c r="G47" s="22">
        <v>1111</v>
      </c>
      <c r="H47" s="22">
        <v>709800000</v>
      </c>
      <c r="I47" s="22" t="s">
        <v>31</v>
      </c>
      <c r="J47" s="23" t="s">
        <v>46</v>
      </c>
      <c r="K47" s="24">
        <v>854581436</v>
      </c>
      <c r="L47" s="25">
        <v>854581436</v>
      </c>
      <c r="M47" s="25">
        <v>0</v>
      </c>
      <c r="N47" s="25">
        <v>4278330</v>
      </c>
      <c r="O47" s="25">
        <v>1200000</v>
      </c>
      <c r="P47" s="25">
        <f t="shared" si="0"/>
        <v>855781436</v>
      </c>
      <c r="Q47" s="25">
        <v>0</v>
      </c>
      <c r="R47" s="25">
        <v>0</v>
      </c>
      <c r="S47" s="25">
        <v>0</v>
      </c>
      <c r="T47" s="25">
        <v>278662.59999999998</v>
      </c>
      <c r="U47" s="25">
        <v>278662.59999999998</v>
      </c>
      <c r="V47" s="25">
        <v>2411067.4</v>
      </c>
      <c r="W47" s="25">
        <v>854302773.39999998</v>
      </c>
      <c r="X47" s="25">
        <v>0</v>
      </c>
      <c r="Y47" s="25">
        <f t="shared" si="1"/>
        <v>855502773.39999998</v>
      </c>
      <c r="Z47" s="26">
        <f>T47/L47</f>
        <v>3.2608080197052159E-4</v>
      </c>
      <c r="AA47" s="26">
        <f>T47/P47</f>
        <v>3.2562356260319719E-4</v>
      </c>
      <c r="AB47" s="26">
        <f>(Q47+R47+S47)/P47</f>
        <v>0</v>
      </c>
      <c r="AC47" s="27">
        <f>AA47+AB47</f>
        <v>3.2562356260319719E-4</v>
      </c>
    </row>
    <row r="48" spans="1:29" outlineLevel="2" x14ac:dyDescent="0.35">
      <c r="A48" s="21" t="s">
        <v>187</v>
      </c>
      <c r="B48" s="22" t="s">
        <v>30</v>
      </c>
      <c r="C48" s="22" t="s">
        <v>31</v>
      </c>
      <c r="D48" s="22" t="s">
        <v>45</v>
      </c>
      <c r="E48" s="22"/>
      <c r="F48" s="22"/>
      <c r="G48" s="22">
        <v>1111</v>
      </c>
      <c r="H48" s="22">
        <v>709800000</v>
      </c>
      <c r="I48" s="22" t="s">
        <v>31</v>
      </c>
      <c r="J48" s="23" t="s">
        <v>46</v>
      </c>
      <c r="K48" s="25">
        <v>0</v>
      </c>
      <c r="L48" s="25">
        <v>0</v>
      </c>
      <c r="M48" s="25">
        <v>19721562</v>
      </c>
      <c r="N48" s="25">
        <v>0</v>
      </c>
      <c r="O48" s="25">
        <v>0</v>
      </c>
      <c r="P48" s="25">
        <f t="shared" si="0"/>
        <v>0</v>
      </c>
      <c r="Q48" s="25">
        <v>0</v>
      </c>
      <c r="R48" s="25">
        <v>0</v>
      </c>
      <c r="S48" s="25">
        <v>0</v>
      </c>
      <c r="T48" s="25">
        <v>0</v>
      </c>
      <c r="U48" s="25">
        <v>0</v>
      </c>
      <c r="V48" s="25">
        <v>0</v>
      </c>
      <c r="W48" s="25">
        <v>0</v>
      </c>
      <c r="X48" s="25">
        <v>0</v>
      </c>
      <c r="Y48" s="25">
        <f t="shared" si="1"/>
        <v>0</v>
      </c>
      <c r="Z48" s="26">
        <v>0</v>
      </c>
      <c r="AA48" s="26">
        <v>0</v>
      </c>
      <c r="AB48" s="26">
        <v>0</v>
      </c>
      <c r="AC48" s="27">
        <v>0</v>
      </c>
    </row>
    <row r="49" spans="1:29" outlineLevel="2" x14ac:dyDescent="0.35">
      <c r="A49" s="21" t="s">
        <v>187</v>
      </c>
      <c r="B49" s="22" t="s">
        <v>30</v>
      </c>
      <c r="C49" s="22" t="s">
        <v>31</v>
      </c>
      <c r="D49" s="22" t="s">
        <v>47</v>
      </c>
      <c r="E49" s="22"/>
      <c r="F49" s="22" t="s">
        <v>33</v>
      </c>
      <c r="G49" s="22">
        <v>1111</v>
      </c>
      <c r="H49" s="22">
        <v>709800000</v>
      </c>
      <c r="I49" s="22" t="s">
        <v>31</v>
      </c>
      <c r="J49" s="23" t="s">
        <v>48</v>
      </c>
      <c r="K49" s="24">
        <v>756934763</v>
      </c>
      <c r="L49" s="25">
        <v>760179427</v>
      </c>
      <c r="M49" s="25">
        <v>0</v>
      </c>
      <c r="N49" s="25">
        <v>0</v>
      </c>
      <c r="O49" s="25">
        <v>0</v>
      </c>
      <c r="P49" s="25">
        <f t="shared" si="0"/>
        <v>760179427</v>
      </c>
      <c r="Q49" s="25">
        <v>0</v>
      </c>
      <c r="R49" s="25">
        <v>100477.9</v>
      </c>
      <c r="S49" s="25">
        <v>0</v>
      </c>
      <c r="T49" s="25">
        <v>752417445.74000001</v>
      </c>
      <c r="U49" s="25">
        <v>752417445.74000001</v>
      </c>
      <c r="V49" s="25">
        <v>7661503.3600000003</v>
      </c>
      <c r="W49" s="25">
        <v>7661503.3600000003</v>
      </c>
      <c r="X49" s="25">
        <v>0</v>
      </c>
      <c r="Y49" s="25">
        <f t="shared" si="1"/>
        <v>7661503.3600000143</v>
      </c>
      <c r="Z49" s="26">
        <f>T49/L49</f>
        <v>0.98978927739384881</v>
      </c>
      <c r="AA49" s="26">
        <f>T49/P49</f>
        <v>0.98978927739384881</v>
      </c>
      <c r="AB49" s="26">
        <f>(Q49+R49+S49)/P49</f>
        <v>1.3217655783783792E-4</v>
      </c>
      <c r="AC49" s="27">
        <f>AA49+AB49</f>
        <v>0.98992145395168663</v>
      </c>
    </row>
    <row r="50" spans="1:29" outlineLevel="2" x14ac:dyDescent="0.35">
      <c r="A50" s="21" t="s">
        <v>187</v>
      </c>
      <c r="B50" s="22" t="s">
        <v>30</v>
      </c>
      <c r="C50" s="22" t="s">
        <v>31</v>
      </c>
      <c r="D50" s="22" t="s">
        <v>47</v>
      </c>
      <c r="E50" s="22"/>
      <c r="F50" s="22"/>
      <c r="G50" s="22">
        <v>1111</v>
      </c>
      <c r="H50" s="22">
        <v>709800000</v>
      </c>
      <c r="I50" s="22" t="s">
        <v>31</v>
      </c>
      <c r="J50" s="23" t="s">
        <v>48</v>
      </c>
      <c r="K50" s="25">
        <v>0</v>
      </c>
      <c r="L50" s="25">
        <v>0</v>
      </c>
      <c r="M50" s="25">
        <v>2516587</v>
      </c>
      <c r="N50" s="25">
        <v>0</v>
      </c>
      <c r="O50" s="25">
        <v>0</v>
      </c>
      <c r="P50" s="25">
        <f t="shared" si="0"/>
        <v>0</v>
      </c>
      <c r="Q50" s="25">
        <v>0</v>
      </c>
      <c r="R50" s="25">
        <v>0</v>
      </c>
      <c r="S50" s="25">
        <v>0</v>
      </c>
      <c r="T50" s="25">
        <v>0</v>
      </c>
      <c r="U50" s="25">
        <v>0</v>
      </c>
      <c r="V50" s="25">
        <v>0</v>
      </c>
      <c r="W50" s="25">
        <v>0</v>
      </c>
      <c r="X50" s="25">
        <v>0</v>
      </c>
      <c r="Y50" s="25">
        <f t="shared" si="1"/>
        <v>0</v>
      </c>
      <c r="Z50" s="26">
        <v>0</v>
      </c>
      <c r="AA50" s="26">
        <v>0</v>
      </c>
      <c r="AB50" s="26">
        <v>0</v>
      </c>
      <c r="AC50" s="27">
        <v>0</v>
      </c>
    </row>
    <row r="51" spans="1:29" outlineLevel="2" x14ac:dyDescent="0.35">
      <c r="A51" s="21" t="s">
        <v>187</v>
      </c>
      <c r="B51" s="22" t="s">
        <v>30</v>
      </c>
      <c r="C51" s="22" t="s">
        <v>31</v>
      </c>
      <c r="D51" s="22" t="s">
        <v>49</v>
      </c>
      <c r="E51" s="22"/>
      <c r="F51" s="22" t="s">
        <v>33</v>
      </c>
      <c r="G51" s="22">
        <v>1111</v>
      </c>
      <c r="H51" s="22">
        <v>709800000</v>
      </c>
      <c r="I51" s="22" t="s">
        <v>31</v>
      </c>
      <c r="J51" s="23" t="s">
        <v>50</v>
      </c>
      <c r="K51" s="24">
        <v>341930183</v>
      </c>
      <c r="L51" s="25">
        <v>341930183</v>
      </c>
      <c r="M51" s="25">
        <v>0</v>
      </c>
      <c r="N51" s="25">
        <v>0</v>
      </c>
      <c r="O51" s="25">
        <v>7763164</v>
      </c>
      <c r="P51" s="25">
        <f t="shared" si="0"/>
        <v>349693347</v>
      </c>
      <c r="Q51" s="25">
        <v>0</v>
      </c>
      <c r="R51" s="25">
        <v>0</v>
      </c>
      <c r="S51" s="25">
        <v>0</v>
      </c>
      <c r="T51" s="25">
        <v>190409501.86000001</v>
      </c>
      <c r="U51" s="25">
        <v>190409501.86000001</v>
      </c>
      <c r="V51" s="25">
        <v>151520681.13999999</v>
      </c>
      <c r="W51" s="25">
        <v>151520681.13999999</v>
      </c>
      <c r="X51" s="25">
        <v>0</v>
      </c>
      <c r="Y51" s="25">
        <f t="shared" si="1"/>
        <v>159283845.13999999</v>
      </c>
      <c r="Z51" s="26">
        <f>T51/L51</f>
        <v>0.55686660998862458</v>
      </c>
      <c r="AA51" s="26">
        <f>T51/P51</f>
        <v>0.54450421631841917</v>
      </c>
      <c r="AB51" s="26">
        <f>(Q51+R51+S51)/P51</f>
        <v>0</v>
      </c>
      <c r="AC51" s="27">
        <f>AA51+AB51</f>
        <v>0.54450421631841917</v>
      </c>
    </row>
    <row r="52" spans="1:29" outlineLevel="2" x14ac:dyDescent="0.35">
      <c r="A52" s="21" t="s">
        <v>187</v>
      </c>
      <c r="B52" s="22" t="s">
        <v>30</v>
      </c>
      <c r="C52" s="22" t="s">
        <v>31</v>
      </c>
      <c r="D52" s="22" t="s">
        <v>49</v>
      </c>
      <c r="E52" s="22"/>
      <c r="F52" s="22"/>
      <c r="G52" s="22">
        <v>1111</v>
      </c>
      <c r="H52" s="22">
        <v>709800000</v>
      </c>
      <c r="I52" s="22" t="s">
        <v>31</v>
      </c>
      <c r="J52" s="23" t="s">
        <v>50</v>
      </c>
      <c r="K52" s="25">
        <v>0</v>
      </c>
      <c r="L52" s="25">
        <v>0</v>
      </c>
      <c r="M52" s="25">
        <v>2973385</v>
      </c>
      <c r="N52" s="25">
        <v>0</v>
      </c>
      <c r="O52" s="25">
        <v>0</v>
      </c>
      <c r="P52" s="25">
        <f t="shared" si="0"/>
        <v>0</v>
      </c>
      <c r="Q52" s="25">
        <v>0</v>
      </c>
      <c r="R52" s="25">
        <v>0</v>
      </c>
      <c r="S52" s="25">
        <v>0</v>
      </c>
      <c r="T52" s="25">
        <v>0</v>
      </c>
      <c r="U52" s="25">
        <v>0</v>
      </c>
      <c r="V52" s="25">
        <v>0</v>
      </c>
      <c r="W52" s="25">
        <v>0</v>
      </c>
      <c r="X52" s="25">
        <v>0</v>
      </c>
      <c r="Y52" s="25">
        <f t="shared" si="1"/>
        <v>0</v>
      </c>
      <c r="Z52" s="26">
        <v>0</v>
      </c>
      <c r="AA52" s="26">
        <v>0</v>
      </c>
      <c r="AB52" s="26">
        <v>0</v>
      </c>
      <c r="AC52" s="27">
        <v>0</v>
      </c>
    </row>
    <row r="53" spans="1:29" ht="81" outlineLevel="2" x14ac:dyDescent="0.35">
      <c r="A53" s="21" t="s">
        <v>187</v>
      </c>
      <c r="B53" s="22" t="s">
        <v>30</v>
      </c>
      <c r="C53" s="22" t="s">
        <v>31</v>
      </c>
      <c r="D53" s="22" t="s">
        <v>51</v>
      </c>
      <c r="E53" s="22" t="s">
        <v>52</v>
      </c>
      <c r="F53" s="22" t="s">
        <v>33</v>
      </c>
      <c r="G53" s="22">
        <v>1112</v>
      </c>
      <c r="H53" s="22">
        <v>709800000</v>
      </c>
      <c r="I53" s="22" t="s">
        <v>31</v>
      </c>
      <c r="J53" s="23" t="s">
        <v>53</v>
      </c>
      <c r="K53" s="24">
        <v>890771174</v>
      </c>
      <c r="L53" s="25">
        <v>890771174</v>
      </c>
      <c r="M53" s="25">
        <v>0</v>
      </c>
      <c r="N53" s="25">
        <v>34556079</v>
      </c>
      <c r="O53" s="25">
        <v>0</v>
      </c>
      <c r="P53" s="25">
        <f t="shared" si="0"/>
        <v>890771174</v>
      </c>
      <c r="Q53" s="25">
        <v>0</v>
      </c>
      <c r="R53" s="25">
        <v>311844519</v>
      </c>
      <c r="S53" s="25">
        <v>0</v>
      </c>
      <c r="T53" s="25">
        <v>570352174</v>
      </c>
      <c r="U53" s="25">
        <v>570352174</v>
      </c>
      <c r="V53" s="25">
        <v>0</v>
      </c>
      <c r="W53" s="25">
        <v>8574481</v>
      </c>
      <c r="X53" s="25">
        <v>0</v>
      </c>
      <c r="Y53" s="25">
        <f t="shared" si="1"/>
        <v>8574481</v>
      </c>
      <c r="Z53" s="26">
        <f>T53/L53</f>
        <v>0.64029033566369087</v>
      </c>
      <c r="AA53" s="26">
        <f>T53/P53</f>
        <v>0.64029033566369087</v>
      </c>
      <c r="AB53" s="26">
        <f>(Q53+R53+S53)/P53</f>
        <v>0.3500837567516526</v>
      </c>
      <c r="AC53" s="27">
        <f>AA53+AB53</f>
        <v>0.99037409241534347</v>
      </c>
    </row>
    <row r="54" spans="1:29" ht="81" outlineLevel="2" x14ac:dyDescent="0.35">
      <c r="A54" s="21" t="s">
        <v>187</v>
      </c>
      <c r="B54" s="22" t="s">
        <v>30</v>
      </c>
      <c r="C54" s="22" t="s">
        <v>31</v>
      </c>
      <c r="D54" s="22" t="s">
        <v>51</v>
      </c>
      <c r="E54" s="22" t="s">
        <v>52</v>
      </c>
      <c r="F54" s="22"/>
      <c r="G54" s="22">
        <v>1112</v>
      </c>
      <c r="H54" s="22">
        <v>709800000</v>
      </c>
      <c r="I54" s="22" t="s">
        <v>31</v>
      </c>
      <c r="J54" s="23" t="s">
        <v>54</v>
      </c>
      <c r="K54" s="25">
        <v>0</v>
      </c>
      <c r="L54" s="25">
        <v>0</v>
      </c>
      <c r="M54" s="25">
        <v>45036428</v>
      </c>
      <c r="N54" s="25">
        <v>0</v>
      </c>
      <c r="O54" s="25">
        <v>0</v>
      </c>
      <c r="P54" s="25">
        <f t="shared" si="0"/>
        <v>0</v>
      </c>
      <c r="Q54" s="25">
        <v>0</v>
      </c>
      <c r="R54" s="25">
        <v>0</v>
      </c>
      <c r="S54" s="25">
        <v>0</v>
      </c>
      <c r="T54" s="25">
        <v>0</v>
      </c>
      <c r="U54" s="25">
        <v>0</v>
      </c>
      <c r="V54" s="25">
        <v>0</v>
      </c>
      <c r="W54" s="25">
        <v>0</v>
      </c>
      <c r="X54" s="25">
        <v>0</v>
      </c>
      <c r="Y54" s="25">
        <f t="shared" si="1"/>
        <v>0</v>
      </c>
      <c r="Z54" s="26">
        <v>0</v>
      </c>
      <c r="AA54" s="26">
        <v>0</v>
      </c>
      <c r="AB54" s="26">
        <v>0</v>
      </c>
      <c r="AC54" s="27">
        <v>0</v>
      </c>
    </row>
    <row r="55" spans="1:29" ht="54" outlineLevel="2" x14ac:dyDescent="0.35">
      <c r="A55" s="21" t="s">
        <v>187</v>
      </c>
      <c r="B55" s="22" t="s">
        <v>30</v>
      </c>
      <c r="C55" s="22" t="s">
        <v>31</v>
      </c>
      <c r="D55" s="22" t="s">
        <v>55</v>
      </c>
      <c r="E55" s="22" t="s">
        <v>52</v>
      </c>
      <c r="F55" s="22" t="s">
        <v>33</v>
      </c>
      <c r="G55" s="22">
        <v>1112</v>
      </c>
      <c r="H55" s="22">
        <v>709800000</v>
      </c>
      <c r="I55" s="22" t="s">
        <v>31</v>
      </c>
      <c r="J55" s="23" t="s">
        <v>56</v>
      </c>
      <c r="K55" s="24">
        <v>48149795</v>
      </c>
      <c r="L55" s="25">
        <v>48149795</v>
      </c>
      <c r="M55" s="25">
        <v>0</v>
      </c>
      <c r="N55" s="25">
        <v>-463487</v>
      </c>
      <c r="O55" s="25">
        <v>0</v>
      </c>
      <c r="P55" s="25">
        <f t="shared" si="0"/>
        <v>48149795</v>
      </c>
      <c r="Q55" s="25">
        <v>0</v>
      </c>
      <c r="R55" s="25">
        <v>16866568</v>
      </c>
      <c r="S55" s="25">
        <v>0</v>
      </c>
      <c r="T55" s="25">
        <v>30819740</v>
      </c>
      <c r="U55" s="25">
        <v>30819740</v>
      </c>
      <c r="V55" s="25">
        <v>0</v>
      </c>
      <c r="W55" s="25">
        <v>463487</v>
      </c>
      <c r="X55" s="25">
        <v>0</v>
      </c>
      <c r="Y55" s="25">
        <f t="shared" si="1"/>
        <v>463487</v>
      </c>
      <c r="Z55" s="26">
        <f>T55/L55</f>
        <v>0.64008039909619552</v>
      </c>
      <c r="AA55" s="26">
        <f>T55/P55</f>
        <v>0.64008039909619552</v>
      </c>
      <c r="AB55" s="26">
        <f>(Q55+R55+S55)/P55</f>
        <v>0.35029366168641007</v>
      </c>
      <c r="AC55" s="27">
        <f>AA55+AB55</f>
        <v>0.99037406078260559</v>
      </c>
    </row>
    <row r="56" spans="1:29" ht="54" outlineLevel="2" x14ac:dyDescent="0.35">
      <c r="A56" s="21" t="s">
        <v>187</v>
      </c>
      <c r="B56" s="22" t="s">
        <v>30</v>
      </c>
      <c r="C56" s="22" t="s">
        <v>31</v>
      </c>
      <c r="D56" s="22" t="s">
        <v>55</v>
      </c>
      <c r="E56" s="22" t="s">
        <v>52</v>
      </c>
      <c r="F56" s="22"/>
      <c r="G56" s="22">
        <v>1112</v>
      </c>
      <c r="H56" s="22">
        <v>709800000</v>
      </c>
      <c r="I56" s="22" t="s">
        <v>31</v>
      </c>
      <c r="J56" s="23" t="s">
        <v>57</v>
      </c>
      <c r="K56" s="25">
        <v>0</v>
      </c>
      <c r="L56" s="25">
        <v>0</v>
      </c>
      <c r="M56" s="25">
        <v>4564131</v>
      </c>
      <c r="N56" s="25">
        <v>0</v>
      </c>
      <c r="O56" s="25">
        <v>0</v>
      </c>
      <c r="P56" s="25">
        <f t="shared" si="0"/>
        <v>0</v>
      </c>
      <c r="Q56" s="25">
        <v>0</v>
      </c>
      <c r="R56" s="25">
        <v>0</v>
      </c>
      <c r="S56" s="25">
        <v>0</v>
      </c>
      <c r="T56" s="25">
        <v>0</v>
      </c>
      <c r="U56" s="25">
        <v>0</v>
      </c>
      <c r="V56" s="25">
        <v>0</v>
      </c>
      <c r="W56" s="25">
        <v>0</v>
      </c>
      <c r="X56" s="25">
        <v>0</v>
      </c>
      <c r="Y56" s="25">
        <f t="shared" si="1"/>
        <v>0</v>
      </c>
      <c r="Z56" s="26">
        <v>0</v>
      </c>
      <c r="AA56" s="26">
        <v>0</v>
      </c>
      <c r="AB56" s="26">
        <v>0</v>
      </c>
      <c r="AC56" s="27">
        <v>0</v>
      </c>
    </row>
    <row r="57" spans="1:29" ht="81" outlineLevel="2" x14ac:dyDescent="0.35">
      <c r="A57" s="21" t="s">
        <v>187</v>
      </c>
      <c r="B57" s="22" t="s">
        <v>30</v>
      </c>
      <c r="C57" s="22" t="s">
        <v>31</v>
      </c>
      <c r="D57" s="22" t="s">
        <v>58</v>
      </c>
      <c r="E57" s="22" t="s">
        <v>52</v>
      </c>
      <c r="F57" s="22" t="s">
        <v>33</v>
      </c>
      <c r="G57" s="22">
        <v>1112</v>
      </c>
      <c r="H57" s="22">
        <v>709800000</v>
      </c>
      <c r="I57" s="22" t="s">
        <v>31</v>
      </c>
      <c r="J57" s="23" t="s">
        <v>59</v>
      </c>
      <c r="K57" s="24">
        <v>187828129</v>
      </c>
      <c r="L57" s="25">
        <v>187828129</v>
      </c>
      <c r="M57" s="25">
        <v>0</v>
      </c>
      <c r="N57" s="25">
        <v>-1548819</v>
      </c>
      <c r="O57" s="25">
        <v>-14000000</v>
      </c>
      <c r="P57" s="25">
        <f t="shared" si="0"/>
        <v>173828129</v>
      </c>
      <c r="Q57" s="25">
        <v>0</v>
      </c>
      <c r="R57" s="25">
        <v>74989620</v>
      </c>
      <c r="S57" s="25">
        <v>0</v>
      </c>
      <c r="T57" s="25">
        <v>97289690</v>
      </c>
      <c r="U57" s="25">
        <v>97289690</v>
      </c>
      <c r="V57" s="25">
        <v>0</v>
      </c>
      <c r="W57" s="25">
        <v>15548819</v>
      </c>
      <c r="X57" s="25">
        <v>0</v>
      </c>
      <c r="Y57" s="25">
        <f t="shared" si="1"/>
        <v>1548819</v>
      </c>
      <c r="Z57" s="26">
        <f>T57/L57</f>
        <v>0.51797188481816803</v>
      </c>
      <c r="AA57" s="26">
        <f>T57/P57</f>
        <v>0.55968899026693197</v>
      </c>
      <c r="AB57" s="26">
        <f>(Q57+R57+S57)/P57</f>
        <v>0.43140095007293094</v>
      </c>
      <c r="AC57" s="27">
        <f>AA57+AB57</f>
        <v>0.99108994033986297</v>
      </c>
    </row>
    <row r="58" spans="1:29" ht="81" outlineLevel="2" x14ac:dyDescent="0.35">
      <c r="A58" s="21" t="s">
        <v>187</v>
      </c>
      <c r="B58" s="22" t="s">
        <v>30</v>
      </c>
      <c r="C58" s="22" t="s">
        <v>31</v>
      </c>
      <c r="D58" s="22" t="s">
        <v>58</v>
      </c>
      <c r="E58" s="22" t="s">
        <v>52</v>
      </c>
      <c r="F58" s="22"/>
      <c r="G58" s="22">
        <v>1112</v>
      </c>
      <c r="H58" s="22">
        <v>709800000</v>
      </c>
      <c r="I58" s="22" t="s">
        <v>31</v>
      </c>
      <c r="J58" s="23" t="s">
        <v>60</v>
      </c>
      <c r="K58" s="25">
        <v>0</v>
      </c>
      <c r="L58" s="25">
        <v>0</v>
      </c>
      <c r="M58" s="25">
        <v>547178</v>
      </c>
      <c r="N58" s="25">
        <v>0</v>
      </c>
      <c r="O58" s="25">
        <v>0</v>
      </c>
      <c r="P58" s="25">
        <f t="shared" si="0"/>
        <v>0</v>
      </c>
      <c r="Q58" s="25">
        <v>0</v>
      </c>
      <c r="R58" s="25">
        <v>0</v>
      </c>
      <c r="S58" s="25">
        <v>0</v>
      </c>
      <c r="T58" s="25">
        <v>0</v>
      </c>
      <c r="U58" s="25">
        <v>0</v>
      </c>
      <c r="V58" s="25">
        <v>0</v>
      </c>
      <c r="W58" s="25">
        <v>0</v>
      </c>
      <c r="X58" s="25">
        <v>0</v>
      </c>
      <c r="Y58" s="25">
        <f t="shared" si="1"/>
        <v>0</v>
      </c>
      <c r="Z58" s="26">
        <v>0</v>
      </c>
      <c r="AA58" s="26">
        <v>0</v>
      </c>
      <c r="AB58" s="26">
        <v>0</v>
      </c>
      <c r="AC58" s="27">
        <v>0</v>
      </c>
    </row>
    <row r="59" spans="1:29" ht="67.5" outlineLevel="2" x14ac:dyDescent="0.35">
      <c r="A59" s="21" t="s">
        <v>187</v>
      </c>
      <c r="B59" s="22" t="s">
        <v>30</v>
      </c>
      <c r="C59" s="22" t="s">
        <v>31</v>
      </c>
      <c r="D59" s="22" t="s">
        <v>61</v>
      </c>
      <c r="E59" s="22" t="s">
        <v>52</v>
      </c>
      <c r="F59" s="22" t="s">
        <v>33</v>
      </c>
      <c r="G59" s="22">
        <v>1112</v>
      </c>
      <c r="H59" s="22">
        <v>709800000</v>
      </c>
      <c r="I59" s="22" t="s">
        <v>31</v>
      </c>
      <c r="J59" s="23" t="s">
        <v>62</v>
      </c>
      <c r="K59" s="24">
        <v>288898760</v>
      </c>
      <c r="L59" s="25">
        <v>288898760</v>
      </c>
      <c r="M59" s="25">
        <v>0</v>
      </c>
      <c r="N59" s="25">
        <v>-2780913</v>
      </c>
      <c r="O59" s="25">
        <v>0</v>
      </c>
      <c r="P59" s="25">
        <f t="shared" si="0"/>
        <v>288898760</v>
      </c>
      <c r="Q59" s="25">
        <v>0</v>
      </c>
      <c r="R59" s="25">
        <v>101199522</v>
      </c>
      <c r="S59" s="25">
        <v>0</v>
      </c>
      <c r="T59" s="25">
        <v>184918325</v>
      </c>
      <c r="U59" s="25">
        <v>184918325</v>
      </c>
      <c r="V59" s="25">
        <v>0</v>
      </c>
      <c r="W59" s="25">
        <v>2780913</v>
      </c>
      <c r="X59" s="25">
        <v>0</v>
      </c>
      <c r="Y59" s="25">
        <f t="shared" si="1"/>
        <v>2780913</v>
      </c>
      <c r="Z59" s="26">
        <f>T59/L59</f>
        <v>0.64008002318874613</v>
      </c>
      <c r="AA59" s="26">
        <f>T59/P59</f>
        <v>0.64008002318874613</v>
      </c>
      <c r="AB59" s="26">
        <f>(Q59+R59+S59)/P59</f>
        <v>0.35029406841344696</v>
      </c>
      <c r="AC59" s="27">
        <f>AA59+AB59</f>
        <v>0.99037409160219303</v>
      </c>
    </row>
    <row r="60" spans="1:29" ht="67.5" outlineLevel="2" x14ac:dyDescent="0.35">
      <c r="A60" s="21" t="s">
        <v>187</v>
      </c>
      <c r="B60" s="22" t="s">
        <v>30</v>
      </c>
      <c r="C60" s="22" t="s">
        <v>31</v>
      </c>
      <c r="D60" s="22" t="s">
        <v>61</v>
      </c>
      <c r="E60" s="22" t="s">
        <v>52</v>
      </c>
      <c r="F60" s="22"/>
      <c r="G60" s="22">
        <v>1112</v>
      </c>
      <c r="H60" s="22">
        <v>709800000</v>
      </c>
      <c r="I60" s="22" t="s">
        <v>31</v>
      </c>
      <c r="J60" s="23" t="s">
        <v>63</v>
      </c>
      <c r="K60" s="25">
        <v>0</v>
      </c>
      <c r="L60" s="25">
        <v>0</v>
      </c>
      <c r="M60" s="25">
        <v>21484787</v>
      </c>
      <c r="N60" s="25">
        <v>0</v>
      </c>
      <c r="O60" s="25">
        <v>0</v>
      </c>
      <c r="P60" s="25">
        <f t="shared" si="0"/>
        <v>0</v>
      </c>
      <c r="Q60" s="25">
        <v>0</v>
      </c>
      <c r="R60" s="25">
        <v>0</v>
      </c>
      <c r="S60" s="25">
        <v>0</v>
      </c>
      <c r="T60" s="25">
        <v>0</v>
      </c>
      <c r="U60" s="25">
        <v>0</v>
      </c>
      <c r="V60" s="25">
        <v>0</v>
      </c>
      <c r="W60" s="25">
        <v>0</v>
      </c>
      <c r="X60" s="25">
        <v>0</v>
      </c>
      <c r="Y60" s="25">
        <f t="shared" si="1"/>
        <v>0</v>
      </c>
      <c r="Z60" s="26">
        <v>0</v>
      </c>
      <c r="AA60" s="26">
        <v>0</v>
      </c>
      <c r="AB60" s="26">
        <v>0</v>
      </c>
      <c r="AC60" s="27">
        <v>0</v>
      </c>
    </row>
    <row r="61" spans="1:29" ht="67.5" outlineLevel="2" x14ac:dyDescent="0.35">
      <c r="A61" s="21" t="s">
        <v>187</v>
      </c>
      <c r="B61" s="22" t="s">
        <v>30</v>
      </c>
      <c r="C61" s="22" t="s">
        <v>31</v>
      </c>
      <c r="D61" s="22" t="s">
        <v>64</v>
      </c>
      <c r="E61" s="22" t="s">
        <v>52</v>
      </c>
      <c r="F61" s="22" t="s">
        <v>33</v>
      </c>
      <c r="G61" s="22">
        <v>1112</v>
      </c>
      <c r="H61" s="22">
        <v>709800000</v>
      </c>
      <c r="I61" s="22" t="s">
        <v>31</v>
      </c>
      <c r="J61" s="23" t="s">
        <v>65</v>
      </c>
      <c r="K61" s="24">
        <v>144449381</v>
      </c>
      <c r="L61" s="25">
        <v>144449381</v>
      </c>
      <c r="M61" s="25">
        <v>0</v>
      </c>
      <c r="N61" s="25">
        <v>-401859</v>
      </c>
      <c r="O61" s="25">
        <v>0</v>
      </c>
      <c r="P61" s="25">
        <f t="shared" si="0"/>
        <v>144449381</v>
      </c>
      <c r="Q61" s="25">
        <v>0</v>
      </c>
      <c r="R61" s="25">
        <v>50599826</v>
      </c>
      <c r="S61" s="25">
        <v>0</v>
      </c>
      <c r="T61" s="25">
        <v>92459095</v>
      </c>
      <c r="U61" s="25">
        <v>92459095</v>
      </c>
      <c r="V61" s="25">
        <v>0</v>
      </c>
      <c r="W61" s="25">
        <v>1390460</v>
      </c>
      <c r="X61" s="25">
        <v>0</v>
      </c>
      <c r="Y61" s="25">
        <f t="shared" si="1"/>
        <v>1390460</v>
      </c>
      <c r="Z61" s="26">
        <f>T61/L61</f>
        <v>0.64007955146585227</v>
      </c>
      <c r="AA61" s="26">
        <f>T61/P61</f>
        <v>0.64007955146585227</v>
      </c>
      <c r="AB61" s="26">
        <f>(Q61+R61+S61)/P61</f>
        <v>0.35029451597303835</v>
      </c>
      <c r="AC61" s="27">
        <f>AA61+AB61</f>
        <v>0.99037406743889056</v>
      </c>
    </row>
    <row r="62" spans="1:29" ht="67.5" outlineLevel="2" x14ac:dyDescent="0.35">
      <c r="A62" s="21" t="s">
        <v>187</v>
      </c>
      <c r="B62" s="22" t="s">
        <v>30</v>
      </c>
      <c r="C62" s="22" t="s">
        <v>31</v>
      </c>
      <c r="D62" s="22" t="s">
        <v>64</v>
      </c>
      <c r="E62" s="22" t="s">
        <v>52</v>
      </c>
      <c r="F62" s="22"/>
      <c r="G62" s="22">
        <v>1112</v>
      </c>
      <c r="H62" s="22">
        <v>709800000</v>
      </c>
      <c r="I62" s="22" t="s">
        <v>31</v>
      </c>
      <c r="J62" s="23" t="s">
        <v>66</v>
      </c>
      <c r="K62" s="25">
        <v>0</v>
      </c>
      <c r="L62" s="25">
        <v>0</v>
      </c>
      <c r="M62" s="25">
        <v>11192394</v>
      </c>
      <c r="N62" s="25">
        <v>0</v>
      </c>
      <c r="O62" s="25">
        <v>0</v>
      </c>
      <c r="P62" s="25">
        <f t="shared" si="0"/>
        <v>0</v>
      </c>
      <c r="Q62" s="25">
        <v>0</v>
      </c>
      <c r="R62" s="25">
        <v>0</v>
      </c>
      <c r="S62" s="25">
        <v>0</v>
      </c>
      <c r="T62" s="25">
        <v>0</v>
      </c>
      <c r="U62" s="25">
        <v>0</v>
      </c>
      <c r="V62" s="25">
        <v>0</v>
      </c>
      <c r="W62" s="25">
        <v>0</v>
      </c>
      <c r="X62" s="25">
        <v>0</v>
      </c>
      <c r="Y62" s="25">
        <f t="shared" si="1"/>
        <v>0</v>
      </c>
      <c r="Z62" s="26">
        <v>0</v>
      </c>
      <c r="AA62" s="26">
        <v>0</v>
      </c>
      <c r="AB62" s="26">
        <v>0</v>
      </c>
      <c r="AC62" s="27">
        <v>0</v>
      </c>
    </row>
    <row r="63" spans="1:29" ht="54" outlineLevel="2" x14ac:dyDescent="0.35">
      <c r="A63" s="21" t="s">
        <v>187</v>
      </c>
      <c r="B63" s="22" t="s">
        <v>30</v>
      </c>
      <c r="C63" s="22" t="s">
        <v>31</v>
      </c>
      <c r="D63" s="22" t="s">
        <v>67</v>
      </c>
      <c r="E63" s="22" t="s">
        <v>52</v>
      </c>
      <c r="F63" s="22" t="s">
        <v>33</v>
      </c>
      <c r="G63" s="22">
        <v>1112</v>
      </c>
      <c r="H63" s="22">
        <v>709800000</v>
      </c>
      <c r="I63" s="22" t="s">
        <v>31</v>
      </c>
      <c r="J63" s="23" t="s">
        <v>68</v>
      </c>
      <c r="K63" s="24">
        <v>350080413</v>
      </c>
      <c r="L63" s="25">
        <v>350080413</v>
      </c>
      <c r="M63" s="25">
        <v>0</v>
      </c>
      <c r="N63" s="25">
        <v>14266898.149999999</v>
      </c>
      <c r="O63" s="25">
        <v>0</v>
      </c>
      <c r="P63" s="25">
        <f t="shared" si="0"/>
        <v>350080413</v>
      </c>
      <c r="Q63" s="25">
        <v>0</v>
      </c>
      <c r="R63" s="25">
        <v>82770739.549999997</v>
      </c>
      <c r="S63" s="25">
        <v>0</v>
      </c>
      <c r="T63" s="25">
        <v>262937566.44999999</v>
      </c>
      <c r="U63" s="25">
        <v>262937566.44999999</v>
      </c>
      <c r="V63" s="25">
        <v>0</v>
      </c>
      <c r="W63" s="25">
        <v>4372107</v>
      </c>
      <c r="X63" s="25">
        <v>0</v>
      </c>
      <c r="Y63" s="25">
        <f t="shared" si="1"/>
        <v>4372107</v>
      </c>
      <c r="Z63" s="26">
        <f>T63/L63</f>
        <v>0.7510776286989812</v>
      </c>
      <c r="AA63" s="26">
        <f>T63/P63</f>
        <v>0.7510776286989812</v>
      </c>
      <c r="AB63" s="26">
        <f>(Q63+R63+S63)/P63</f>
        <v>0.23643350634986823</v>
      </c>
      <c r="AC63" s="27">
        <f>AA63+AB63</f>
        <v>0.98751113504884946</v>
      </c>
    </row>
    <row r="64" spans="1:29" ht="54" outlineLevel="2" x14ac:dyDescent="0.35">
      <c r="A64" s="21" t="s">
        <v>187</v>
      </c>
      <c r="B64" s="22" t="s">
        <v>30</v>
      </c>
      <c r="C64" s="22" t="s">
        <v>31</v>
      </c>
      <c r="D64" s="22" t="s">
        <v>67</v>
      </c>
      <c r="E64" s="22" t="s">
        <v>52</v>
      </c>
      <c r="F64" s="22"/>
      <c r="G64" s="22">
        <v>1112</v>
      </c>
      <c r="H64" s="22">
        <v>709800000</v>
      </c>
      <c r="I64" s="22" t="s">
        <v>31</v>
      </c>
      <c r="J64" s="23" t="s">
        <v>69</v>
      </c>
      <c r="K64" s="25">
        <v>0</v>
      </c>
      <c r="L64" s="25">
        <v>0</v>
      </c>
      <c r="M64" s="25">
        <v>2760691.63</v>
      </c>
      <c r="N64" s="25">
        <v>0</v>
      </c>
      <c r="O64" s="25">
        <v>0</v>
      </c>
      <c r="P64" s="25">
        <f t="shared" si="0"/>
        <v>0</v>
      </c>
      <c r="Q64" s="25">
        <v>0</v>
      </c>
      <c r="R64" s="25">
        <v>0</v>
      </c>
      <c r="S64" s="25">
        <v>0</v>
      </c>
      <c r="T64" s="25">
        <v>0</v>
      </c>
      <c r="U64" s="25">
        <v>0</v>
      </c>
      <c r="V64" s="25">
        <v>0</v>
      </c>
      <c r="W64" s="25">
        <v>0</v>
      </c>
      <c r="X64" s="25">
        <v>0</v>
      </c>
      <c r="Y64" s="25">
        <f t="shared" si="1"/>
        <v>0</v>
      </c>
      <c r="Z64" s="26">
        <v>0</v>
      </c>
      <c r="AA64" s="26">
        <v>0</v>
      </c>
      <c r="AB64" s="26">
        <v>0</v>
      </c>
      <c r="AC64" s="27">
        <v>0</v>
      </c>
    </row>
    <row r="65" spans="1:29" outlineLevel="2" x14ac:dyDescent="0.35">
      <c r="A65" s="21" t="s">
        <v>275</v>
      </c>
      <c r="B65" s="22" t="s">
        <v>276</v>
      </c>
      <c r="C65" s="22" t="s">
        <v>31</v>
      </c>
      <c r="D65" s="22" t="s">
        <v>32</v>
      </c>
      <c r="E65" s="22"/>
      <c r="F65" s="22" t="s">
        <v>33</v>
      </c>
      <c r="G65" s="22">
        <v>1111</v>
      </c>
      <c r="H65" s="22">
        <v>709800000</v>
      </c>
      <c r="I65" s="22" t="s">
        <v>31</v>
      </c>
      <c r="J65" s="23" t="s">
        <v>34</v>
      </c>
      <c r="K65" s="24">
        <v>138019200</v>
      </c>
      <c r="L65" s="25">
        <v>138019200</v>
      </c>
      <c r="M65" s="25">
        <v>0</v>
      </c>
      <c r="N65" s="25">
        <v>0</v>
      </c>
      <c r="O65" s="25">
        <v>18000000</v>
      </c>
      <c r="P65" s="25">
        <f t="shared" si="0"/>
        <v>156019200</v>
      </c>
      <c r="Q65" s="25">
        <v>0</v>
      </c>
      <c r="R65" s="25">
        <v>0</v>
      </c>
      <c r="S65" s="25">
        <v>0</v>
      </c>
      <c r="T65" s="25">
        <v>74329685.819999993</v>
      </c>
      <c r="U65" s="25">
        <v>74329685.819999993</v>
      </c>
      <c r="V65" s="25">
        <v>63689514.18</v>
      </c>
      <c r="W65" s="25">
        <v>63689514.18</v>
      </c>
      <c r="X65" s="25">
        <v>0</v>
      </c>
      <c r="Y65" s="25">
        <f t="shared" si="1"/>
        <v>81689514.180000007</v>
      </c>
      <c r="Z65" s="26">
        <f>T65/L65</f>
        <v>0.53854598360228134</v>
      </c>
      <c r="AA65" s="26">
        <f>T65/P65</f>
        <v>0.47641370946652717</v>
      </c>
      <c r="AB65" s="26">
        <f>(Q65+R65+S65)/P65</f>
        <v>0</v>
      </c>
      <c r="AC65" s="27">
        <f>AA65+AB65</f>
        <v>0.47641370946652717</v>
      </c>
    </row>
    <row r="66" spans="1:29" outlineLevel="2" x14ac:dyDescent="0.35">
      <c r="A66" s="21" t="s">
        <v>275</v>
      </c>
      <c r="B66" s="22" t="s">
        <v>276</v>
      </c>
      <c r="C66" s="22" t="s">
        <v>31</v>
      </c>
      <c r="D66" s="22" t="s">
        <v>32</v>
      </c>
      <c r="E66" s="22"/>
      <c r="F66" s="22"/>
      <c r="G66" s="22">
        <v>1111</v>
      </c>
      <c r="H66" s="22">
        <v>709800000</v>
      </c>
      <c r="I66" s="22" t="s">
        <v>31</v>
      </c>
      <c r="J66" s="23" t="s">
        <v>34</v>
      </c>
      <c r="K66" s="25">
        <v>0</v>
      </c>
      <c r="L66" s="25">
        <v>0</v>
      </c>
      <c r="M66" s="25">
        <v>282464</v>
      </c>
      <c r="N66" s="25">
        <v>0</v>
      </c>
      <c r="O66" s="25">
        <v>0</v>
      </c>
      <c r="P66" s="25">
        <f t="shared" si="0"/>
        <v>0</v>
      </c>
      <c r="Q66" s="25">
        <v>0</v>
      </c>
      <c r="R66" s="25">
        <v>0</v>
      </c>
      <c r="S66" s="25">
        <v>0</v>
      </c>
      <c r="T66" s="25">
        <v>0</v>
      </c>
      <c r="U66" s="25">
        <v>0</v>
      </c>
      <c r="V66" s="25">
        <v>0</v>
      </c>
      <c r="W66" s="25">
        <v>0</v>
      </c>
      <c r="X66" s="25">
        <v>0</v>
      </c>
      <c r="Y66" s="25">
        <f t="shared" si="1"/>
        <v>0</v>
      </c>
      <c r="Z66" s="26">
        <v>0</v>
      </c>
      <c r="AA66" s="26">
        <v>0</v>
      </c>
      <c r="AB66" s="26">
        <v>0</v>
      </c>
      <c r="AC66" s="27">
        <v>0</v>
      </c>
    </row>
    <row r="67" spans="1:29" outlineLevel="2" x14ac:dyDescent="0.35">
      <c r="A67" s="21" t="s">
        <v>275</v>
      </c>
      <c r="B67" s="22" t="s">
        <v>276</v>
      </c>
      <c r="C67" s="22" t="s">
        <v>31</v>
      </c>
      <c r="D67" s="22" t="s">
        <v>37</v>
      </c>
      <c r="E67" s="22"/>
      <c r="F67" s="22" t="s">
        <v>33</v>
      </c>
      <c r="G67" s="22">
        <v>1111</v>
      </c>
      <c r="H67" s="22">
        <v>709800000</v>
      </c>
      <c r="I67" s="22" t="s">
        <v>31</v>
      </c>
      <c r="J67" s="23" t="s">
        <v>38</v>
      </c>
      <c r="K67" s="24">
        <v>1748950</v>
      </c>
      <c r="L67" s="25">
        <v>1748950</v>
      </c>
      <c r="M67" s="25">
        <v>0</v>
      </c>
      <c r="N67" s="25">
        <v>0</v>
      </c>
      <c r="O67" s="25">
        <v>0</v>
      </c>
      <c r="P67" s="25">
        <f t="shared" si="0"/>
        <v>1748950</v>
      </c>
      <c r="Q67" s="25">
        <v>0</v>
      </c>
      <c r="R67" s="25">
        <v>0</v>
      </c>
      <c r="S67" s="25">
        <v>0</v>
      </c>
      <c r="T67" s="25">
        <v>1307342.97</v>
      </c>
      <c r="U67" s="25">
        <v>1307342.97</v>
      </c>
      <c r="V67" s="25">
        <v>441607.03</v>
      </c>
      <c r="W67" s="25">
        <v>441607.03</v>
      </c>
      <c r="X67" s="25">
        <v>0</v>
      </c>
      <c r="Y67" s="25">
        <f t="shared" si="1"/>
        <v>441607.03</v>
      </c>
      <c r="Z67" s="26">
        <f>T67/L67</f>
        <v>0.74750162669029985</v>
      </c>
      <c r="AA67" s="26">
        <f>T67/P67</f>
        <v>0.74750162669029985</v>
      </c>
      <c r="AB67" s="26">
        <f>(Q67+R67+S67)/P67</f>
        <v>0</v>
      </c>
      <c r="AC67" s="27">
        <f>AA67+AB67</f>
        <v>0.74750162669029985</v>
      </c>
    </row>
    <row r="68" spans="1:29" outlineLevel="2" x14ac:dyDescent="0.35">
      <c r="A68" s="21" t="s">
        <v>275</v>
      </c>
      <c r="B68" s="22" t="s">
        <v>276</v>
      </c>
      <c r="C68" s="22" t="s">
        <v>31</v>
      </c>
      <c r="D68" s="22" t="s">
        <v>39</v>
      </c>
      <c r="E68" s="22"/>
      <c r="F68" s="22" t="s">
        <v>33</v>
      </c>
      <c r="G68" s="22">
        <v>1111</v>
      </c>
      <c r="H68" s="22">
        <v>709800000</v>
      </c>
      <c r="I68" s="22" t="s">
        <v>31</v>
      </c>
      <c r="J68" s="23" t="s">
        <v>40</v>
      </c>
      <c r="K68" s="24">
        <v>105645960</v>
      </c>
      <c r="L68" s="25">
        <v>105645960</v>
      </c>
      <c r="M68" s="25">
        <v>0</v>
      </c>
      <c r="N68" s="25">
        <v>0</v>
      </c>
      <c r="O68" s="25">
        <v>0</v>
      </c>
      <c r="P68" s="25">
        <f t="shared" si="0"/>
        <v>105645960</v>
      </c>
      <c r="Q68" s="25">
        <v>0</v>
      </c>
      <c r="R68" s="25">
        <v>0</v>
      </c>
      <c r="S68" s="25">
        <v>0</v>
      </c>
      <c r="T68" s="25">
        <v>46513568.75</v>
      </c>
      <c r="U68" s="25">
        <v>46513568.75</v>
      </c>
      <c r="V68" s="25">
        <v>59132391.25</v>
      </c>
      <c r="W68" s="25">
        <v>59132391.25</v>
      </c>
      <c r="X68" s="25">
        <v>0</v>
      </c>
      <c r="Y68" s="25">
        <f t="shared" si="1"/>
        <v>59132391.25</v>
      </c>
      <c r="Z68" s="26">
        <f>T68/L68</f>
        <v>0.44027778014417213</v>
      </c>
      <c r="AA68" s="26">
        <f>T68/P68</f>
        <v>0.44027778014417213</v>
      </c>
      <c r="AB68" s="26">
        <f>(Q68+R68+S68)/P68</f>
        <v>0</v>
      </c>
      <c r="AC68" s="27">
        <f>AA68+AB68</f>
        <v>0.44027778014417213</v>
      </c>
    </row>
    <row r="69" spans="1:29" outlineLevel="2" x14ac:dyDescent="0.35">
      <c r="A69" s="21" t="s">
        <v>275</v>
      </c>
      <c r="B69" s="22" t="s">
        <v>276</v>
      </c>
      <c r="C69" s="22" t="s">
        <v>31</v>
      </c>
      <c r="D69" s="22" t="s">
        <v>41</v>
      </c>
      <c r="E69" s="22"/>
      <c r="F69" s="22" t="s">
        <v>33</v>
      </c>
      <c r="G69" s="22">
        <v>1111</v>
      </c>
      <c r="H69" s="22">
        <v>709800000</v>
      </c>
      <c r="I69" s="22" t="s">
        <v>31</v>
      </c>
      <c r="J69" s="23" t="s">
        <v>42</v>
      </c>
      <c r="K69" s="24">
        <v>47840028</v>
      </c>
      <c r="L69" s="25">
        <v>47840028</v>
      </c>
      <c r="M69" s="25">
        <v>0</v>
      </c>
      <c r="N69" s="25">
        <v>10000000</v>
      </c>
      <c r="O69" s="25">
        <v>0</v>
      </c>
      <c r="P69" s="25">
        <f t="shared" si="0"/>
        <v>47840028</v>
      </c>
      <c r="Q69" s="25">
        <v>0</v>
      </c>
      <c r="R69" s="25">
        <v>0</v>
      </c>
      <c r="S69" s="25">
        <v>0</v>
      </c>
      <c r="T69" s="25">
        <v>30041777.800000001</v>
      </c>
      <c r="U69" s="25">
        <v>30041777.800000001</v>
      </c>
      <c r="V69" s="25">
        <v>17798250.199999999</v>
      </c>
      <c r="W69" s="25">
        <v>17798250.199999999</v>
      </c>
      <c r="X69" s="25">
        <v>0</v>
      </c>
      <c r="Y69" s="25">
        <f t="shared" si="1"/>
        <v>17798250.199999999</v>
      </c>
      <c r="Z69" s="26">
        <f>T69/L69</f>
        <v>0.62796321523892085</v>
      </c>
      <c r="AA69" s="26">
        <f>T69/P69</f>
        <v>0.62796321523892085</v>
      </c>
      <c r="AB69" s="26">
        <f>(Q69+R69+S69)/P69</f>
        <v>0</v>
      </c>
      <c r="AC69" s="27">
        <f>AA69+AB69</f>
        <v>0.62796321523892085</v>
      </c>
    </row>
    <row r="70" spans="1:29" outlineLevel="2" x14ac:dyDescent="0.35">
      <c r="A70" s="21" t="s">
        <v>275</v>
      </c>
      <c r="B70" s="22" t="s">
        <v>276</v>
      </c>
      <c r="C70" s="22" t="s">
        <v>31</v>
      </c>
      <c r="D70" s="22" t="s">
        <v>43</v>
      </c>
      <c r="E70" s="22"/>
      <c r="F70" s="22" t="s">
        <v>33</v>
      </c>
      <c r="G70" s="22">
        <v>1111</v>
      </c>
      <c r="H70" s="22">
        <v>709800000</v>
      </c>
      <c r="I70" s="22" t="s">
        <v>31</v>
      </c>
      <c r="J70" s="23" t="s">
        <v>44</v>
      </c>
      <c r="K70" s="24">
        <v>74033861</v>
      </c>
      <c r="L70" s="25">
        <v>74033861</v>
      </c>
      <c r="M70" s="25">
        <v>0</v>
      </c>
      <c r="N70" s="25">
        <v>0</v>
      </c>
      <c r="O70" s="25">
        <v>0</v>
      </c>
      <c r="P70" s="25">
        <f t="shared" si="0"/>
        <v>74033861</v>
      </c>
      <c r="Q70" s="25">
        <v>0</v>
      </c>
      <c r="R70" s="25">
        <v>0</v>
      </c>
      <c r="S70" s="25">
        <v>0</v>
      </c>
      <c r="T70" s="25">
        <v>38103583.420000002</v>
      </c>
      <c r="U70" s="25">
        <v>38103583.420000002</v>
      </c>
      <c r="V70" s="25">
        <v>32930277.579999998</v>
      </c>
      <c r="W70" s="25">
        <v>35930277.579999998</v>
      </c>
      <c r="X70" s="25">
        <v>0</v>
      </c>
      <c r="Y70" s="25">
        <f t="shared" si="1"/>
        <v>35930277.579999998</v>
      </c>
      <c r="Z70" s="26">
        <f>T70/L70</f>
        <v>0.51467778264326913</v>
      </c>
      <c r="AA70" s="26">
        <f>T70/P70</f>
        <v>0.51467778264326913</v>
      </c>
      <c r="AB70" s="26">
        <f>(Q70+R70+S70)/P70</f>
        <v>0</v>
      </c>
      <c r="AC70" s="27">
        <f>AA70+AB70</f>
        <v>0.51467778264326913</v>
      </c>
    </row>
    <row r="71" spans="1:29" outlineLevel="2" x14ac:dyDescent="0.35">
      <c r="A71" s="21" t="s">
        <v>275</v>
      </c>
      <c r="B71" s="22" t="s">
        <v>276</v>
      </c>
      <c r="C71" s="22" t="s">
        <v>31</v>
      </c>
      <c r="D71" s="22" t="s">
        <v>45</v>
      </c>
      <c r="E71" s="22"/>
      <c r="F71" s="22" t="s">
        <v>33</v>
      </c>
      <c r="G71" s="22">
        <v>1111</v>
      </c>
      <c r="H71" s="22">
        <v>709800000</v>
      </c>
      <c r="I71" s="22" t="s">
        <v>31</v>
      </c>
      <c r="J71" s="23" t="s">
        <v>46</v>
      </c>
      <c r="K71" s="24">
        <v>25642993</v>
      </c>
      <c r="L71" s="25">
        <v>23498329</v>
      </c>
      <c r="M71" s="25">
        <v>0</v>
      </c>
      <c r="N71" s="25">
        <v>0</v>
      </c>
      <c r="O71" s="25">
        <v>0</v>
      </c>
      <c r="P71" s="25">
        <f t="shared" si="0"/>
        <v>23498329</v>
      </c>
      <c r="Q71" s="25">
        <v>0</v>
      </c>
      <c r="R71" s="25">
        <v>0</v>
      </c>
      <c r="S71" s="25">
        <v>0</v>
      </c>
      <c r="T71" s="25">
        <v>0</v>
      </c>
      <c r="U71" s="25">
        <v>0</v>
      </c>
      <c r="V71" s="25">
        <v>23215865</v>
      </c>
      <c r="W71" s="25">
        <v>23498329</v>
      </c>
      <c r="X71" s="25">
        <v>0</v>
      </c>
      <c r="Y71" s="25">
        <f t="shared" si="1"/>
        <v>23498329</v>
      </c>
      <c r="Z71" s="26">
        <f>T71/L71</f>
        <v>0</v>
      </c>
      <c r="AA71" s="26">
        <f>T71/P71</f>
        <v>0</v>
      </c>
      <c r="AB71" s="26">
        <f>(Q71+R71+S71)/P71</f>
        <v>0</v>
      </c>
      <c r="AC71" s="27">
        <f>AA71+AB71</f>
        <v>0</v>
      </c>
    </row>
    <row r="72" spans="1:29" outlineLevel="2" x14ac:dyDescent="0.35">
      <c r="A72" s="21" t="s">
        <v>275</v>
      </c>
      <c r="B72" s="22" t="s">
        <v>276</v>
      </c>
      <c r="C72" s="22" t="s">
        <v>31</v>
      </c>
      <c r="D72" s="22" t="s">
        <v>45</v>
      </c>
      <c r="E72" s="22"/>
      <c r="F72" s="22"/>
      <c r="G72" s="22">
        <v>1111</v>
      </c>
      <c r="H72" s="22">
        <v>709800000</v>
      </c>
      <c r="I72" s="22" t="s">
        <v>31</v>
      </c>
      <c r="J72" s="23" t="s">
        <v>46</v>
      </c>
      <c r="K72" s="25">
        <v>0</v>
      </c>
      <c r="L72" s="25">
        <v>0</v>
      </c>
      <c r="M72" s="25">
        <v>7025602</v>
      </c>
      <c r="N72" s="25">
        <v>0</v>
      </c>
      <c r="O72" s="25">
        <v>0</v>
      </c>
      <c r="P72" s="25">
        <f t="shared" si="0"/>
        <v>0</v>
      </c>
      <c r="Q72" s="25">
        <v>0</v>
      </c>
      <c r="R72" s="25">
        <v>0</v>
      </c>
      <c r="S72" s="25">
        <v>0</v>
      </c>
      <c r="T72" s="25">
        <v>0</v>
      </c>
      <c r="U72" s="25">
        <v>0</v>
      </c>
      <c r="V72" s="25">
        <v>0</v>
      </c>
      <c r="W72" s="25">
        <v>0</v>
      </c>
      <c r="X72" s="25">
        <v>0</v>
      </c>
      <c r="Y72" s="25">
        <f t="shared" si="1"/>
        <v>0</v>
      </c>
      <c r="Z72" s="26">
        <v>0</v>
      </c>
      <c r="AA72" s="26">
        <v>0</v>
      </c>
      <c r="AB72" s="26">
        <v>0</v>
      </c>
      <c r="AC72" s="27">
        <v>0</v>
      </c>
    </row>
    <row r="73" spans="1:29" outlineLevel="2" x14ac:dyDescent="0.35">
      <c r="A73" s="21" t="s">
        <v>275</v>
      </c>
      <c r="B73" s="22" t="s">
        <v>276</v>
      </c>
      <c r="C73" s="22" t="s">
        <v>31</v>
      </c>
      <c r="D73" s="22" t="s">
        <v>47</v>
      </c>
      <c r="E73" s="22"/>
      <c r="F73" s="22" t="s">
        <v>33</v>
      </c>
      <c r="G73" s="22">
        <v>1111</v>
      </c>
      <c r="H73" s="22">
        <v>709800000</v>
      </c>
      <c r="I73" s="22" t="s">
        <v>31</v>
      </c>
      <c r="J73" s="23" t="s">
        <v>48</v>
      </c>
      <c r="K73" s="24">
        <v>23038178</v>
      </c>
      <c r="L73" s="25">
        <v>25182842</v>
      </c>
      <c r="M73" s="25">
        <v>0</v>
      </c>
      <c r="N73" s="25">
        <v>0</v>
      </c>
      <c r="O73" s="25">
        <v>0</v>
      </c>
      <c r="P73" s="25">
        <f t="shared" si="0"/>
        <v>25182842</v>
      </c>
      <c r="Q73" s="25">
        <v>0</v>
      </c>
      <c r="R73" s="25">
        <v>0</v>
      </c>
      <c r="S73" s="25">
        <v>0</v>
      </c>
      <c r="T73" s="25">
        <v>23996223.050000001</v>
      </c>
      <c r="U73" s="25">
        <v>23996223.050000001</v>
      </c>
      <c r="V73" s="25">
        <v>1186618.95</v>
      </c>
      <c r="W73" s="25">
        <v>1186618.95</v>
      </c>
      <c r="X73" s="25">
        <v>0</v>
      </c>
      <c r="Y73" s="25">
        <f t="shared" si="1"/>
        <v>1186618.9499999993</v>
      </c>
      <c r="Z73" s="26">
        <f>T73/L73</f>
        <v>0.95287986359919186</v>
      </c>
      <c r="AA73" s="26">
        <f>T73/P73</f>
        <v>0.95287986359919186</v>
      </c>
      <c r="AB73" s="26">
        <f>(Q73+R73+S73)/P73</f>
        <v>0</v>
      </c>
      <c r="AC73" s="27">
        <f>AA73+AB73</f>
        <v>0.95287986359919186</v>
      </c>
    </row>
    <row r="74" spans="1:29" outlineLevel="2" x14ac:dyDescent="0.35">
      <c r="A74" s="21" t="s">
        <v>275</v>
      </c>
      <c r="B74" s="22" t="s">
        <v>276</v>
      </c>
      <c r="C74" s="22" t="s">
        <v>31</v>
      </c>
      <c r="D74" s="22" t="s">
        <v>47</v>
      </c>
      <c r="E74" s="22"/>
      <c r="F74" s="22"/>
      <c r="G74" s="22">
        <v>1111</v>
      </c>
      <c r="H74" s="22">
        <v>709800000</v>
      </c>
      <c r="I74" s="22" t="s">
        <v>31</v>
      </c>
      <c r="J74" s="23" t="s">
        <v>48</v>
      </c>
      <c r="K74" s="25">
        <v>0</v>
      </c>
      <c r="L74" s="25">
        <v>0</v>
      </c>
      <c r="M74" s="25">
        <v>23624</v>
      </c>
      <c r="N74" s="25">
        <v>0</v>
      </c>
      <c r="O74" s="25">
        <v>0</v>
      </c>
      <c r="P74" s="25">
        <f t="shared" si="0"/>
        <v>0</v>
      </c>
      <c r="Q74" s="25">
        <v>0</v>
      </c>
      <c r="R74" s="25">
        <v>0</v>
      </c>
      <c r="S74" s="25">
        <v>0</v>
      </c>
      <c r="T74" s="25">
        <v>0</v>
      </c>
      <c r="U74" s="25">
        <v>0</v>
      </c>
      <c r="V74" s="25">
        <v>0</v>
      </c>
      <c r="W74" s="25">
        <v>0</v>
      </c>
      <c r="X74" s="25">
        <v>0</v>
      </c>
      <c r="Y74" s="25">
        <f t="shared" si="1"/>
        <v>0</v>
      </c>
      <c r="Z74" s="26">
        <v>0</v>
      </c>
      <c r="AA74" s="26">
        <v>0</v>
      </c>
      <c r="AB74" s="26">
        <v>0</v>
      </c>
      <c r="AC74" s="27">
        <v>0</v>
      </c>
    </row>
    <row r="75" spans="1:29" outlineLevel="2" x14ac:dyDescent="0.35">
      <c r="A75" s="21" t="s">
        <v>275</v>
      </c>
      <c r="B75" s="22" t="s">
        <v>276</v>
      </c>
      <c r="C75" s="22" t="s">
        <v>31</v>
      </c>
      <c r="D75" s="22" t="s">
        <v>49</v>
      </c>
      <c r="E75" s="22"/>
      <c r="F75" s="22" t="s">
        <v>33</v>
      </c>
      <c r="G75" s="22">
        <v>1111</v>
      </c>
      <c r="H75" s="22">
        <v>709800000</v>
      </c>
      <c r="I75" s="22" t="s">
        <v>31</v>
      </c>
      <c r="J75" s="23" t="s">
        <v>50</v>
      </c>
      <c r="K75" s="24">
        <v>26994563</v>
      </c>
      <c r="L75" s="25">
        <v>26994563</v>
      </c>
      <c r="M75" s="25">
        <v>0</v>
      </c>
      <c r="N75" s="25">
        <v>0</v>
      </c>
      <c r="O75" s="25">
        <v>0</v>
      </c>
      <c r="P75" s="25">
        <f t="shared" ref="P75:P138" si="2">+L75+O75</f>
        <v>26994563</v>
      </c>
      <c r="Q75" s="25">
        <v>0</v>
      </c>
      <c r="R75" s="25">
        <v>0</v>
      </c>
      <c r="S75" s="25">
        <v>0</v>
      </c>
      <c r="T75" s="25">
        <v>13735491.68</v>
      </c>
      <c r="U75" s="25">
        <v>13735491.68</v>
      </c>
      <c r="V75" s="25">
        <v>13259071.32</v>
      </c>
      <c r="W75" s="25">
        <v>13259071.32</v>
      </c>
      <c r="X75" s="25">
        <v>0</v>
      </c>
      <c r="Y75" s="25">
        <f t="shared" ref="Y75:Y138" si="3">P75-(Q75+R75+S75+T75+X75)</f>
        <v>13259071.32</v>
      </c>
      <c r="Z75" s="26">
        <f>T75/L75</f>
        <v>0.50882437622716836</v>
      </c>
      <c r="AA75" s="26">
        <f>T75/P75</f>
        <v>0.50882437622716836</v>
      </c>
      <c r="AB75" s="26">
        <f>(Q75+R75+S75)/P75</f>
        <v>0</v>
      </c>
      <c r="AC75" s="27">
        <f>AA75+AB75</f>
        <v>0.50882437622716836</v>
      </c>
    </row>
    <row r="76" spans="1:29" ht="81" outlineLevel="2" x14ac:dyDescent="0.35">
      <c r="A76" s="21" t="s">
        <v>275</v>
      </c>
      <c r="B76" s="22" t="s">
        <v>276</v>
      </c>
      <c r="C76" s="22" t="s">
        <v>31</v>
      </c>
      <c r="D76" s="22" t="s">
        <v>51</v>
      </c>
      <c r="E76" s="22" t="s">
        <v>52</v>
      </c>
      <c r="F76" s="22" t="s">
        <v>33</v>
      </c>
      <c r="G76" s="22">
        <v>1112</v>
      </c>
      <c r="H76" s="22">
        <v>709800000</v>
      </c>
      <c r="I76" s="22" t="s">
        <v>31</v>
      </c>
      <c r="J76" s="23" t="s">
        <v>53</v>
      </c>
      <c r="K76" s="24">
        <v>26689073</v>
      </c>
      <c r="L76" s="25">
        <v>26689073</v>
      </c>
      <c r="M76" s="25">
        <v>0</v>
      </c>
      <c r="N76" s="25">
        <v>200000</v>
      </c>
      <c r="O76" s="25">
        <v>3000000</v>
      </c>
      <c r="P76" s="25">
        <f t="shared" si="2"/>
        <v>29689073</v>
      </c>
      <c r="Q76" s="25">
        <v>0</v>
      </c>
      <c r="R76" s="25">
        <v>9583706</v>
      </c>
      <c r="S76" s="25">
        <v>0</v>
      </c>
      <c r="T76" s="25">
        <v>17105367</v>
      </c>
      <c r="U76" s="25">
        <v>17105367</v>
      </c>
      <c r="V76" s="25">
        <v>0</v>
      </c>
      <c r="W76" s="25">
        <v>0</v>
      </c>
      <c r="X76" s="25">
        <v>0</v>
      </c>
      <c r="Y76" s="25">
        <f t="shared" si="3"/>
        <v>3000000</v>
      </c>
      <c r="Z76" s="26">
        <f>T76/L76</f>
        <v>0.64091274357861738</v>
      </c>
      <c r="AA76" s="26">
        <f>T76/P76</f>
        <v>0.5761502556849788</v>
      </c>
      <c r="AB76" s="26">
        <f>(Q76+R76+S76)/P76</f>
        <v>0.32280246675266688</v>
      </c>
      <c r="AC76" s="27">
        <f>AA76+AB76</f>
        <v>0.89895272243764568</v>
      </c>
    </row>
    <row r="77" spans="1:29" ht="81" outlineLevel="2" x14ac:dyDescent="0.35">
      <c r="A77" s="21" t="s">
        <v>275</v>
      </c>
      <c r="B77" s="22" t="s">
        <v>276</v>
      </c>
      <c r="C77" s="22" t="s">
        <v>31</v>
      </c>
      <c r="D77" s="22" t="s">
        <v>51</v>
      </c>
      <c r="E77" s="22" t="s">
        <v>52</v>
      </c>
      <c r="F77" s="22"/>
      <c r="G77" s="22">
        <v>1112</v>
      </c>
      <c r="H77" s="22">
        <v>709800000</v>
      </c>
      <c r="I77" s="22" t="s">
        <v>31</v>
      </c>
      <c r="J77" s="23" t="s">
        <v>54</v>
      </c>
      <c r="K77" s="25">
        <v>0</v>
      </c>
      <c r="L77" s="25">
        <v>0</v>
      </c>
      <c r="M77" s="25">
        <v>2128314</v>
      </c>
      <c r="N77" s="25">
        <v>0</v>
      </c>
      <c r="O77" s="25">
        <v>0</v>
      </c>
      <c r="P77" s="25">
        <f t="shared" si="2"/>
        <v>0</v>
      </c>
      <c r="Q77" s="25">
        <v>0</v>
      </c>
      <c r="R77" s="25">
        <v>0</v>
      </c>
      <c r="S77" s="25">
        <v>0</v>
      </c>
      <c r="T77" s="25">
        <v>0</v>
      </c>
      <c r="U77" s="25">
        <v>0</v>
      </c>
      <c r="V77" s="25">
        <v>0</v>
      </c>
      <c r="W77" s="25">
        <v>0</v>
      </c>
      <c r="X77" s="25">
        <v>0</v>
      </c>
      <c r="Y77" s="25">
        <f t="shared" si="3"/>
        <v>0</v>
      </c>
      <c r="Z77" s="26">
        <v>0</v>
      </c>
      <c r="AA77" s="26">
        <v>0</v>
      </c>
      <c r="AB77" s="26">
        <v>0</v>
      </c>
      <c r="AC77" s="27">
        <v>0</v>
      </c>
    </row>
    <row r="78" spans="1:29" ht="54" outlineLevel="2" x14ac:dyDescent="0.35">
      <c r="A78" s="21" t="s">
        <v>275</v>
      </c>
      <c r="B78" s="22" t="s">
        <v>276</v>
      </c>
      <c r="C78" s="22" t="s">
        <v>31</v>
      </c>
      <c r="D78" s="22" t="s">
        <v>55</v>
      </c>
      <c r="E78" s="22" t="s">
        <v>52</v>
      </c>
      <c r="F78" s="22" t="s">
        <v>33</v>
      </c>
      <c r="G78" s="22">
        <v>1112</v>
      </c>
      <c r="H78" s="22">
        <v>709800000</v>
      </c>
      <c r="I78" s="22" t="s">
        <v>31</v>
      </c>
      <c r="J78" s="23" t="s">
        <v>56</v>
      </c>
      <c r="K78" s="24">
        <v>1442653</v>
      </c>
      <c r="L78" s="25">
        <v>1442653</v>
      </c>
      <c r="M78" s="25">
        <v>0</v>
      </c>
      <c r="N78" s="25">
        <v>0</v>
      </c>
      <c r="O78" s="25">
        <v>500000</v>
      </c>
      <c r="P78" s="25">
        <f t="shared" si="2"/>
        <v>1942653</v>
      </c>
      <c r="Q78" s="25">
        <v>0</v>
      </c>
      <c r="R78" s="25">
        <v>518035</v>
      </c>
      <c r="S78" s="25">
        <v>0</v>
      </c>
      <c r="T78" s="25">
        <v>924618</v>
      </c>
      <c r="U78" s="25">
        <v>924618</v>
      </c>
      <c r="V78" s="25">
        <v>0</v>
      </c>
      <c r="W78" s="25">
        <v>0</v>
      </c>
      <c r="X78" s="25">
        <v>0</v>
      </c>
      <c r="Y78" s="25">
        <f t="shared" si="3"/>
        <v>500000</v>
      </c>
      <c r="Z78" s="26">
        <f>T78/L78</f>
        <v>0.64091503639475322</v>
      </c>
      <c r="AA78" s="26">
        <f>T78/P78</f>
        <v>0.47595633394126485</v>
      </c>
      <c r="AB78" s="26">
        <f>(Q78+R78+S78)/P78</f>
        <v>0.26666368105884064</v>
      </c>
      <c r="AC78" s="27">
        <f>AA78+AB78</f>
        <v>0.74262001500010544</v>
      </c>
    </row>
    <row r="79" spans="1:29" ht="54" outlineLevel="2" x14ac:dyDescent="0.35">
      <c r="A79" s="21" t="s">
        <v>275</v>
      </c>
      <c r="B79" s="22" t="s">
        <v>276</v>
      </c>
      <c r="C79" s="22" t="s">
        <v>31</v>
      </c>
      <c r="D79" s="22" t="s">
        <v>55</v>
      </c>
      <c r="E79" s="22" t="s">
        <v>52</v>
      </c>
      <c r="F79" s="22"/>
      <c r="G79" s="22">
        <v>1112</v>
      </c>
      <c r="H79" s="22">
        <v>709800000</v>
      </c>
      <c r="I79" s="22" t="s">
        <v>31</v>
      </c>
      <c r="J79" s="23" t="s">
        <v>57</v>
      </c>
      <c r="K79" s="25">
        <v>0</v>
      </c>
      <c r="L79" s="25">
        <v>0</v>
      </c>
      <c r="M79" s="25">
        <v>1531</v>
      </c>
      <c r="N79" s="25">
        <v>0</v>
      </c>
      <c r="O79" s="25">
        <v>0</v>
      </c>
      <c r="P79" s="25">
        <f t="shared" si="2"/>
        <v>0</v>
      </c>
      <c r="Q79" s="25">
        <v>0</v>
      </c>
      <c r="R79" s="25">
        <v>0</v>
      </c>
      <c r="S79" s="25">
        <v>0</v>
      </c>
      <c r="T79" s="25">
        <v>0</v>
      </c>
      <c r="U79" s="25">
        <v>0</v>
      </c>
      <c r="V79" s="25">
        <v>0</v>
      </c>
      <c r="W79" s="25">
        <v>0</v>
      </c>
      <c r="X79" s="25">
        <v>0</v>
      </c>
      <c r="Y79" s="25">
        <f t="shared" si="3"/>
        <v>0</v>
      </c>
      <c r="Z79" s="26">
        <v>0</v>
      </c>
      <c r="AA79" s="26">
        <v>0</v>
      </c>
      <c r="AB79" s="26">
        <v>0</v>
      </c>
      <c r="AC79" s="27">
        <v>0</v>
      </c>
    </row>
    <row r="80" spans="1:29" ht="81" outlineLevel="2" x14ac:dyDescent="0.35">
      <c r="A80" s="21" t="s">
        <v>275</v>
      </c>
      <c r="B80" s="22" t="s">
        <v>276</v>
      </c>
      <c r="C80" s="22" t="s">
        <v>31</v>
      </c>
      <c r="D80" s="22" t="s">
        <v>58</v>
      </c>
      <c r="E80" s="22" t="s">
        <v>52</v>
      </c>
      <c r="F80" s="22" t="s">
        <v>33</v>
      </c>
      <c r="G80" s="22">
        <v>1112</v>
      </c>
      <c r="H80" s="22">
        <v>709800000</v>
      </c>
      <c r="I80" s="22" t="s">
        <v>31</v>
      </c>
      <c r="J80" s="23" t="s">
        <v>59</v>
      </c>
      <c r="K80" s="24">
        <v>4827090</v>
      </c>
      <c r="L80" s="25">
        <v>1827090</v>
      </c>
      <c r="M80" s="25">
        <v>0</v>
      </c>
      <c r="N80" s="25">
        <v>0</v>
      </c>
      <c r="O80" s="25">
        <v>3000000</v>
      </c>
      <c r="P80" s="25">
        <f t="shared" si="2"/>
        <v>4827090</v>
      </c>
      <c r="Q80" s="25">
        <v>0</v>
      </c>
      <c r="R80" s="25">
        <v>35837</v>
      </c>
      <c r="S80" s="25">
        <v>0</v>
      </c>
      <c r="T80" s="25">
        <v>1791253</v>
      </c>
      <c r="U80" s="25">
        <v>1791253</v>
      </c>
      <c r="V80" s="25">
        <v>0</v>
      </c>
      <c r="W80" s="25">
        <v>0</v>
      </c>
      <c r="X80" s="25">
        <v>0</v>
      </c>
      <c r="Y80" s="25">
        <f t="shared" si="3"/>
        <v>3000000</v>
      </c>
      <c r="Z80" s="26">
        <f>T80/L80</f>
        <v>0.98038575001778783</v>
      </c>
      <c r="AA80" s="26">
        <f>T80/P80</f>
        <v>0.37108340635869647</v>
      </c>
      <c r="AB80" s="26">
        <f>(Q80+R80+S80)/P80</f>
        <v>7.4241416671327861E-3</v>
      </c>
      <c r="AC80" s="27">
        <f>AA80+AB80</f>
        <v>0.37850754802582925</v>
      </c>
    </row>
    <row r="81" spans="1:29" ht="81" outlineLevel="2" x14ac:dyDescent="0.35">
      <c r="A81" s="21" t="s">
        <v>275</v>
      </c>
      <c r="B81" s="22" t="s">
        <v>276</v>
      </c>
      <c r="C81" s="22" t="s">
        <v>31</v>
      </c>
      <c r="D81" s="22" t="s">
        <v>58</v>
      </c>
      <c r="E81" s="22" t="s">
        <v>52</v>
      </c>
      <c r="F81" s="22"/>
      <c r="G81" s="22">
        <v>1112</v>
      </c>
      <c r="H81" s="22">
        <v>709800000</v>
      </c>
      <c r="I81" s="22" t="s">
        <v>31</v>
      </c>
      <c r="J81" s="23" t="s">
        <v>60</v>
      </c>
      <c r="K81" s="25">
        <v>0</v>
      </c>
      <c r="L81" s="25">
        <v>0</v>
      </c>
      <c r="M81" s="25">
        <v>4202</v>
      </c>
      <c r="N81" s="25">
        <v>0</v>
      </c>
      <c r="O81" s="25">
        <v>0</v>
      </c>
      <c r="P81" s="25">
        <f t="shared" si="2"/>
        <v>0</v>
      </c>
      <c r="Q81" s="25">
        <v>0</v>
      </c>
      <c r="R81" s="25">
        <v>0</v>
      </c>
      <c r="S81" s="25">
        <v>0</v>
      </c>
      <c r="T81" s="25">
        <v>0</v>
      </c>
      <c r="U81" s="25">
        <v>0</v>
      </c>
      <c r="V81" s="25">
        <v>0</v>
      </c>
      <c r="W81" s="25">
        <v>0</v>
      </c>
      <c r="X81" s="25">
        <v>0</v>
      </c>
      <c r="Y81" s="25">
        <f t="shared" si="3"/>
        <v>0</v>
      </c>
      <c r="Z81" s="26">
        <v>0</v>
      </c>
      <c r="AA81" s="26">
        <v>0</v>
      </c>
      <c r="AB81" s="26">
        <v>0</v>
      </c>
      <c r="AC81" s="27">
        <v>0</v>
      </c>
    </row>
    <row r="82" spans="1:29" ht="67.5" outlineLevel="2" x14ac:dyDescent="0.35">
      <c r="A82" s="21" t="s">
        <v>275</v>
      </c>
      <c r="B82" s="22" t="s">
        <v>276</v>
      </c>
      <c r="C82" s="22" t="s">
        <v>31</v>
      </c>
      <c r="D82" s="22" t="s">
        <v>61</v>
      </c>
      <c r="E82" s="22" t="s">
        <v>52</v>
      </c>
      <c r="F82" s="22" t="s">
        <v>33</v>
      </c>
      <c r="G82" s="22">
        <v>1112</v>
      </c>
      <c r="H82" s="22">
        <v>709800000</v>
      </c>
      <c r="I82" s="22" t="s">
        <v>31</v>
      </c>
      <c r="J82" s="23" t="s">
        <v>62</v>
      </c>
      <c r="K82" s="24">
        <v>8655915</v>
      </c>
      <c r="L82" s="25">
        <v>8655915</v>
      </c>
      <c r="M82" s="25">
        <v>0</v>
      </c>
      <c r="N82" s="25">
        <v>0</v>
      </c>
      <c r="O82" s="25">
        <v>1000000</v>
      </c>
      <c r="P82" s="25">
        <f t="shared" si="2"/>
        <v>9655915</v>
      </c>
      <c r="Q82" s="25">
        <v>0</v>
      </c>
      <c r="R82" s="25">
        <v>3108242</v>
      </c>
      <c r="S82" s="25">
        <v>0</v>
      </c>
      <c r="T82" s="25">
        <v>5547673</v>
      </c>
      <c r="U82" s="25">
        <v>5547673</v>
      </c>
      <c r="V82" s="25">
        <v>0</v>
      </c>
      <c r="W82" s="25">
        <v>0</v>
      </c>
      <c r="X82" s="25">
        <v>0</v>
      </c>
      <c r="Y82" s="25">
        <f t="shared" si="3"/>
        <v>1000000</v>
      </c>
      <c r="Z82" s="26">
        <f>T82/L82</f>
        <v>0.64091121504774484</v>
      </c>
      <c r="AA82" s="26">
        <f>T82/P82</f>
        <v>0.57453622986532094</v>
      </c>
      <c r="AB82" s="26">
        <f>(Q82+R82+S82)/P82</f>
        <v>0.32190030670319697</v>
      </c>
      <c r="AC82" s="27">
        <f>AA82+AB82</f>
        <v>0.89643653656851785</v>
      </c>
    </row>
    <row r="83" spans="1:29" ht="67.5" outlineLevel="2" x14ac:dyDescent="0.35">
      <c r="A83" s="21" t="s">
        <v>275</v>
      </c>
      <c r="B83" s="22" t="s">
        <v>276</v>
      </c>
      <c r="C83" s="22" t="s">
        <v>31</v>
      </c>
      <c r="D83" s="22" t="s">
        <v>61</v>
      </c>
      <c r="E83" s="22" t="s">
        <v>52</v>
      </c>
      <c r="F83" s="22"/>
      <c r="G83" s="22">
        <v>1112</v>
      </c>
      <c r="H83" s="22">
        <v>709800000</v>
      </c>
      <c r="I83" s="22" t="s">
        <v>31</v>
      </c>
      <c r="J83" s="23" t="s">
        <v>63</v>
      </c>
      <c r="K83" s="25">
        <v>0</v>
      </c>
      <c r="L83" s="25">
        <v>0</v>
      </c>
      <c r="M83" s="25">
        <v>709183</v>
      </c>
      <c r="N83" s="25">
        <v>0</v>
      </c>
      <c r="O83" s="25">
        <v>0</v>
      </c>
      <c r="P83" s="25">
        <f t="shared" si="2"/>
        <v>0</v>
      </c>
      <c r="Q83" s="25">
        <v>0</v>
      </c>
      <c r="R83" s="25">
        <v>0</v>
      </c>
      <c r="S83" s="25">
        <v>0</v>
      </c>
      <c r="T83" s="25">
        <v>0</v>
      </c>
      <c r="U83" s="25">
        <v>0</v>
      </c>
      <c r="V83" s="25">
        <v>0</v>
      </c>
      <c r="W83" s="25">
        <v>0</v>
      </c>
      <c r="X83" s="25">
        <v>0</v>
      </c>
      <c r="Y83" s="25">
        <f t="shared" si="3"/>
        <v>0</v>
      </c>
      <c r="Z83" s="26">
        <v>0</v>
      </c>
      <c r="AA83" s="26">
        <v>0</v>
      </c>
      <c r="AB83" s="26">
        <v>0</v>
      </c>
      <c r="AC83" s="27">
        <v>0</v>
      </c>
    </row>
    <row r="84" spans="1:29" ht="67.5" outlineLevel="2" x14ac:dyDescent="0.35">
      <c r="A84" s="21" t="s">
        <v>275</v>
      </c>
      <c r="B84" s="22" t="s">
        <v>276</v>
      </c>
      <c r="C84" s="22" t="s">
        <v>31</v>
      </c>
      <c r="D84" s="22" t="s">
        <v>64</v>
      </c>
      <c r="E84" s="22" t="s">
        <v>52</v>
      </c>
      <c r="F84" s="22" t="s">
        <v>33</v>
      </c>
      <c r="G84" s="22">
        <v>1112</v>
      </c>
      <c r="H84" s="22">
        <v>709800000</v>
      </c>
      <c r="I84" s="22" t="s">
        <v>31</v>
      </c>
      <c r="J84" s="23" t="s">
        <v>65</v>
      </c>
      <c r="K84" s="24">
        <v>4327958</v>
      </c>
      <c r="L84" s="25">
        <v>4327958</v>
      </c>
      <c r="M84" s="25">
        <v>0</v>
      </c>
      <c r="N84" s="25">
        <v>150000</v>
      </c>
      <c r="O84" s="25">
        <v>600000</v>
      </c>
      <c r="P84" s="25">
        <f t="shared" si="2"/>
        <v>4927958</v>
      </c>
      <c r="Q84" s="25">
        <v>0</v>
      </c>
      <c r="R84" s="25">
        <v>1554128</v>
      </c>
      <c r="S84" s="25">
        <v>0</v>
      </c>
      <c r="T84" s="25">
        <v>2773830</v>
      </c>
      <c r="U84" s="25">
        <v>2773830</v>
      </c>
      <c r="V84" s="25">
        <v>0</v>
      </c>
      <c r="W84" s="25">
        <v>0</v>
      </c>
      <c r="X84" s="25">
        <v>0</v>
      </c>
      <c r="Y84" s="25">
        <f t="shared" si="3"/>
        <v>600000</v>
      </c>
      <c r="Z84" s="26">
        <f>T84/L84</f>
        <v>0.64090963914159982</v>
      </c>
      <c r="AA84" s="26">
        <f>T84/P84</f>
        <v>0.56287614464246649</v>
      </c>
      <c r="AB84" s="26">
        <f>(Q84+R84+S84)/P84</f>
        <v>0.31536957092572626</v>
      </c>
      <c r="AC84" s="27">
        <f>AA84+AB84</f>
        <v>0.87824571556819275</v>
      </c>
    </row>
    <row r="85" spans="1:29" ht="67.5" outlineLevel="2" x14ac:dyDescent="0.35">
      <c r="A85" s="21" t="s">
        <v>275</v>
      </c>
      <c r="B85" s="22" t="s">
        <v>276</v>
      </c>
      <c r="C85" s="22" t="s">
        <v>31</v>
      </c>
      <c r="D85" s="22" t="s">
        <v>64</v>
      </c>
      <c r="E85" s="22" t="s">
        <v>52</v>
      </c>
      <c r="F85" s="22"/>
      <c r="G85" s="22">
        <v>1112</v>
      </c>
      <c r="H85" s="22">
        <v>709800000</v>
      </c>
      <c r="I85" s="22" t="s">
        <v>31</v>
      </c>
      <c r="J85" s="23" t="s">
        <v>66</v>
      </c>
      <c r="K85" s="25">
        <v>0</v>
      </c>
      <c r="L85" s="25">
        <v>0</v>
      </c>
      <c r="M85" s="25">
        <v>4592</v>
      </c>
      <c r="N85" s="25">
        <v>0</v>
      </c>
      <c r="O85" s="25">
        <v>0</v>
      </c>
      <c r="P85" s="25">
        <f t="shared" si="2"/>
        <v>0</v>
      </c>
      <c r="Q85" s="25">
        <v>0</v>
      </c>
      <c r="R85" s="25">
        <v>0</v>
      </c>
      <c r="S85" s="25">
        <v>0</v>
      </c>
      <c r="T85" s="25">
        <v>0</v>
      </c>
      <c r="U85" s="25">
        <v>0</v>
      </c>
      <c r="V85" s="25">
        <v>0</v>
      </c>
      <c r="W85" s="25">
        <v>0</v>
      </c>
      <c r="X85" s="25">
        <v>0</v>
      </c>
      <c r="Y85" s="25">
        <f t="shared" si="3"/>
        <v>0</v>
      </c>
      <c r="Z85" s="26">
        <v>0</v>
      </c>
      <c r="AA85" s="26">
        <v>0</v>
      </c>
      <c r="AB85" s="26">
        <v>0</v>
      </c>
      <c r="AC85" s="27">
        <v>0</v>
      </c>
    </row>
    <row r="86" spans="1:29" ht="54" outlineLevel="2" x14ac:dyDescent="0.35">
      <c r="A86" s="21" t="s">
        <v>275</v>
      </c>
      <c r="B86" s="22" t="s">
        <v>276</v>
      </c>
      <c r="C86" s="22" t="s">
        <v>31</v>
      </c>
      <c r="D86" s="22" t="s">
        <v>67</v>
      </c>
      <c r="E86" s="22" t="s">
        <v>52</v>
      </c>
      <c r="F86" s="22" t="s">
        <v>33</v>
      </c>
      <c r="G86" s="22">
        <v>1112</v>
      </c>
      <c r="H86" s="22">
        <v>709800000</v>
      </c>
      <c r="I86" s="22" t="s">
        <v>31</v>
      </c>
      <c r="J86" s="23" t="s">
        <v>68</v>
      </c>
      <c r="K86" s="24">
        <v>11244861</v>
      </c>
      <c r="L86" s="25">
        <v>11244861</v>
      </c>
      <c r="M86" s="25">
        <v>0</v>
      </c>
      <c r="N86" s="25">
        <v>629555.03</v>
      </c>
      <c r="O86" s="25">
        <v>0</v>
      </c>
      <c r="P86" s="25">
        <f t="shared" si="2"/>
        <v>11244861</v>
      </c>
      <c r="Q86" s="25">
        <v>0</v>
      </c>
      <c r="R86" s="25">
        <v>2941103.84</v>
      </c>
      <c r="S86" s="25">
        <v>0</v>
      </c>
      <c r="T86" s="25">
        <v>8303757.1600000001</v>
      </c>
      <c r="U86" s="25">
        <v>8303757.1600000001</v>
      </c>
      <c r="V86" s="25">
        <v>0</v>
      </c>
      <c r="W86" s="25">
        <v>0</v>
      </c>
      <c r="X86" s="25">
        <v>0</v>
      </c>
      <c r="Y86" s="25">
        <f t="shared" si="3"/>
        <v>0</v>
      </c>
      <c r="Z86" s="26">
        <f>T86/L86</f>
        <v>0.73844907109123004</v>
      </c>
      <c r="AA86" s="26">
        <f>T86/P86</f>
        <v>0.73844907109123004</v>
      </c>
      <c r="AB86" s="26">
        <f>(Q86+R86+S86)/P86</f>
        <v>0.26155092890876996</v>
      </c>
      <c r="AC86" s="27">
        <f>AA86+AB86</f>
        <v>1</v>
      </c>
    </row>
    <row r="87" spans="1:29" ht="54" outlineLevel="2" x14ac:dyDescent="0.35">
      <c r="A87" s="21" t="s">
        <v>275</v>
      </c>
      <c r="B87" s="22" t="s">
        <v>276</v>
      </c>
      <c r="C87" s="22" t="s">
        <v>31</v>
      </c>
      <c r="D87" s="22" t="s">
        <v>67</v>
      </c>
      <c r="E87" s="22" t="s">
        <v>52</v>
      </c>
      <c r="F87" s="22"/>
      <c r="G87" s="22">
        <v>1112</v>
      </c>
      <c r="H87" s="22">
        <v>709800000</v>
      </c>
      <c r="I87" s="22" t="s">
        <v>31</v>
      </c>
      <c r="J87" s="23" t="s">
        <v>69</v>
      </c>
      <c r="K87" s="25">
        <v>0</v>
      </c>
      <c r="L87" s="25">
        <v>0</v>
      </c>
      <c r="M87" s="25">
        <v>57311.14</v>
      </c>
      <c r="N87" s="25">
        <v>0</v>
      </c>
      <c r="O87" s="25">
        <v>0</v>
      </c>
      <c r="P87" s="25">
        <f t="shared" si="2"/>
        <v>0</v>
      </c>
      <c r="Q87" s="25">
        <v>0</v>
      </c>
      <c r="R87" s="25">
        <v>0</v>
      </c>
      <c r="S87" s="25">
        <v>0</v>
      </c>
      <c r="T87" s="25">
        <v>0</v>
      </c>
      <c r="U87" s="25">
        <v>0</v>
      </c>
      <c r="V87" s="25">
        <v>0</v>
      </c>
      <c r="W87" s="25">
        <v>0</v>
      </c>
      <c r="X87" s="25">
        <v>0</v>
      </c>
      <c r="Y87" s="25">
        <f t="shared" si="3"/>
        <v>0</v>
      </c>
      <c r="Z87" s="26">
        <v>0</v>
      </c>
      <c r="AA87" s="26">
        <v>0</v>
      </c>
      <c r="AB87" s="26">
        <v>0</v>
      </c>
      <c r="AC87" s="27">
        <v>0</v>
      </c>
    </row>
    <row r="88" spans="1:29" outlineLevel="2" x14ac:dyDescent="0.35">
      <c r="A88" s="21" t="s">
        <v>275</v>
      </c>
      <c r="B88" s="22" t="s">
        <v>278</v>
      </c>
      <c r="C88" s="22" t="s">
        <v>31</v>
      </c>
      <c r="D88" s="22" t="s">
        <v>32</v>
      </c>
      <c r="E88" s="22"/>
      <c r="F88" s="22" t="s">
        <v>33</v>
      </c>
      <c r="G88" s="22">
        <v>1111</v>
      </c>
      <c r="H88" s="22">
        <v>709800000</v>
      </c>
      <c r="I88" s="22" t="s">
        <v>31</v>
      </c>
      <c r="J88" s="23" t="s">
        <v>34</v>
      </c>
      <c r="K88" s="24">
        <v>2597518867</v>
      </c>
      <c r="L88" s="25">
        <v>2597518867</v>
      </c>
      <c r="M88" s="25">
        <v>0</v>
      </c>
      <c r="N88" s="25">
        <v>-17051166</v>
      </c>
      <c r="O88" s="25">
        <v>-21277188</v>
      </c>
      <c r="P88" s="25">
        <f t="shared" si="2"/>
        <v>2576241679</v>
      </c>
      <c r="Q88" s="25">
        <v>0</v>
      </c>
      <c r="R88" s="25">
        <v>0</v>
      </c>
      <c r="S88" s="25">
        <v>0</v>
      </c>
      <c r="T88" s="25">
        <v>1356104484.2</v>
      </c>
      <c r="U88" s="25">
        <v>1356104484.2</v>
      </c>
      <c r="V88" s="25">
        <v>1197586028.8</v>
      </c>
      <c r="W88" s="25">
        <v>1241414382.8</v>
      </c>
      <c r="X88" s="25">
        <v>0</v>
      </c>
      <c r="Y88" s="25">
        <f t="shared" si="3"/>
        <v>1220137194.8</v>
      </c>
      <c r="Z88" s="26">
        <f>T88/L88</f>
        <v>0.5220768562756315</v>
      </c>
      <c r="AA88" s="26">
        <f>T88/P88</f>
        <v>0.52638869064737304</v>
      </c>
      <c r="AB88" s="26">
        <f>(Q88+R88+S88)/P88</f>
        <v>0</v>
      </c>
      <c r="AC88" s="27">
        <f>AA88+AB88</f>
        <v>0.52638869064737304</v>
      </c>
    </row>
    <row r="89" spans="1:29" outlineLevel="2" x14ac:dyDescent="0.35">
      <c r="A89" s="21" t="s">
        <v>275</v>
      </c>
      <c r="B89" s="22" t="s">
        <v>278</v>
      </c>
      <c r="C89" s="22" t="s">
        <v>31</v>
      </c>
      <c r="D89" s="22" t="s">
        <v>32</v>
      </c>
      <c r="E89" s="22"/>
      <c r="F89" s="22"/>
      <c r="G89" s="22">
        <v>1111</v>
      </c>
      <c r="H89" s="22">
        <v>709800000</v>
      </c>
      <c r="I89" s="22" t="s">
        <v>31</v>
      </c>
      <c r="J89" s="23" t="s">
        <v>34</v>
      </c>
      <c r="K89" s="25">
        <v>0</v>
      </c>
      <c r="L89" s="25">
        <v>0</v>
      </c>
      <c r="M89" s="25">
        <v>13080063</v>
      </c>
      <c r="N89" s="25">
        <v>0</v>
      </c>
      <c r="O89" s="25">
        <v>0</v>
      </c>
      <c r="P89" s="25">
        <f t="shared" si="2"/>
        <v>0</v>
      </c>
      <c r="Q89" s="25">
        <v>0</v>
      </c>
      <c r="R89" s="25">
        <v>0</v>
      </c>
      <c r="S89" s="25">
        <v>0</v>
      </c>
      <c r="T89" s="25">
        <v>0</v>
      </c>
      <c r="U89" s="25">
        <v>0</v>
      </c>
      <c r="V89" s="25">
        <v>0</v>
      </c>
      <c r="W89" s="25">
        <v>0</v>
      </c>
      <c r="X89" s="25">
        <v>0</v>
      </c>
      <c r="Y89" s="25">
        <f t="shared" si="3"/>
        <v>0</v>
      </c>
      <c r="Z89" s="26">
        <v>0</v>
      </c>
      <c r="AA89" s="26">
        <v>0</v>
      </c>
      <c r="AB89" s="26">
        <v>0</v>
      </c>
      <c r="AC89" s="27">
        <v>0</v>
      </c>
    </row>
    <row r="90" spans="1:29" outlineLevel="2" x14ac:dyDescent="0.35">
      <c r="A90" s="21" t="s">
        <v>275</v>
      </c>
      <c r="B90" s="22" t="s">
        <v>278</v>
      </c>
      <c r="C90" s="22" t="s">
        <v>31</v>
      </c>
      <c r="D90" s="22" t="s">
        <v>35</v>
      </c>
      <c r="E90" s="22"/>
      <c r="F90" s="22" t="s">
        <v>33</v>
      </c>
      <c r="G90" s="22">
        <v>1111</v>
      </c>
      <c r="H90" s="22">
        <v>709800000</v>
      </c>
      <c r="I90" s="22" t="s">
        <v>31</v>
      </c>
      <c r="J90" s="23" t="s">
        <v>36</v>
      </c>
      <c r="K90" s="24">
        <v>649825</v>
      </c>
      <c r="L90" s="25">
        <v>649825</v>
      </c>
      <c r="M90" s="25">
        <v>0</v>
      </c>
      <c r="N90" s="25">
        <v>0</v>
      </c>
      <c r="O90" s="25">
        <v>0</v>
      </c>
      <c r="P90" s="25">
        <f t="shared" si="2"/>
        <v>649825</v>
      </c>
      <c r="Q90" s="25">
        <v>0</v>
      </c>
      <c r="R90" s="25">
        <v>0</v>
      </c>
      <c r="S90" s="25">
        <v>0</v>
      </c>
      <c r="T90" s="25">
        <v>0</v>
      </c>
      <c r="U90" s="25">
        <v>0</v>
      </c>
      <c r="V90" s="25">
        <v>649825</v>
      </c>
      <c r="W90" s="25">
        <v>649825</v>
      </c>
      <c r="X90" s="25">
        <v>0</v>
      </c>
      <c r="Y90" s="25">
        <f t="shared" si="3"/>
        <v>649825</v>
      </c>
      <c r="Z90" s="26">
        <f>T90/L90</f>
        <v>0</v>
      </c>
      <c r="AA90" s="26">
        <f>T90/P90</f>
        <v>0</v>
      </c>
      <c r="AB90" s="26">
        <f>(Q90+R90+S90)/P90</f>
        <v>0</v>
      </c>
      <c r="AC90" s="27">
        <f>AA90+AB90</f>
        <v>0</v>
      </c>
    </row>
    <row r="91" spans="1:29" outlineLevel="2" x14ac:dyDescent="0.35">
      <c r="A91" s="21" t="s">
        <v>275</v>
      </c>
      <c r="B91" s="22" t="s">
        <v>278</v>
      </c>
      <c r="C91" s="22" t="s">
        <v>31</v>
      </c>
      <c r="D91" s="22" t="s">
        <v>37</v>
      </c>
      <c r="E91" s="22"/>
      <c r="F91" s="22" t="s">
        <v>33</v>
      </c>
      <c r="G91" s="22">
        <v>1111</v>
      </c>
      <c r="H91" s="22">
        <v>709800000</v>
      </c>
      <c r="I91" s="22" t="s">
        <v>31</v>
      </c>
      <c r="J91" s="23" t="s">
        <v>38</v>
      </c>
      <c r="K91" s="24">
        <v>11537729</v>
      </c>
      <c r="L91" s="25">
        <v>11537729</v>
      </c>
      <c r="M91" s="25">
        <v>0</v>
      </c>
      <c r="N91" s="25">
        <v>0</v>
      </c>
      <c r="O91" s="25">
        <v>0</v>
      </c>
      <c r="P91" s="25">
        <f t="shared" si="2"/>
        <v>11537729</v>
      </c>
      <c r="Q91" s="25">
        <v>0</v>
      </c>
      <c r="R91" s="25">
        <v>0</v>
      </c>
      <c r="S91" s="25">
        <v>0</v>
      </c>
      <c r="T91" s="25">
        <v>3165100.77</v>
      </c>
      <c r="U91" s="25">
        <v>3165100.77</v>
      </c>
      <c r="V91" s="25">
        <v>8372628.2300000004</v>
      </c>
      <c r="W91" s="25">
        <v>8372628.2300000004</v>
      </c>
      <c r="X91" s="25">
        <v>0</v>
      </c>
      <c r="Y91" s="25">
        <f t="shared" si="3"/>
        <v>8372628.2300000004</v>
      </c>
      <c r="Z91" s="26">
        <f>T91/L91</f>
        <v>0.27432614945280825</v>
      </c>
      <c r="AA91" s="26">
        <f>T91/P91</f>
        <v>0.27432614945280825</v>
      </c>
      <c r="AB91" s="26">
        <f>(Q91+R91+S91)/P91</f>
        <v>0</v>
      </c>
      <c r="AC91" s="27">
        <f>AA91+AB91</f>
        <v>0.27432614945280825</v>
      </c>
    </row>
    <row r="92" spans="1:29" outlineLevel="2" x14ac:dyDescent="0.35">
      <c r="A92" s="21" t="s">
        <v>275</v>
      </c>
      <c r="B92" s="22" t="s">
        <v>278</v>
      </c>
      <c r="C92" s="22" t="s">
        <v>31</v>
      </c>
      <c r="D92" s="22" t="s">
        <v>37</v>
      </c>
      <c r="E92" s="22"/>
      <c r="F92" s="22"/>
      <c r="G92" s="22">
        <v>1111</v>
      </c>
      <c r="H92" s="22">
        <v>709800000</v>
      </c>
      <c r="I92" s="22" t="s">
        <v>31</v>
      </c>
      <c r="J92" s="23" t="s">
        <v>38</v>
      </c>
      <c r="K92" s="25">
        <v>0</v>
      </c>
      <c r="L92" s="25">
        <v>0</v>
      </c>
      <c r="M92" s="25">
        <v>28213</v>
      </c>
      <c r="N92" s="25">
        <v>0</v>
      </c>
      <c r="O92" s="25">
        <v>0</v>
      </c>
      <c r="P92" s="25">
        <f t="shared" si="2"/>
        <v>0</v>
      </c>
      <c r="Q92" s="25">
        <v>0</v>
      </c>
      <c r="R92" s="25">
        <v>0</v>
      </c>
      <c r="S92" s="25">
        <v>0</v>
      </c>
      <c r="T92" s="25">
        <v>0</v>
      </c>
      <c r="U92" s="25">
        <v>0</v>
      </c>
      <c r="V92" s="25">
        <v>0</v>
      </c>
      <c r="W92" s="25">
        <v>0</v>
      </c>
      <c r="X92" s="25">
        <v>0</v>
      </c>
      <c r="Y92" s="25">
        <f t="shared" si="3"/>
        <v>0</v>
      </c>
      <c r="Z92" s="26">
        <v>0</v>
      </c>
      <c r="AA92" s="26">
        <v>0</v>
      </c>
      <c r="AB92" s="26">
        <v>0</v>
      </c>
      <c r="AC92" s="27">
        <v>0</v>
      </c>
    </row>
    <row r="93" spans="1:29" outlineLevel="2" x14ac:dyDescent="0.35">
      <c r="A93" s="21" t="s">
        <v>275</v>
      </c>
      <c r="B93" s="22" t="s">
        <v>278</v>
      </c>
      <c r="C93" s="22" t="s">
        <v>31</v>
      </c>
      <c r="D93" s="22" t="s">
        <v>41</v>
      </c>
      <c r="E93" s="22"/>
      <c r="F93" s="22" t="s">
        <v>33</v>
      </c>
      <c r="G93" s="22">
        <v>1111</v>
      </c>
      <c r="H93" s="22">
        <v>709800000</v>
      </c>
      <c r="I93" s="22" t="s">
        <v>31</v>
      </c>
      <c r="J93" s="23" t="s">
        <v>42</v>
      </c>
      <c r="K93" s="24">
        <v>951793874</v>
      </c>
      <c r="L93" s="25">
        <v>951793874</v>
      </c>
      <c r="M93" s="25">
        <v>0</v>
      </c>
      <c r="N93" s="25">
        <v>15000000</v>
      </c>
      <c r="O93" s="25">
        <v>1000000</v>
      </c>
      <c r="P93" s="25">
        <f t="shared" si="2"/>
        <v>952793874</v>
      </c>
      <c r="Q93" s="25">
        <v>0</v>
      </c>
      <c r="R93" s="25">
        <v>0</v>
      </c>
      <c r="S93" s="25">
        <v>0</v>
      </c>
      <c r="T93" s="25">
        <v>543919996.97000003</v>
      </c>
      <c r="U93" s="25">
        <v>543919996.97000003</v>
      </c>
      <c r="V93" s="25">
        <v>407873877.02999997</v>
      </c>
      <c r="W93" s="25">
        <v>407873877.02999997</v>
      </c>
      <c r="X93" s="25">
        <v>0</v>
      </c>
      <c r="Y93" s="25">
        <f t="shared" si="3"/>
        <v>408873877.02999997</v>
      </c>
      <c r="Z93" s="26">
        <f>T93/L93</f>
        <v>0.57146826831751596</v>
      </c>
      <c r="AA93" s="26">
        <f>T93/P93</f>
        <v>0.57086848668172696</v>
      </c>
      <c r="AB93" s="26">
        <f>(Q93+R93+S93)/P93</f>
        <v>0</v>
      </c>
      <c r="AC93" s="27">
        <f>AA93+AB93</f>
        <v>0.57086848668172696</v>
      </c>
    </row>
    <row r="94" spans="1:29" outlineLevel="2" x14ac:dyDescent="0.35">
      <c r="A94" s="21" t="s">
        <v>275</v>
      </c>
      <c r="B94" s="22" t="s">
        <v>278</v>
      </c>
      <c r="C94" s="22" t="s">
        <v>31</v>
      </c>
      <c r="D94" s="22" t="s">
        <v>43</v>
      </c>
      <c r="E94" s="22"/>
      <c r="F94" s="22" t="s">
        <v>33</v>
      </c>
      <c r="G94" s="22">
        <v>1111</v>
      </c>
      <c r="H94" s="22">
        <v>709800000</v>
      </c>
      <c r="I94" s="22" t="s">
        <v>31</v>
      </c>
      <c r="J94" s="23" t="s">
        <v>44</v>
      </c>
      <c r="K94" s="24">
        <v>1109518359</v>
      </c>
      <c r="L94" s="25">
        <v>1109518359</v>
      </c>
      <c r="M94" s="25">
        <v>0</v>
      </c>
      <c r="N94" s="25">
        <v>22000000</v>
      </c>
      <c r="O94" s="25">
        <v>0</v>
      </c>
      <c r="P94" s="25">
        <f t="shared" si="2"/>
        <v>1109518359</v>
      </c>
      <c r="Q94" s="25">
        <v>0</v>
      </c>
      <c r="R94" s="25">
        <v>0</v>
      </c>
      <c r="S94" s="25">
        <v>0</v>
      </c>
      <c r="T94" s="25">
        <v>648092912.5</v>
      </c>
      <c r="U94" s="25">
        <v>648092912.5</v>
      </c>
      <c r="V94" s="25">
        <v>461425446.5</v>
      </c>
      <c r="W94" s="25">
        <v>461425446.5</v>
      </c>
      <c r="X94" s="25">
        <v>0</v>
      </c>
      <c r="Y94" s="25">
        <f t="shared" si="3"/>
        <v>461425446.5</v>
      </c>
      <c r="Z94" s="26">
        <f>T94/L94</f>
        <v>0.58412094513165236</v>
      </c>
      <c r="AA94" s="26">
        <f>T94/P94</f>
        <v>0.58412094513165236</v>
      </c>
      <c r="AB94" s="26">
        <f>(Q94+R94+S94)/P94</f>
        <v>0</v>
      </c>
      <c r="AC94" s="27">
        <f>AA94+AB94</f>
        <v>0.58412094513165236</v>
      </c>
    </row>
    <row r="95" spans="1:29" outlineLevel="2" x14ac:dyDescent="0.35">
      <c r="A95" s="21" t="s">
        <v>275</v>
      </c>
      <c r="B95" s="22" t="s">
        <v>278</v>
      </c>
      <c r="C95" s="22" t="s">
        <v>31</v>
      </c>
      <c r="D95" s="22" t="s">
        <v>43</v>
      </c>
      <c r="E95" s="22"/>
      <c r="F95" s="22"/>
      <c r="G95" s="22">
        <v>1111</v>
      </c>
      <c r="H95" s="22">
        <v>709800000</v>
      </c>
      <c r="I95" s="22" t="s">
        <v>31</v>
      </c>
      <c r="J95" s="23" t="s">
        <v>44</v>
      </c>
      <c r="K95" s="25">
        <v>0</v>
      </c>
      <c r="L95" s="25">
        <v>0</v>
      </c>
      <c r="M95" s="25">
        <v>6515195</v>
      </c>
      <c r="N95" s="25">
        <v>0</v>
      </c>
      <c r="O95" s="25">
        <v>0</v>
      </c>
      <c r="P95" s="25">
        <f t="shared" si="2"/>
        <v>0</v>
      </c>
      <c r="Q95" s="25">
        <v>0</v>
      </c>
      <c r="R95" s="25">
        <v>0</v>
      </c>
      <c r="S95" s="25">
        <v>0</v>
      </c>
      <c r="T95" s="25">
        <v>0</v>
      </c>
      <c r="U95" s="25">
        <v>0</v>
      </c>
      <c r="V95" s="25">
        <v>0</v>
      </c>
      <c r="W95" s="25">
        <v>0</v>
      </c>
      <c r="X95" s="25">
        <v>0</v>
      </c>
      <c r="Y95" s="25">
        <f t="shared" si="3"/>
        <v>0</v>
      </c>
      <c r="Z95" s="26">
        <v>0</v>
      </c>
      <c r="AA95" s="26">
        <v>0</v>
      </c>
      <c r="AB95" s="26">
        <v>0</v>
      </c>
      <c r="AC95" s="27">
        <v>0</v>
      </c>
    </row>
    <row r="96" spans="1:29" outlineLevel="2" x14ac:dyDescent="0.35">
      <c r="A96" s="21" t="s">
        <v>275</v>
      </c>
      <c r="B96" s="22" t="s">
        <v>278</v>
      </c>
      <c r="C96" s="22" t="s">
        <v>31</v>
      </c>
      <c r="D96" s="22" t="s">
        <v>45</v>
      </c>
      <c r="E96" s="22"/>
      <c r="F96" s="22" t="s">
        <v>33</v>
      </c>
      <c r="G96" s="22">
        <v>1111</v>
      </c>
      <c r="H96" s="22">
        <v>709800000</v>
      </c>
      <c r="I96" s="22" t="s">
        <v>31</v>
      </c>
      <c r="J96" s="23" t="s">
        <v>46</v>
      </c>
      <c r="K96" s="24">
        <v>469433493</v>
      </c>
      <c r="L96" s="25">
        <v>469433493</v>
      </c>
      <c r="M96" s="25">
        <v>0</v>
      </c>
      <c r="N96" s="25">
        <v>-1420361</v>
      </c>
      <c r="O96" s="25">
        <v>0</v>
      </c>
      <c r="P96" s="25">
        <f t="shared" si="2"/>
        <v>469433493</v>
      </c>
      <c r="Q96" s="25">
        <v>0</v>
      </c>
      <c r="R96" s="25">
        <v>0</v>
      </c>
      <c r="S96" s="25">
        <v>0</v>
      </c>
      <c r="T96" s="25">
        <v>161756.04</v>
      </c>
      <c r="U96" s="25">
        <v>161756.04</v>
      </c>
      <c r="V96" s="25">
        <v>450762666.95999998</v>
      </c>
      <c r="W96" s="25">
        <v>469271736.95999998</v>
      </c>
      <c r="X96" s="25">
        <v>0</v>
      </c>
      <c r="Y96" s="25">
        <f t="shared" si="3"/>
        <v>469271736.95999998</v>
      </c>
      <c r="Z96" s="26">
        <f>T96/L96</f>
        <v>3.4457711776436883E-4</v>
      </c>
      <c r="AA96" s="26">
        <f>T96/P96</f>
        <v>3.4457711776436883E-4</v>
      </c>
      <c r="AB96" s="26">
        <f>(Q96+R96+S96)/P96</f>
        <v>0</v>
      </c>
      <c r="AC96" s="27">
        <f>AA96+AB96</f>
        <v>3.4457711776436883E-4</v>
      </c>
    </row>
    <row r="97" spans="1:29" outlineLevel="2" x14ac:dyDescent="0.35">
      <c r="A97" s="21" t="s">
        <v>275</v>
      </c>
      <c r="B97" s="22" t="s">
        <v>278</v>
      </c>
      <c r="C97" s="22" t="s">
        <v>31</v>
      </c>
      <c r="D97" s="22" t="s">
        <v>45</v>
      </c>
      <c r="E97" s="22"/>
      <c r="F97" s="22"/>
      <c r="G97" s="22">
        <v>1111</v>
      </c>
      <c r="H97" s="22">
        <v>709800000</v>
      </c>
      <c r="I97" s="22" t="s">
        <v>31</v>
      </c>
      <c r="J97" s="23" t="s">
        <v>46</v>
      </c>
      <c r="K97" s="25">
        <v>0</v>
      </c>
      <c r="L97" s="25">
        <v>0</v>
      </c>
      <c r="M97" s="25">
        <v>1930757</v>
      </c>
      <c r="N97" s="25">
        <v>0</v>
      </c>
      <c r="O97" s="25">
        <v>0</v>
      </c>
      <c r="P97" s="25">
        <f t="shared" si="2"/>
        <v>0</v>
      </c>
      <c r="Q97" s="25">
        <v>0</v>
      </c>
      <c r="R97" s="25">
        <v>0</v>
      </c>
      <c r="S97" s="25">
        <v>0</v>
      </c>
      <c r="T97" s="25">
        <v>0</v>
      </c>
      <c r="U97" s="25">
        <v>0</v>
      </c>
      <c r="V97" s="25">
        <v>0</v>
      </c>
      <c r="W97" s="25">
        <v>0</v>
      </c>
      <c r="X97" s="25">
        <v>0</v>
      </c>
      <c r="Y97" s="25">
        <f t="shared" si="3"/>
        <v>0</v>
      </c>
      <c r="Z97" s="26">
        <v>0</v>
      </c>
      <c r="AA97" s="26">
        <v>0</v>
      </c>
      <c r="AB97" s="26">
        <v>0</v>
      </c>
      <c r="AC97" s="27">
        <v>0</v>
      </c>
    </row>
    <row r="98" spans="1:29" outlineLevel="2" x14ac:dyDescent="0.35">
      <c r="A98" s="21" t="s">
        <v>275</v>
      </c>
      <c r="B98" s="22" t="s">
        <v>278</v>
      </c>
      <c r="C98" s="22" t="s">
        <v>31</v>
      </c>
      <c r="D98" s="22" t="s">
        <v>47</v>
      </c>
      <c r="E98" s="22"/>
      <c r="F98" s="22" t="s">
        <v>33</v>
      </c>
      <c r="G98" s="22">
        <v>1111</v>
      </c>
      <c r="H98" s="22">
        <v>709800000</v>
      </c>
      <c r="I98" s="22" t="s">
        <v>31</v>
      </c>
      <c r="J98" s="23" t="s">
        <v>48</v>
      </c>
      <c r="K98" s="24">
        <v>417943754</v>
      </c>
      <c r="L98" s="25">
        <v>417943754</v>
      </c>
      <c r="M98" s="25">
        <v>0</v>
      </c>
      <c r="N98" s="25">
        <v>0</v>
      </c>
      <c r="O98" s="25">
        <v>0</v>
      </c>
      <c r="P98" s="25">
        <f t="shared" si="2"/>
        <v>417943754</v>
      </c>
      <c r="Q98" s="25">
        <v>0</v>
      </c>
      <c r="R98" s="25">
        <v>0</v>
      </c>
      <c r="S98" s="25">
        <v>0</v>
      </c>
      <c r="T98" s="25">
        <v>415007556.19</v>
      </c>
      <c r="U98" s="25">
        <v>415007556.19</v>
      </c>
      <c r="V98" s="25">
        <v>2936197.81</v>
      </c>
      <c r="W98" s="25">
        <v>2936197.81</v>
      </c>
      <c r="X98" s="25">
        <v>0</v>
      </c>
      <c r="Y98" s="25">
        <f t="shared" si="3"/>
        <v>2936197.8100000024</v>
      </c>
      <c r="Z98" s="26">
        <f>T98/L98</f>
        <v>0.9929746579966835</v>
      </c>
      <c r="AA98" s="26">
        <f>T98/P98</f>
        <v>0.9929746579966835</v>
      </c>
      <c r="AB98" s="26">
        <f>(Q98+R98+S98)/P98</f>
        <v>0</v>
      </c>
      <c r="AC98" s="27">
        <f>AA98+AB98</f>
        <v>0.9929746579966835</v>
      </c>
    </row>
    <row r="99" spans="1:29" outlineLevel="2" x14ac:dyDescent="0.35">
      <c r="A99" s="21" t="s">
        <v>275</v>
      </c>
      <c r="B99" s="22" t="s">
        <v>278</v>
      </c>
      <c r="C99" s="22" t="s">
        <v>31</v>
      </c>
      <c r="D99" s="22" t="s">
        <v>47</v>
      </c>
      <c r="E99" s="22"/>
      <c r="F99" s="22"/>
      <c r="G99" s="22">
        <v>1111</v>
      </c>
      <c r="H99" s="22">
        <v>709800000</v>
      </c>
      <c r="I99" s="22" t="s">
        <v>31</v>
      </c>
      <c r="J99" s="23" t="s">
        <v>48</v>
      </c>
      <c r="K99" s="25">
        <v>0</v>
      </c>
      <c r="L99" s="25">
        <v>0</v>
      </c>
      <c r="M99" s="25">
        <v>1781706</v>
      </c>
      <c r="N99" s="25">
        <v>0</v>
      </c>
      <c r="O99" s="25">
        <v>0</v>
      </c>
      <c r="P99" s="25">
        <f t="shared" si="2"/>
        <v>0</v>
      </c>
      <c r="Q99" s="25">
        <v>0</v>
      </c>
      <c r="R99" s="25">
        <v>0</v>
      </c>
      <c r="S99" s="25">
        <v>0</v>
      </c>
      <c r="T99" s="25">
        <v>0</v>
      </c>
      <c r="U99" s="25">
        <v>0</v>
      </c>
      <c r="V99" s="25">
        <v>0</v>
      </c>
      <c r="W99" s="25">
        <v>0</v>
      </c>
      <c r="X99" s="25">
        <v>0</v>
      </c>
      <c r="Y99" s="25">
        <f t="shared" si="3"/>
        <v>0</v>
      </c>
      <c r="Z99" s="26">
        <v>0</v>
      </c>
      <c r="AA99" s="26">
        <v>0</v>
      </c>
      <c r="AB99" s="26">
        <v>0</v>
      </c>
      <c r="AC99" s="27">
        <v>0</v>
      </c>
    </row>
    <row r="100" spans="1:29" outlineLevel="2" x14ac:dyDescent="0.35">
      <c r="A100" s="21" t="s">
        <v>275</v>
      </c>
      <c r="B100" s="22" t="s">
        <v>278</v>
      </c>
      <c r="C100" s="22" t="s">
        <v>31</v>
      </c>
      <c r="D100" s="22" t="s">
        <v>49</v>
      </c>
      <c r="E100" s="22"/>
      <c r="F100" s="22" t="s">
        <v>33</v>
      </c>
      <c r="G100" s="22">
        <v>1111</v>
      </c>
      <c r="H100" s="22">
        <v>709800000</v>
      </c>
      <c r="I100" s="22" t="s">
        <v>31</v>
      </c>
      <c r="J100" s="23" t="s">
        <v>50</v>
      </c>
      <c r="K100" s="24">
        <v>607086545</v>
      </c>
      <c r="L100" s="25">
        <v>607086545</v>
      </c>
      <c r="M100" s="25">
        <v>0</v>
      </c>
      <c r="N100" s="25">
        <v>16800000</v>
      </c>
      <c r="O100" s="25">
        <v>200000</v>
      </c>
      <c r="P100" s="25">
        <f t="shared" si="2"/>
        <v>607286545</v>
      </c>
      <c r="Q100" s="25">
        <v>0</v>
      </c>
      <c r="R100" s="25">
        <v>0</v>
      </c>
      <c r="S100" s="25">
        <v>0</v>
      </c>
      <c r="T100" s="25">
        <v>348669169.69999999</v>
      </c>
      <c r="U100" s="25">
        <v>348669169.69999999</v>
      </c>
      <c r="V100" s="25">
        <v>258417375.30000001</v>
      </c>
      <c r="W100" s="25">
        <v>258417375.30000001</v>
      </c>
      <c r="X100" s="25">
        <v>0</v>
      </c>
      <c r="Y100" s="25">
        <f t="shared" si="3"/>
        <v>258617375.30000001</v>
      </c>
      <c r="Z100" s="26">
        <f>T100/L100</f>
        <v>0.57433190139307067</v>
      </c>
      <c r="AA100" s="26">
        <f>T100/P100</f>
        <v>0.57414275447186136</v>
      </c>
      <c r="AB100" s="26">
        <f>(Q100+R100+S100)/P100</f>
        <v>0</v>
      </c>
      <c r="AC100" s="27">
        <f>AA100+AB100</f>
        <v>0.57414275447186136</v>
      </c>
    </row>
    <row r="101" spans="1:29" outlineLevel="2" x14ac:dyDescent="0.35">
      <c r="A101" s="21" t="s">
        <v>275</v>
      </c>
      <c r="B101" s="22" t="s">
        <v>278</v>
      </c>
      <c r="C101" s="22" t="s">
        <v>31</v>
      </c>
      <c r="D101" s="22" t="s">
        <v>49</v>
      </c>
      <c r="E101" s="22"/>
      <c r="F101" s="22"/>
      <c r="G101" s="22">
        <v>1111</v>
      </c>
      <c r="H101" s="22">
        <v>709800000</v>
      </c>
      <c r="I101" s="22" t="s">
        <v>31</v>
      </c>
      <c r="J101" s="23" t="s">
        <v>50</v>
      </c>
      <c r="K101" s="25">
        <v>0</v>
      </c>
      <c r="L101" s="25">
        <v>0</v>
      </c>
      <c r="M101" s="25">
        <v>7453512</v>
      </c>
      <c r="N101" s="25">
        <v>0</v>
      </c>
      <c r="O101" s="25">
        <v>0</v>
      </c>
      <c r="P101" s="25">
        <f t="shared" si="2"/>
        <v>0</v>
      </c>
      <c r="Q101" s="25">
        <v>0</v>
      </c>
      <c r="R101" s="25">
        <v>0</v>
      </c>
      <c r="S101" s="25">
        <v>0</v>
      </c>
      <c r="T101" s="25">
        <v>0</v>
      </c>
      <c r="U101" s="25">
        <v>0</v>
      </c>
      <c r="V101" s="25">
        <v>0</v>
      </c>
      <c r="W101" s="25">
        <v>0</v>
      </c>
      <c r="X101" s="25">
        <v>0</v>
      </c>
      <c r="Y101" s="25">
        <f t="shared" si="3"/>
        <v>0</v>
      </c>
      <c r="Z101" s="26">
        <v>0</v>
      </c>
      <c r="AA101" s="26">
        <v>0</v>
      </c>
      <c r="AB101" s="26">
        <v>0</v>
      </c>
      <c r="AC101" s="27">
        <v>0</v>
      </c>
    </row>
    <row r="102" spans="1:29" ht="81" outlineLevel="2" x14ac:dyDescent="0.35">
      <c r="A102" s="21" t="s">
        <v>275</v>
      </c>
      <c r="B102" s="22" t="s">
        <v>278</v>
      </c>
      <c r="C102" s="22" t="s">
        <v>31</v>
      </c>
      <c r="D102" s="22" t="s">
        <v>51</v>
      </c>
      <c r="E102" s="22" t="s">
        <v>52</v>
      </c>
      <c r="F102" s="22" t="s">
        <v>33</v>
      </c>
      <c r="G102" s="22">
        <v>1112</v>
      </c>
      <c r="H102" s="22">
        <v>709800000</v>
      </c>
      <c r="I102" s="22" t="s">
        <v>31</v>
      </c>
      <c r="J102" s="23" t="s">
        <v>53</v>
      </c>
      <c r="K102" s="24">
        <v>488962583</v>
      </c>
      <c r="L102" s="25">
        <v>488962583</v>
      </c>
      <c r="M102" s="25">
        <v>0</v>
      </c>
      <c r="N102" s="25">
        <v>-1577233</v>
      </c>
      <c r="O102" s="25">
        <v>1800000</v>
      </c>
      <c r="P102" s="25">
        <f t="shared" si="2"/>
        <v>490762583</v>
      </c>
      <c r="Q102" s="25">
        <v>0</v>
      </c>
      <c r="R102" s="25">
        <v>179050714</v>
      </c>
      <c r="S102" s="25">
        <v>0</v>
      </c>
      <c r="T102" s="25">
        <v>308334636</v>
      </c>
      <c r="U102" s="25">
        <v>308334636</v>
      </c>
      <c r="V102" s="25">
        <v>0</v>
      </c>
      <c r="W102" s="25">
        <v>1577233</v>
      </c>
      <c r="X102" s="25">
        <v>0</v>
      </c>
      <c r="Y102" s="25">
        <f t="shared" si="3"/>
        <v>3377233</v>
      </c>
      <c r="Z102" s="26">
        <f>T102/L102</f>
        <v>0.63058942896659231</v>
      </c>
      <c r="AA102" s="26">
        <f>T102/P102</f>
        <v>0.62827657747493759</v>
      </c>
      <c r="AB102" s="26">
        <f>(Q102+R102+S102)/P102</f>
        <v>0.36484182006190152</v>
      </c>
      <c r="AC102" s="27">
        <f>AA102+AB102</f>
        <v>0.99311839753683917</v>
      </c>
    </row>
    <row r="103" spans="1:29" ht="81" outlineLevel="2" x14ac:dyDescent="0.35">
      <c r="A103" s="21" t="s">
        <v>275</v>
      </c>
      <c r="B103" s="22" t="s">
        <v>278</v>
      </c>
      <c r="C103" s="22" t="s">
        <v>31</v>
      </c>
      <c r="D103" s="22" t="s">
        <v>51</v>
      </c>
      <c r="E103" s="22" t="s">
        <v>52</v>
      </c>
      <c r="F103" s="22"/>
      <c r="G103" s="22">
        <v>1112</v>
      </c>
      <c r="H103" s="22">
        <v>709800000</v>
      </c>
      <c r="I103" s="22" t="s">
        <v>31</v>
      </c>
      <c r="J103" s="23" t="s">
        <v>54</v>
      </c>
      <c r="K103" s="25">
        <v>0</v>
      </c>
      <c r="L103" s="25">
        <v>0</v>
      </c>
      <c r="M103" s="25">
        <v>29540970</v>
      </c>
      <c r="N103" s="25">
        <v>0</v>
      </c>
      <c r="O103" s="25">
        <v>0</v>
      </c>
      <c r="P103" s="25">
        <f t="shared" si="2"/>
        <v>0</v>
      </c>
      <c r="Q103" s="25">
        <v>0</v>
      </c>
      <c r="R103" s="25">
        <v>0</v>
      </c>
      <c r="S103" s="25">
        <v>0</v>
      </c>
      <c r="T103" s="25">
        <v>0</v>
      </c>
      <c r="U103" s="25">
        <v>0</v>
      </c>
      <c r="V103" s="25">
        <v>0</v>
      </c>
      <c r="W103" s="25">
        <v>0</v>
      </c>
      <c r="X103" s="25">
        <v>0</v>
      </c>
      <c r="Y103" s="25">
        <f t="shared" si="3"/>
        <v>0</v>
      </c>
      <c r="Z103" s="26">
        <v>0</v>
      </c>
      <c r="AA103" s="26">
        <v>0</v>
      </c>
      <c r="AB103" s="26">
        <v>0</v>
      </c>
      <c r="AC103" s="27">
        <v>0</v>
      </c>
    </row>
    <row r="104" spans="1:29" ht="54" outlineLevel="2" x14ac:dyDescent="0.35">
      <c r="A104" s="21" t="s">
        <v>275</v>
      </c>
      <c r="B104" s="22" t="s">
        <v>278</v>
      </c>
      <c r="C104" s="22" t="s">
        <v>31</v>
      </c>
      <c r="D104" s="22" t="s">
        <v>55</v>
      </c>
      <c r="E104" s="22" t="s">
        <v>52</v>
      </c>
      <c r="F104" s="22" t="s">
        <v>33</v>
      </c>
      <c r="G104" s="22">
        <v>1112</v>
      </c>
      <c r="H104" s="22">
        <v>709800000</v>
      </c>
      <c r="I104" s="22" t="s">
        <v>31</v>
      </c>
      <c r="J104" s="23" t="s">
        <v>56</v>
      </c>
      <c r="K104" s="24">
        <v>26430410</v>
      </c>
      <c r="L104" s="25">
        <v>26430410</v>
      </c>
      <c r="M104" s="25">
        <v>0</v>
      </c>
      <c r="N104" s="25">
        <v>-85256</v>
      </c>
      <c r="O104" s="25">
        <v>0</v>
      </c>
      <c r="P104" s="25">
        <f t="shared" si="2"/>
        <v>26430410</v>
      </c>
      <c r="Q104" s="25">
        <v>0</v>
      </c>
      <c r="R104" s="25">
        <v>9678390</v>
      </c>
      <c r="S104" s="25">
        <v>0</v>
      </c>
      <c r="T104" s="25">
        <v>16666764</v>
      </c>
      <c r="U104" s="25">
        <v>16666764</v>
      </c>
      <c r="V104" s="25">
        <v>0</v>
      </c>
      <c r="W104" s="25">
        <v>85256</v>
      </c>
      <c r="X104" s="25">
        <v>0</v>
      </c>
      <c r="Y104" s="25">
        <f t="shared" si="3"/>
        <v>85256</v>
      </c>
      <c r="Z104" s="26">
        <f>T104/L104</f>
        <v>0.63059044487013249</v>
      </c>
      <c r="AA104" s="26">
        <f>T104/P104</f>
        <v>0.63059044487013249</v>
      </c>
      <c r="AB104" s="26">
        <f>(Q104+R104+S104)/P104</f>
        <v>0.36618387682975784</v>
      </c>
      <c r="AC104" s="27">
        <f>AA104+AB104</f>
        <v>0.99677432169989033</v>
      </c>
    </row>
    <row r="105" spans="1:29" ht="54" outlineLevel="2" x14ac:dyDescent="0.35">
      <c r="A105" s="21" t="s">
        <v>275</v>
      </c>
      <c r="B105" s="22" t="s">
        <v>278</v>
      </c>
      <c r="C105" s="22" t="s">
        <v>31</v>
      </c>
      <c r="D105" s="22" t="s">
        <v>55</v>
      </c>
      <c r="E105" s="22" t="s">
        <v>52</v>
      </c>
      <c r="F105" s="22"/>
      <c r="G105" s="22">
        <v>1112</v>
      </c>
      <c r="H105" s="22">
        <v>709800000</v>
      </c>
      <c r="I105" s="22" t="s">
        <v>31</v>
      </c>
      <c r="J105" s="23" t="s">
        <v>57</v>
      </c>
      <c r="K105" s="25">
        <v>0</v>
      </c>
      <c r="L105" s="25">
        <v>0</v>
      </c>
      <c r="M105" s="25">
        <v>1742756</v>
      </c>
      <c r="N105" s="25">
        <v>0</v>
      </c>
      <c r="O105" s="25">
        <v>0</v>
      </c>
      <c r="P105" s="25">
        <f t="shared" si="2"/>
        <v>0</v>
      </c>
      <c r="Q105" s="25">
        <v>0</v>
      </c>
      <c r="R105" s="25">
        <v>0</v>
      </c>
      <c r="S105" s="25">
        <v>0</v>
      </c>
      <c r="T105" s="25">
        <v>0</v>
      </c>
      <c r="U105" s="25">
        <v>0</v>
      </c>
      <c r="V105" s="25">
        <v>0</v>
      </c>
      <c r="W105" s="25">
        <v>0</v>
      </c>
      <c r="X105" s="25">
        <v>0</v>
      </c>
      <c r="Y105" s="25">
        <f t="shared" si="3"/>
        <v>0</v>
      </c>
      <c r="Z105" s="26">
        <v>0</v>
      </c>
      <c r="AA105" s="26">
        <v>0</v>
      </c>
      <c r="AB105" s="26">
        <v>0</v>
      </c>
      <c r="AC105" s="27">
        <v>0</v>
      </c>
    </row>
    <row r="106" spans="1:29" ht="81" outlineLevel="2" x14ac:dyDescent="0.35">
      <c r="A106" s="21" t="s">
        <v>275</v>
      </c>
      <c r="B106" s="22" t="s">
        <v>278</v>
      </c>
      <c r="C106" s="22" t="s">
        <v>31</v>
      </c>
      <c r="D106" s="22" t="s">
        <v>58</v>
      </c>
      <c r="E106" s="22" t="s">
        <v>52</v>
      </c>
      <c r="F106" s="22" t="s">
        <v>33</v>
      </c>
      <c r="G106" s="22">
        <v>1112</v>
      </c>
      <c r="H106" s="22">
        <v>709800000</v>
      </c>
      <c r="I106" s="22" t="s">
        <v>31</v>
      </c>
      <c r="J106" s="23" t="s">
        <v>59</v>
      </c>
      <c r="K106" s="24">
        <v>87323904</v>
      </c>
      <c r="L106" s="25">
        <v>87323904</v>
      </c>
      <c r="M106" s="25">
        <v>0</v>
      </c>
      <c r="N106" s="25">
        <v>-1696719</v>
      </c>
      <c r="O106" s="25">
        <v>-7525716</v>
      </c>
      <c r="P106" s="25">
        <f t="shared" si="2"/>
        <v>79798188</v>
      </c>
      <c r="Q106" s="25">
        <v>0</v>
      </c>
      <c r="R106" s="25">
        <v>36439806</v>
      </c>
      <c r="S106" s="25">
        <v>0</v>
      </c>
      <c r="T106" s="25">
        <v>41661663</v>
      </c>
      <c r="U106" s="25">
        <v>41661663</v>
      </c>
      <c r="V106" s="25">
        <v>0</v>
      </c>
      <c r="W106" s="25">
        <v>9222435</v>
      </c>
      <c r="X106" s="25">
        <v>0</v>
      </c>
      <c r="Y106" s="25">
        <f t="shared" si="3"/>
        <v>1696719</v>
      </c>
      <c r="Z106" s="26">
        <f>T106/L106</f>
        <v>0.4770934542734141</v>
      </c>
      <c r="AA106" s="26">
        <f>T106/P106</f>
        <v>0.52208783237032896</v>
      </c>
      <c r="AB106" s="26">
        <f>(Q106+R106+S106)/P106</f>
        <v>0.45664954196704316</v>
      </c>
      <c r="AC106" s="27">
        <f>AA106+AB106</f>
        <v>0.97873737433737218</v>
      </c>
    </row>
    <row r="107" spans="1:29" ht="81" outlineLevel="2" x14ac:dyDescent="0.35">
      <c r="A107" s="21" t="s">
        <v>275</v>
      </c>
      <c r="B107" s="22" t="s">
        <v>278</v>
      </c>
      <c r="C107" s="22" t="s">
        <v>31</v>
      </c>
      <c r="D107" s="22" t="s">
        <v>58</v>
      </c>
      <c r="E107" s="22" t="s">
        <v>52</v>
      </c>
      <c r="F107" s="22"/>
      <c r="G107" s="22">
        <v>1112</v>
      </c>
      <c r="H107" s="22">
        <v>709800000</v>
      </c>
      <c r="I107" s="22" t="s">
        <v>31</v>
      </c>
      <c r="J107" s="23" t="s">
        <v>60</v>
      </c>
      <c r="K107" s="25">
        <v>0</v>
      </c>
      <c r="L107" s="25">
        <v>0</v>
      </c>
      <c r="M107" s="25">
        <v>372189</v>
      </c>
      <c r="N107" s="25">
        <v>0</v>
      </c>
      <c r="O107" s="25">
        <v>0</v>
      </c>
      <c r="P107" s="25">
        <f t="shared" si="2"/>
        <v>0</v>
      </c>
      <c r="Q107" s="25">
        <v>0</v>
      </c>
      <c r="R107" s="25">
        <v>0</v>
      </c>
      <c r="S107" s="25">
        <v>0</v>
      </c>
      <c r="T107" s="25">
        <v>0</v>
      </c>
      <c r="U107" s="25">
        <v>0</v>
      </c>
      <c r="V107" s="25">
        <v>0</v>
      </c>
      <c r="W107" s="25">
        <v>0</v>
      </c>
      <c r="X107" s="25">
        <v>0</v>
      </c>
      <c r="Y107" s="25">
        <f t="shared" si="3"/>
        <v>0</v>
      </c>
      <c r="Z107" s="26">
        <v>0</v>
      </c>
      <c r="AA107" s="26">
        <v>0</v>
      </c>
      <c r="AB107" s="26">
        <v>0</v>
      </c>
      <c r="AC107" s="27">
        <v>0</v>
      </c>
    </row>
    <row r="108" spans="1:29" ht="67.5" outlineLevel="2" x14ac:dyDescent="0.35">
      <c r="A108" s="21" t="s">
        <v>275</v>
      </c>
      <c r="B108" s="22" t="s">
        <v>278</v>
      </c>
      <c r="C108" s="22" t="s">
        <v>31</v>
      </c>
      <c r="D108" s="22" t="s">
        <v>61</v>
      </c>
      <c r="E108" s="22" t="s">
        <v>52</v>
      </c>
      <c r="F108" s="22" t="s">
        <v>33</v>
      </c>
      <c r="G108" s="22">
        <v>1112</v>
      </c>
      <c r="H108" s="22">
        <v>709800000</v>
      </c>
      <c r="I108" s="22" t="s">
        <v>31</v>
      </c>
      <c r="J108" s="23" t="s">
        <v>62</v>
      </c>
      <c r="K108" s="24">
        <v>158582459</v>
      </c>
      <c r="L108" s="25">
        <v>158582459</v>
      </c>
      <c r="M108" s="25">
        <v>0</v>
      </c>
      <c r="N108" s="25">
        <v>-511535</v>
      </c>
      <c r="O108" s="25">
        <v>0</v>
      </c>
      <c r="P108" s="25">
        <f t="shared" si="2"/>
        <v>158582459</v>
      </c>
      <c r="Q108" s="25">
        <v>0</v>
      </c>
      <c r="R108" s="25">
        <v>58070446</v>
      </c>
      <c r="S108" s="25">
        <v>0</v>
      </c>
      <c r="T108" s="25">
        <v>100000478</v>
      </c>
      <c r="U108" s="25">
        <v>100000478</v>
      </c>
      <c r="V108" s="25">
        <v>0</v>
      </c>
      <c r="W108" s="25">
        <v>511535</v>
      </c>
      <c r="X108" s="25">
        <v>0</v>
      </c>
      <c r="Y108" s="25">
        <f t="shared" si="3"/>
        <v>511535</v>
      </c>
      <c r="Z108" s="26">
        <f>T108/L108</f>
        <v>0.63058978042458025</v>
      </c>
      <c r="AA108" s="26">
        <f>T108/P108</f>
        <v>0.63058978042458025</v>
      </c>
      <c r="AB108" s="26">
        <f>(Q108+R108+S108)/P108</f>
        <v>0.36618454756083713</v>
      </c>
      <c r="AC108" s="27">
        <f>AA108+AB108</f>
        <v>0.99677432798541732</v>
      </c>
    </row>
    <row r="109" spans="1:29" ht="67.5" outlineLevel="2" x14ac:dyDescent="0.35">
      <c r="A109" s="21" t="s">
        <v>275</v>
      </c>
      <c r="B109" s="22" t="s">
        <v>278</v>
      </c>
      <c r="C109" s="22" t="s">
        <v>31</v>
      </c>
      <c r="D109" s="22" t="s">
        <v>61</v>
      </c>
      <c r="E109" s="22" t="s">
        <v>52</v>
      </c>
      <c r="F109" s="22"/>
      <c r="G109" s="22">
        <v>1112</v>
      </c>
      <c r="H109" s="22">
        <v>709800000</v>
      </c>
      <c r="I109" s="22" t="s">
        <v>31</v>
      </c>
      <c r="J109" s="23" t="s">
        <v>63</v>
      </c>
      <c r="K109" s="25">
        <v>0</v>
      </c>
      <c r="L109" s="25">
        <v>0</v>
      </c>
      <c r="M109" s="25">
        <v>10756531</v>
      </c>
      <c r="N109" s="25">
        <v>0</v>
      </c>
      <c r="O109" s="25">
        <v>0</v>
      </c>
      <c r="P109" s="25">
        <f t="shared" si="2"/>
        <v>0</v>
      </c>
      <c r="Q109" s="25">
        <v>0</v>
      </c>
      <c r="R109" s="25">
        <v>0</v>
      </c>
      <c r="S109" s="25">
        <v>0</v>
      </c>
      <c r="T109" s="25">
        <v>0</v>
      </c>
      <c r="U109" s="25">
        <v>0</v>
      </c>
      <c r="V109" s="25">
        <v>0</v>
      </c>
      <c r="W109" s="25">
        <v>0</v>
      </c>
      <c r="X109" s="25">
        <v>0</v>
      </c>
      <c r="Y109" s="25">
        <f t="shared" si="3"/>
        <v>0</v>
      </c>
      <c r="Z109" s="26">
        <v>0</v>
      </c>
      <c r="AA109" s="26">
        <v>0</v>
      </c>
      <c r="AB109" s="26">
        <v>0</v>
      </c>
      <c r="AC109" s="27">
        <v>0</v>
      </c>
    </row>
    <row r="110" spans="1:29" ht="67.5" outlineLevel="2" x14ac:dyDescent="0.35">
      <c r="A110" s="21" t="s">
        <v>275</v>
      </c>
      <c r="B110" s="22" t="s">
        <v>278</v>
      </c>
      <c r="C110" s="22" t="s">
        <v>31</v>
      </c>
      <c r="D110" s="22" t="s">
        <v>64</v>
      </c>
      <c r="E110" s="22" t="s">
        <v>52</v>
      </c>
      <c r="F110" s="22" t="s">
        <v>33</v>
      </c>
      <c r="G110" s="22">
        <v>1112</v>
      </c>
      <c r="H110" s="22">
        <v>709800000</v>
      </c>
      <c r="I110" s="22" t="s">
        <v>31</v>
      </c>
      <c r="J110" s="23" t="s">
        <v>65</v>
      </c>
      <c r="K110" s="24">
        <v>79291230</v>
      </c>
      <c r="L110" s="25">
        <v>79291230</v>
      </c>
      <c r="M110" s="25">
        <v>0</v>
      </c>
      <c r="N110" s="25">
        <v>-255767</v>
      </c>
      <c r="O110" s="25">
        <v>0</v>
      </c>
      <c r="P110" s="25">
        <f t="shared" si="2"/>
        <v>79291230</v>
      </c>
      <c r="Q110" s="25">
        <v>0</v>
      </c>
      <c r="R110" s="25">
        <v>29035290</v>
      </c>
      <c r="S110" s="25">
        <v>0</v>
      </c>
      <c r="T110" s="25">
        <v>50000173</v>
      </c>
      <c r="U110" s="25">
        <v>50000173</v>
      </c>
      <c r="V110" s="25">
        <v>0</v>
      </c>
      <c r="W110" s="25">
        <v>255767</v>
      </c>
      <c r="X110" s="25">
        <v>0</v>
      </c>
      <c r="Y110" s="25">
        <f t="shared" si="3"/>
        <v>255767</v>
      </c>
      <c r="Z110" s="26">
        <f>T110/L110</f>
        <v>0.63058894407363841</v>
      </c>
      <c r="AA110" s="26">
        <f>T110/P110</f>
        <v>0.63058894407363841</v>
      </c>
      <c r="AB110" s="26">
        <f>(Q110+R110+S110)/P110</f>
        <v>0.36618539023798724</v>
      </c>
      <c r="AC110" s="27">
        <f>AA110+AB110</f>
        <v>0.99677433431162565</v>
      </c>
    </row>
    <row r="111" spans="1:29" ht="67.5" outlineLevel="2" x14ac:dyDescent="0.35">
      <c r="A111" s="21" t="s">
        <v>275</v>
      </c>
      <c r="B111" s="22" t="s">
        <v>278</v>
      </c>
      <c r="C111" s="22" t="s">
        <v>31</v>
      </c>
      <c r="D111" s="22" t="s">
        <v>64</v>
      </c>
      <c r="E111" s="22" t="s">
        <v>52</v>
      </c>
      <c r="F111" s="22"/>
      <c r="G111" s="22">
        <v>1112</v>
      </c>
      <c r="H111" s="22">
        <v>709800000</v>
      </c>
      <c r="I111" s="22" t="s">
        <v>31</v>
      </c>
      <c r="J111" s="23" t="s">
        <v>279</v>
      </c>
      <c r="K111" s="25">
        <v>0</v>
      </c>
      <c r="L111" s="25">
        <v>0</v>
      </c>
      <c r="M111" s="25">
        <v>6128266</v>
      </c>
      <c r="N111" s="25">
        <v>0</v>
      </c>
      <c r="O111" s="25">
        <v>0</v>
      </c>
      <c r="P111" s="25">
        <f t="shared" si="2"/>
        <v>0</v>
      </c>
      <c r="Q111" s="25">
        <v>0</v>
      </c>
      <c r="R111" s="25">
        <v>0</v>
      </c>
      <c r="S111" s="25">
        <v>0</v>
      </c>
      <c r="T111" s="25">
        <v>0</v>
      </c>
      <c r="U111" s="25">
        <v>0</v>
      </c>
      <c r="V111" s="25">
        <v>0</v>
      </c>
      <c r="W111" s="25">
        <v>0</v>
      </c>
      <c r="X111" s="25">
        <v>0</v>
      </c>
      <c r="Y111" s="25">
        <f t="shared" si="3"/>
        <v>0</v>
      </c>
      <c r="Z111" s="26">
        <v>0</v>
      </c>
      <c r="AA111" s="26">
        <v>0</v>
      </c>
      <c r="AB111" s="26">
        <v>0</v>
      </c>
      <c r="AC111" s="27">
        <v>0</v>
      </c>
    </row>
    <row r="112" spans="1:29" ht="54" outlineLevel="2" x14ac:dyDescent="0.35">
      <c r="A112" s="21" t="s">
        <v>275</v>
      </c>
      <c r="B112" s="22" t="s">
        <v>278</v>
      </c>
      <c r="C112" s="22" t="s">
        <v>31</v>
      </c>
      <c r="D112" s="22" t="s">
        <v>67</v>
      </c>
      <c r="E112" s="22" t="s">
        <v>52</v>
      </c>
      <c r="F112" s="22" t="s">
        <v>33</v>
      </c>
      <c r="G112" s="22">
        <v>1112</v>
      </c>
      <c r="H112" s="22">
        <v>709800000</v>
      </c>
      <c r="I112" s="22" t="s">
        <v>31</v>
      </c>
      <c r="J112" s="23" t="s">
        <v>68</v>
      </c>
      <c r="K112" s="24">
        <v>207903817</v>
      </c>
      <c r="L112" s="25">
        <v>207903817</v>
      </c>
      <c r="M112" s="25">
        <v>0</v>
      </c>
      <c r="N112" s="25">
        <v>10008252.029999999</v>
      </c>
      <c r="O112" s="25">
        <v>0</v>
      </c>
      <c r="P112" s="25">
        <f t="shared" si="2"/>
        <v>207903817</v>
      </c>
      <c r="Q112" s="25">
        <v>0</v>
      </c>
      <c r="R112" s="25">
        <v>68938596.859999999</v>
      </c>
      <c r="S112" s="25">
        <v>0</v>
      </c>
      <c r="T112" s="25">
        <v>138168651.13999999</v>
      </c>
      <c r="U112" s="25">
        <v>138168651.13999999</v>
      </c>
      <c r="V112" s="25">
        <v>0</v>
      </c>
      <c r="W112" s="25">
        <v>796569</v>
      </c>
      <c r="X112" s="25">
        <v>0</v>
      </c>
      <c r="Y112" s="25">
        <f t="shared" si="3"/>
        <v>796569</v>
      </c>
      <c r="Z112" s="26">
        <f>T112/L112</f>
        <v>0.66457967503309467</v>
      </c>
      <c r="AA112" s="26">
        <f>T112/P112</f>
        <v>0.66457967503309467</v>
      </c>
      <c r="AB112" s="26">
        <f>(Q112+R112+S112)/P112</f>
        <v>0.33158889458965535</v>
      </c>
      <c r="AC112" s="27">
        <f>AA112+AB112</f>
        <v>0.99616856962275002</v>
      </c>
    </row>
    <row r="113" spans="1:29" ht="54" outlineLevel="2" x14ac:dyDescent="0.35">
      <c r="A113" s="21" t="s">
        <v>275</v>
      </c>
      <c r="B113" s="22" t="s">
        <v>278</v>
      </c>
      <c r="C113" s="22" t="s">
        <v>31</v>
      </c>
      <c r="D113" s="22" t="s">
        <v>67</v>
      </c>
      <c r="E113" s="22" t="s">
        <v>52</v>
      </c>
      <c r="F113" s="22"/>
      <c r="G113" s="22">
        <v>1112</v>
      </c>
      <c r="H113" s="22">
        <v>709800000</v>
      </c>
      <c r="I113" s="22" t="s">
        <v>31</v>
      </c>
      <c r="J113" s="23" t="s">
        <v>69</v>
      </c>
      <c r="K113" s="25">
        <v>0</v>
      </c>
      <c r="L113" s="25">
        <v>0</v>
      </c>
      <c r="M113" s="25">
        <v>2036632.44</v>
      </c>
      <c r="N113" s="25">
        <v>0</v>
      </c>
      <c r="O113" s="25">
        <v>0</v>
      </c>
      <c r="P113" s="25">
        <f t="shared" si="2"/>
        <v>0</v>
      </c>
      <c r="Q113" s="25">
        <v>0</v>
      </c>
      <c r="R113" s="25">
        <v>0</v>
      </c>
      <c r="S113" s="25">
        <v>0</v>
      </c>
      <c r="T113" s="25">
        <v>0</v>
      </c>
      <c r="U113" s="25">
        <v>0</v>
      </c>
      <c r="V113" s="25">
        <v>0</v>
      </c>
      <c r="W113" s="25">
        <v>0</v>
      </c>
      <c r="X113" s="25">
        <v>0</v>
      </c>
      <c r="Y113" s="25">
        <f t="shared" si="3"/>
        <v>0</v>
      </c>
      <c r="Z113" s="26">
        <v>0</v>
      </c>
      <c r="AA113" s="26">
        <v>0</v>
      </c>
      <c r="AB113" s="26">
        <v>0</v>
      </c>
      <c r="AC113" s="27">
        <v>0</v>
      </c>
    </row>
    <row r="114" spans="1:29" outlineLevel="2" x14ac:dyDescent="0.35">
      <c r="A114" s="21" t="s">
        <v>275</v>
      </c>
      <c r="B114" s="22" t="s">
        <v>312</v>
      </c>
      <c r="C114" s="22" t="s">
        <v>31</v>
      </c>
      <c r="D114" s="22" t="s">
        <v>32</v>
      </c>
      <c r="E114" s="22"/>
      <c r="F114" s="22" t="s">
        <v>33</v>
      </c>
      <c r="G114" s="22">
        <v>1111</v>
      </c>
      <c r="H114" s="22">
        <v>709800000</v>
      </c>
      <c r="I114" s="22" t="s">
        <v>31</v>
      </c>
      <c r="J114" s="23" t="s">
        <v>34</v>
      </c>
      <c r="K114" s="24">
        <v>520655707</v>
      </c>
      <c r="L114" s="25">
        <v>520655707</v>
      </c>
      <c r="M114" s="25">
        <v>0</v>
      </c>
      <c r="N114" s="25">
        <v>0</v>
      </c>
      <c r="O114" s="25">
        <v>0</v>
      </c>
      <c r="P114" s="25">
        <f t="shared" si="2"/>
        <v>520655707</v>
      </c>
      <c r="Q114" s="25">
        <v>0</v>
      </c>
      <c r="R114" s="25">
        <v>0</v>
      </c>
      <c r="S114" s="25">
        <v>0</v>
      </c>
      <c r="T114" s="25">
        <v>285532266.23000002</v>
      </c>
      <c r="U114" s="25">
        <v>285532266.23000002</v>
      </c>
      <c r="V114" s="25">
        <v>230123440.77000001</v>
      </c>
      <c r="W114" s="25">
        <v>235123440.77000001</v>
      </c>
      <c r="X114" s="25">
        <v>0</v>
      </c>
      <c r="Y114" s="25">
        <f t="shared" si="3"/>
        <v>235123440.76999998</v>
      </c>
      <c r="Z114" s="26">
        <f>T114/L114</f>
        <v>0.54840898196473631</v>
      </c>
      <c r="AA114" s="26">
        <f>T114/P114</f>
        <v>0.54840898196473631</v>
      </c>
      <c r="AB114" s="26">
        <f>(Q114+R114+S114)/P114</f>
        <v>0</v>
      </c>
      <c r="AC114" s="27">
        <f>AA114+AB114</f>
        <v>0.54840898196473631</v>
      </c>
    </row>
    <row r="115" spans="1:29" outlineLevel="2" x14ac:dyDescent="0.35">
      <c r="A115" s="21" t="s">
        <v>275</v>
      </c>
      <c r="B115" s="22" t="s">
        <v>312</v>
      </c>
      <c r="C115" s="22" t="s">
        <v>31</v>
      </c>
      <c r="D115" s="22" t="s">
        <v>32</v>
      </c>
      <c r="E115" s="22"/>
      <c r="F115" s="22"/>
      <c r="G115" s="22">
        <v>1111</v>
      </c>
      <c r="H115" s="22">
        <v>709800000</v>
      </c>
      <c r="I115" s="22" t="s">
        <v>31</v>
      </c>
      <c r="J115" s="23" t="s">
        <v>34</v>
      </c>
      <c r="K115" s="25">
        <v>0</v>
      </c>
      <c r="L115" s="25">
        <v>0</v>
      </c>
      <c r="M115" s="25">
        <v>1571116</v>
      </c>
      <c r="N115" s="25">
        <v>0</v>
      </c>
      <c r="O115" s="25">
        <v>0</v>
      </c>
      <c r="P115" s="25">
        <f t="shared" si="2"/>
        <v>0</v>
      </c>
      <c r="Q115" s="25">
        <v>0</v>
      </c>
      <c r="R115" s="25">
        <v>0</v>
      </c>
      <c r="S115" s="25">
        <v>0</v>
      </c>
      <c r="T115" s="25">
        <v>0</v>
      </c>
      <c r="U115" s="25">
        <v>0</v>
      </c>
      <c r="V115" s="25">
        <v>0</v>
      </c>
      <c r="W115" s="25">
        <v>0</v>
      </c>
      <c r="X115" s="25">
        <v>0</v>
      </c>
      <c r="Y115" s="25">
        <f t="shared" si="3"/>
        <v>0</v>
      </c>
      <c r="Z115" s="26">
        <v>0</v>
      </c>
      <c r="AA115" s="26">
        <v>0</v>
      </c>
      <c r="AB115" s="26">
        <v>0</v>
      </c>
      <c r="AC115" s="27">
        <v>0</v>
      </c>
    </row>
    <row r="116" spans="1:29" outlineLevel="2" x14ac:dyDescent="0.35">
      <c r="A116" s="21" t="s">
        <v>275</v>
      </c>
      <c r="B116" s="22" t="s">
        <v>312</v>
      </c>
      <c r="C116" s="22" t="s">
        <v>31</v>
      </c>
      <c r="D116" s="22" t="s">
        <v>35</v>
      </c>
      <c r="E116" s="22"/>
      <c r="F116" s="22" t="s">
        <v>33</v>
      </c>
      <c r="G116" s="22">
        <v>1111</v>
      </c>
      <c r="H116" s="22">
        <v>709800000</v>
      </c>
      <c r="I116" s="22" t="s">
        <v>31</v>
      </c>
      <c r="J116" s="23" t="s">
        <v>36</v>
      </c>
      <c r="K116" s="24">
        <v>191100</v>
      </c>
      <c r="L116" s="25">
        <v>191100</v>
      </c>
      <c r="M116" s="25">
        <v>0</v>
      </c>
      <c r="N116" s="25">
        <v>0</v>
      </c>
      <c r="O116" s="25">
        <v>0</v>
      </c>
      <c r="P116" s="25">
        <f t="shared" si="2"/>
        <v>191100</v>
      </c>
      <c r="Q116" s="25">
        <v>0</v>
      </c>
      <c r="R116" s="25">
        <v>0</v>
      </c>
      <c r="S116" s="25">
        <v>0</v>
      </c>
      <c r="T116" s="25">
        <v>0</v>
      </c>
      <c r="U116" s="25">
        <v>0</v>
      </c>
      <c r="V116" s="25">
        <v>191100</v>
      </c>
      <c r="W116" s="25">
        <v>191100</v>
      </c>
      <c r="X116" s="25">
        <v>0</v>
      </c>
      <c r="Y116" s="25">
        <f t="shared" si="3"/>
        <v>191100</v>
      </c>
      <c r="Z116" s="26">
        <f>T116/L116</f>
        <v>0</v>
      </c>
      <c r="AA116" s="26">
        <f>T116/P116</f>
        <v>0</v>
      </c>
      <c r="AB116" s="26">
        <f>(Q116+R116+S116)/P116</f>
        <v>0</v>
      </c>
      <c r="AC116" s="27">
        <f>AA116+AB116</f>
        <v>0</v>
      </c>
    </row>
    <row r="117" spans="1:29" outlineLevel="2" x14ac:dyDescent="0.35">
      <c r="A117" s="21" t="s">
        <v>275</v>
      </c>
      <c r="B117" s="22" t="s">
        <v>312</v>
      </c>
      <c r="C117" s="22" t="s">
        <v>31</v>
      </c>
      <c r="D117" s="22" t="s">
        <v>37</v>
      </c>
      <c r="E117" s="22"/>
      <c r="F117" s="22" t="s">
        <v>33</v>
      </c>
      <c r="G117" s="22">
        <v>1111</v>
      </c>
      <c r="H117" s="22">
        <v>709800000</v>
      </c>
      <c r="I117" s="22" t="s">
        <v>31</v>
      </c>
      <c r="J117" s="23" t="s">
        <v>38</v>
      </c>
      <c r="K117" s="24">
        <v>2498260</v>
      </c>
      <c r="L117" s="25">
        <v>2498260</v>
      </c>
      <c r="M117" s="25">
        <v>0</v>
      </c>
      <c r="N117" s="25">
        <v>0</v>
      </c>
      <c r="O117" s="25">
        <v>0</v>
      </c>
      <c r="P117" s="25">
        <f t="shared" si="2"/>
        <v>2498260</v>
      </c>
      <c r="Q117" s="25">
        <v>0</v>
      </c>
      <c r="R117" s="25">
        <v>0</v>
      </c>
      <c r="S117" s="25">
        <v>0</v>
      </c>
      <c r="T117" s="25">
        <v>1930408.14</v>
      </c>
      <c r="U117" s="25">
        <v>1930408.14</v>
      </c>
      <c r="V117" s="25">
        <v>567851.86</v>
      </c>
      <c r="W117" s="25">
        <v>567851.86</v>
      </c>
      <c r="X117" s="25">
        <v>0</v>
      </c>
      <c r="Y117" s="25">
        <f t="shared" si="3"/>
        <v>567851.8600000001</v>
      </c>
      <c r="Z117" s="26">
        <f>T117/L117</f>
        <v>0.77270105593493066</v>
      </c>
      <c r="AA117" s="26">
        <f>T117/P117</f>
        <v>0.77270105593493066</v>
      </c>
      <c r="AB117" s="26">
        <f>(Q117+R117+S117)/P117</f>
        <v>0</v>
      </c>
      <c r="AC117" s="27">
        <f>AA117+AB117</f>
        <v>0.77270105593493066</v>
      </c>
    </row>
    <row r="118" spans="1:29" outlineLevel="2" x14ac:dyDescent="0.35">
      <c r="A118" s="21" t="s">
        <v>275</v>
      </c>
      <c r="B118" s="22" t="s">
        <v>312</v>
      </c>
      <c r="C118" s="22" t="s">
        <v>31</v>
      </c>
      <c r="D118" s="22" t="s">
        <v>41</v>
      </c>
      <c r="E118" s="22"/>
      <c r="F118" s="22" t="s">
        <v>33</v>
      </c>
      <c r="G118" s="22">
        <v>1111</v>
      </c>
      <c r="H118" s="22">
        <v>709800000</v>
      </c>
      <c r="I118" s="22" t="s">
        <v>31</v>
      </c>
      <c r="J118" s="23" t="s">
        <v>42</v>
      </c>
      <c r="K118" s="24">
        <v>176151368</v>
      </c>
      <c r="L118" s="25">
        <v>176151368</v>
      </c>
      <c r="M118" s="25">
        <v>0</v>
      </c>
      <c r="N118" s="25">
        <v>5600000</v>
      </c>
      <c r="O118" s="25">
        <v>0</v>
      </c>
      <c r="P118" s="25">
        <f t="shared" si="2"/>
        <v>176151368</v>
      </c>
      <c r="Q118" s="25">
        <v>0</v>
      </c>
      <c r="R118" s="25">
        <v>0</v>
      </c>
      <c r="S118" s="25">
        <v>0</v>
      </c>
      <c r="T118" s="25">
        <v>99862389.370000005</v>
      </c>
      <c r="U118" s="25">
        <v>99862389.370000005</v>
      </c>
      <c r="V118" s="25">
        <v>76288978.629999995</v>
      </c>
      <c r="W118" s="25">
        <v>76288978.629999995</v>
      </c>
      <c r="X118" s="25">
        <v>0</v>
      </c>
      <c r="Y118" s="25">
        <f t="shared" si="3"/>
        <v>76288978.629999995</v>
      </c>
      <c r="Z118" s="26">
        <f>T118/L118</f>
        <v>0.56691236919602017</v>
      </c>
      <c r="AA118" s="26">
        <f>T118/P118</f>
        <v>0.56691236919602017</v>
      </c>
      <c r="AB118" s="26">
        <f>(Q118+R118+S118)/P118</f>
        <v>0</v>
      </c>
      <c r="AC118" s="27">
        <f>AA118+AB118</f>
        <v>0.56691236919602017</v>
      </c>
    </row>
    <row r="119" spans="1:29" outlineLevel="2" x14ac:dyDescent="0.35">
      <c r="A119" s="21" t="s">
        <v>275</v>
      </c>
      <c r="B119" s="22" t="s">
        <v>312</v>
      </c>
      <c r="C119" s="22" t="s">
        <v>31</v>
      </c>
      <c r="D119" s="22" t="s">
        <v>43</v>
      </c>
      <c r="E119" s="22"/>
      <c r="F119" s="22" t="s">
        <v>33</v>
      </c>
      <c r="G119" s="22">
        <v>1111</v>
      </c>
      <c r="H119" s="22">
        <v>709800000</v>
      </c>
      <c r="I119" s="22" t="s">
        <v>31</v>
      </c>
      <c r="J119" s="23" t="s">
        <v>44</v>
      </c>
      <c r="K119" s="24">
        <v>195211148</v>
      </c>
      <c r="L119" s="25">
        <v>195211148</v>
      </c>
      <c r="M119" s="25">
        <v>0</v>
      </c>
      <c r="N119" s="25">
        <v>11400000</v>
      </c>
      <c r="O119" s="25">
        <v>0</v>
      </c>
      <c r="P119" s="25">
        <f t="shared" si="2"/>
        <v>195211148</v>
      </c>
      <c r="Q119" s="25">
        <v>0</v>
      </c>
      <c r="R119" s="25">
        <v>0</v>
      </c>
      <c r="S119" s="25">
        <v>0</v>
      </c>
      <c r="T119" s="25">
        <v>116134819.75</v>
      </c>
      <c r="U119" s="25">
        <v>116134819.75</v>
      </c>
      <c r="V119" s="25">
        <v>79076328.25</v>
      </c>
      <c r="W119" s="25">
        <v>79076328.25</v>
      </c>
      <c r="X119" s="25">
        <v>0</v>
      </c>
      <c r="Y119" s="25">
        <f t="shared" si="3"/>
        <v>79076328.25</v>
      </c>
      <c r="Z119" s="26">
        <f>T119/L119</f>
        <v>0.59491899381688995</v>
      </c>
      <c r="AA119" s="26">
        <f>T119/P119</f>
        <v>0.59491899381688995</v>
      </c>
      <c r="AB119" s="26">
        <f>(Q119+R119+S119)/P119</f>
        <v>0</v>
      </c>
      <c r="AC119" s="27">
        <f>AA119+AB119</f>
        <v>0.59491899381688995</v>
      </c>
    </row>
    <row r="120" spans="1:29" outlineLevel="2" x14ac:dyDescent="0.35">
      <c r="A120" s="21" t="s">
        <v>275</v>
      </c>
      <c r="B120" s="22" t="s">
        <v>312</v>
      </c>
      <c r="C120" s="22" t="s">
        <v>31</v>
      </c>
      <c r="D120" s="22" t="s">
        <v>43</v>
      </c>
      <c r="E120" s="22"/>
      <c r="F120" s="22"/>
      <c r="G120" s="22">
        <v>1111</v>
      </c>
      <c r="H120" s="22">
        <v>709800000</v>
      </c>
      <c r="I120" s="22" t="s">
        <v>31</v>
      </c>
      <c r="J120" s="23" t="s">
        <v>44</v>
      </c>
      <c r="K120" s="25">
        <v>0</v>
      </c>
      <c r="L120" s="25">
        <v>0</v>
      </c>
      <c r="M120" s="25">
        <v>1026887</v>
      </c>
      <c r="N120" s="25">
        <v>0</v>
      </c>
      <c r="O120" s="25">
        <v>0</v>
      </c>
      <c r="P120" s="25">
        <f t="shared" si="2"/>
        <v>0</v>
      </c>
      <c r="Q120" s="25">
        <v>0</v>
      </c>
      <c r="R120" s="25">
        <v>0</v>
      </c>
      <c r="S120" s="25">
        <v>0</v>
      </c>
      <c r="T120" s="25">
        <v>0</v>
      </c>
      <c r="U120" s="25">
        <v>0</v>
      </c>
      <c r="V120" s="25">
        <v>0</v>
      </c>
      <c r="W120" s="25">
        <v>0</v>
      </c>
      <c r="X120" s="25">
        <v>0</v>
      </c>
      <c r="Y120" s="25">
        <f t="shared" si="3"/>
        <v>0</v>
      </c>
      <c r="Z120" s="26">
        <v>0</v>
      </c>
      <c r="AA120" s="26">
        <v>0</v>
      </c>
      <c r="AB120" s="26">
        <v>0</v>
      </c>
      <c r="AC120" s="27">
        <v>0</v>
      </c>
    </row>
    <row r="121" spans="1:29" outlineLevel="2" x14ac:dyDescent="0.35">
      <c r="A121" s="21" t="s">
        <v>275</v>
      </c>
      <c r="B121" s="22" t="s">
        <v>312</v>
      </c>
      <c r="C121" s="22" t="s">
        <v>31</v>
      </c>
      <c r="D121" s="22" t="s">
        <v>45</v>
      </c>
      <c r="E121" s="22"/>
      <c r="F121" s="22" t="s">
        <v>33</v>
      </c>
      <c r="G121" s="22">
        <v>1111</v>
      </c>
      <c r="H121" s="22">
        <v>709800000</v>
      </c>
      <c r="I121" s="22" t="s">
        <v>31</v>
      </c>
      <c r="J121" s="23" t="s">
        <v>46</v>
      </c>
      <c r="K121" s="24">
        <v>91359700</v>
      </c>
      <c r="L121" s="25">
        <v>91359700</v>
      </c>
      <c r="M121" s="25">
        <v>0</v>
      </c>
      <c r="N121" s="25">
        <v>0</v>
      </c>
      <c r="O121" s="25">
        <v>0</v>
      </c>
      <c r="P121" s="25">
        <f t="shared" si="2"/>
        <v>91359700</v>
      </c>
      <c r="Q121" s="25">
        <v>0</v>
      </c>
      <c r="R121" s="25">
        <v>0</v>
      </c>
      <c r="S121" s="25">
        <v>0</v>
      </c>
      <c r="T121" s="25">
        <v>8164.92</v>
      </c>
      <c r="U121" s="25">
        <v>8164.92</v>
      </c>
      <c r="V121" s="25">
        <v>89519174.079999998</v>
      </c>
      <c r="W121" s="25">
        <v>91351535.079999998</v>
      </c>
      <c r="X121" s="25">
        <v>0</v>
      </c>
      <c r="Y121" s="25">
        <f t="shared" si="3"/>
        <v>91351535.079999998</v>
      </c>
      <c r="Z121" s="26">
        <f>T121/L121</f>
        <v>8.9371134099608474E-5</v>
      </c>
      <c r="AA121" s="26">
        <f>T121/P121</f>
        <v>8.9371134099608474E-5</v>
      </c>
      <c r="AB121" s="26">
        <f>(Q121+R121+S121)/P121</f>
        <v>0</v>
      </c>
      <c r="AC121" s="27">
        <f>AA121+AB121</f>
        <v>8.9371134099608474E-5</v>
      </c>
    </row>
    <row r="122" spans="1:29" outlineLevel="2" x14ac:dyDescent="0.35">
      <c r="A122" s="21" t="s">
        <v>275</v>
      </c>
      <c r="B122" s="22" t="s">
        <v>312</v>
      </c>
      <c r="C122" s="22" t="s">
        <v>31</v>
      </c>
      <c r="D122" s="22" t="s">
        <v>45</v>
      </c>
      <c r="E122" s="22"/>
      <c r="F122" s="22"/>
      <c r="G122" s="22">
        <v>1111</v>
      </c>
      <c r="H122" s="22">
        <v>709800000</v>
      </c>
      <c r="I122" s="22" t="s">
        <v>31</v>
      </c>
      <c r="J122" s="23" t="s">
        <v>46</v>
      </c>
      <c r="K122" s="25">
        <v>0</v>
      </c>
      <c r="L122" s="25">
        <v>0</v>
      </c>
      <c r="M122" s="25">
        <v>5256092</v>
      </c>
      <c r="N122" s="25">
        <v>0</v>
      </c>
      <c r="O122" s="25">
        <v>0</v>
      </c>
      <c r="P122" s="25">
        <f t="shared" si="2"/>
        <v>0</v>
      </c>
      <c r="Q122" s="25">
        <v>0</v>
      </c>
      <c r="R122" s="25">
        <v>0</v>
      </c>
      <c r="S122" s="25">
        <v>0</v>
      </c>
      <c r="T122" s="25">
        <v>0</v>
      </c>
      <c r="U122" s="25">
        <v>0</v>
      </c>
      <c r="V122" s="25">
        <v>0</v>
      </c>
      <c r="W122" s="25">
        <v>0</v>
      </c>
      <c r="X122" s="25">
        <v>0</v>
      </c>
      <c r="Y122" s="25">
        <f t="shared" si="3"/>
        <v>0</v>
      </c>
      <c r="Z122" s="26">
        <v>0</v>
      </c>
      <c r="AA122" s="26">
        <v>0</v>
      </c>
      <c r="AB122" s="26">
        <v>0</v>
      </c>
      <c r="AC122" s="27">
        <v>0</v>
      </c>
    </row>
    <row r="123" spans="1:29" outlineLevel="2" x14ac:dyDescent="0.35">
      <c r="A123" s="21" t="s">
        <v>275</v>
      </c>
      <c r="B123" s="22" t="s">
        <v>312</v>
      </c>
      <c r="C123" s="22" t="s">
        <v>31</v>
      </c>
      <c r="D123" s="22" t="s">
        <v>47</v>
      </c>
      <c r="E123" s="22"/>
      <c r="F123" s="22" t="s">
        <v>33</v>
      </c>
      <c r="G123" s="22">
        <v>1111</v>
      </c>
      <c r="H123" s="22">
        <v>709800000</v>
      </c>
      <c r="I123" s="22" t="s">
        <v>31</v>
      </c>
      <c r="J123" s="23" t="s">
        <v>48</v>
      </c>
      <c r="K123" s="24">
        <v>81193750</v>
      </c>
      <c r="L123" s="25">
        <v>81193750</v>
      </c>
      <c r="M123" s="25">
        <v>0</v>
      </c>
      <c r="N123" s="25">
        <v>0</v>
      </c>
      <c r="O123" s="25">
        <v>0</v>
      </c>
      <c r="P123" s="25">
        <f t="shared" si="2"/>
        <v>81193750</v>
      </c>
      <c r="Q123" s="25">
        <v>0</v>
      </c>
      <c r="R123" s="25">
        <v>0</v>
      </c>
      <c r="S123" s="25">
        <v>0</v>
      </c>
      <c r="T123" s="25">
        <v>79992112.739999995</v>
      </c>
      <c r="U123" s="25">
        <v>79992112.739999995</v>
      </c>
      <c r="V123" s="25">
        <v>1201637.26</v>
      </c>
      <c r="W123" s="25">
        <v>1201637.26</v>
      </c>
      <c r="X123" s="25">
        <v>0</v>
      </c>
      <c r="Y123" s="25">
        <f t="shared" si="3"/>
        <v>1201637.2600000054</v>
      </c>
      <c r="Z123" s="26">
        <f>T123/L123</f>
        <v>0.98520037244246006</v>
      </c>
      <c r="AA123" s="26">
        <f>T123/P123</f>
        <v>0.98520037244246006</v>
      </c>
      <c r="AB123" s="26">
        <f>(Q123+R123+S123)/P123</f>
        <v>0</v>
      </c>
      <c r="AC123" s="27">
        <f>AA123+AB123</f>
        <v>0.98520037244246006</v>
      </c>
    </row>
    <row r="124" spans="1:29" outlineLevel="2" x14ac:dyDescent="0.35">
      <c r="A124" s="21" t="s">
        <v>275</v>
      </c>
      <c r="B124" s="22" t="s">
        <v>312</v>
      </c>
      <c r="C124" s="22" t="s">
        <v>31</v>
      </c>
      <c r="D124" s="22" t="s">
        <v>47</v>
      </c>
      <c r="E124" s="22"/>
      <c r="F124" s="22"/>
      <c r="G124" s="22">
        <v>1111</v>
      </c>
      <c r="H124" s="22">
        <v>709800000</v>
      </c>
      <c r="I124" s="22" t="s">
        <v>31</v>
      </c>
      <c r="J124" s="23" t="s">
        <v>48</v>
      </c>
      <c r="K124" s="25">
        <v>0</v>
      </c>
      <c r="L124" s="25">
        <v>0</v>
      </c>
      <c r="M124" s="25">
        <v>236310</v>
      </c>
      <c r="N124" s="25">
        <v>0</v>
      </c>
      <c r="O124" s="25">
        <v>0</v>
      </c>
      <c r="P124" s="25">
        <f t="shared" si="2"/>
        <v>0</v>
      </c>
      <c r="Q124" s="25">
        <v>0</v>
      </c>
      <c r="R124" s="25">
        <v>0</v>
      </c>
      <c r="S124" s="25">
        <v>0</v>
      </c>
      <c r="T124" s="25">
        <v>0</v>
      </c>
      <c r="U124" s="25">
        <v>0</v>
      </c>
      <c r="V124" s="25">
        <v>0</v>
      </c>
      <c r="W124" s="25">
        <v>0</v>
      </c>
      <c r="X124" s="25">
        <v>0</v>
      </c>
      <c r="Y124" s="25">
        <f t="shared" si="3"/>
        <v>0</v>
      </c>
      <c r="Z124" s="26">
        <v>0</v>
      </c>
      <c r="AA124" s="26">
        <v>0</v>
      </c>
      <c r="AB124" s="26">
        <v>0</v>
      </c>
      <c r="AC124" s="27">
        <v>0</v>
      </c>
    </row>
    <row r="125" spans="1:29" outlineLevel="2" x14ac:dyDescent="0.35">
      <c r="A125" s="21" t="s">
        <v>275</v>
      </c>
      <c r="B125" s="22" t="s">
        <v>312</v>
      </c>
      <c r="C125" s="22" t="s">
        <v>31</v>
      </c>
      <c r="D125" s="22" t="s">
        <v>49</v>
      </c>
      <c r="E125" s="22"/>
      <c r="F125" s="22" t="s">
        <v>33</v>
      </c>
      <c r="G125" s="22">
        <v>1111</v>
      </c>
      <c r="H125" s="22">
        <v>709800000</v>
      </c>
      <c r="I125" s="22" t="s">
        <v>31</v>
      </c>
      <c r="J125" s="23" t="s">
        <v>50</v>
      </c>
      <c r="K125" s="24">
        <v>123039558</v>
      </c>
      <c r="L125" s="25">
        <v>123039558</v>
      </c>
      <c r="M125" s="25">
        <v>0</v>
      </c>
      <c r="N125" s="25">
        <v>0</v>
      </c>
      <c r="O125" s="25">
        <v>0</v>
      </c>
      <c r="P125" s="25">
        <f t="shared" si="2"/>
        <v>123039558</v>
      </c>
      <c r="Q125" s="25">
        <v>0</v>
      </c>
      <c r="R125" s="25">
        <v>0</v>
      </c>
      <c r="S125" s="25">
        <v>0</v>
      </c>
      <c r="T125" s="25">
        <v>64503953.299999997</v>
      </c>
      <c r="U125" s="25">
        <v>64503953.299999997</v>
      </c>
      <c r="V125" s="25">
        <v>56535604.700000003</v>
      </c>
      <c r="W125" s="25">
        <v>58535604.700000003</v>
      </c>
      <c r="X125" s="25">
        <v>0</v>
      </c>
      <c r="Y125" s="25">
        <f t="shared" si="3"/>
        <v>58535604.700000003</v>
      </c>
      <c r="Z125" s="26">
        <f>T125/L125</f>
        <v>0.52425377942271212</v>
      </c>
      <c r="AA125" s="26">
        <f>T125/P125</f>
        <v>0.52425377942271212</v>
      </c>
      <c r="AB125" s="26">
        <f>(Q125+R125+S125)/P125</f>
        <v>0</v>
      </c>
      <c r="AC125" s="27">
        <f>AA125+AB125</f>
        <v>0.52425377942271212</v>
      </c>
    </row>
    <row r="126" spans="1:29" outlineLevel="2" x14ac:dyDescent="0.35">
      <c r="A126" s="21" t="s">
        <v>275</v>
      </c>
      <c r="B126" s="22" t="s">
        <v>312</v>
      </c>
      <c r="C126" s="22" t="s">
        <v>31</v>
      </c>
      <c r="D126" s="22" t="s">
        <v>49</v>
      </c>
      <c r="E126" s="22"/>
      <c r="F126" s="22"/>
      <c r="G126" s="22">
        <v>1111</v>
      </c>
      <c r="H126" s="22">
        <v>709800000</v>
      </c>
      <c r="I126" s="22" t="s">
        <v>31</v>
      </c>
      <c r="J126" s="23" t="s">
        <v>50</v>
      </c>
      <c r="K126" s="25">
        <v>0</v>
      </c>
      <c r="L126" s="25">
        <v>0</v>
      </c>
      <c r="M126" s="25">
        <v>120655</v>
      </c>
      <c r="N126" s="25">
        <v>0</v>
      </c>
      <c r="O126" s="25">
        <v>0</v>
      </c>
      <c r="P126" s="25">
        <f t="shared" si="2"/>
        <v>0</v>
      </c>
      <c r="Q126" s="25">
        <v>0</v>
      </c>
      <c r="R126" s="25">
        <v>0</v>
      </c>
      <c r="S126" s="25">
        <v>0</v>
      </c>
      <c r="T126" s="25">
        <v>0</v>
      </c>
      <c r="U126" s="25">
        <v>0</v>
      </c>
      <c r="V126" s="25">
        <v>0</v>
      </c>
      <c r="W126" s="25">
        <v>0</v>
      </c>
      <c r="X126" s="25">
        <v>0</v>
      </c>
      <c r="Y126" s="25">
        <f t="shared" si="3"/>
        <v>0</v>
      </c>
      <c r="Z126" s="26">
        <v>0</v>
      </c>
      <c r="AA126" s="26">
        <v>0</v>
      </c>
      <c r="AB126" s="26">
        <v>0</v>
      </c>
      <c r="AC126" s="27">
        <v>0</v>
      </c>
    </row>
    <row r="127" spans="1:29" ht="81" outlineLevel="2" x14ac:dyDescent="0.35">
      <c r="A127" s="21" t="s">
        <v>275</v>
      </c>
      <c r="B127" s="22" t="s">
        <v>312</v>
      </c>
      <c r="C127" s="22" t="s">
        <v>31</v>
      </c>
      <c r="D127" s="22" t="s">
        <v>51</v>
      </c>
      <c r="E127" s="22" t="s">
        <v>52</v>
      </c>
      <c r="F127" s="22" t="s">
        <v>33</v>
      </c>
      <c r="G127" s="22">
        <v>1112</v>
      </c>
      <c r="H127" s="22">
        <v>709800000</v>
      </c>
      <c r="I127" s="22" t="s">
        <v>31</v>
      </c>
      <c r="J127" s="23" t="s">
        <v>53</v>
      </c>
      <c r="K127" s="24">
        <v>95081072</v>
      </c>
      <c r="L127" s="25">
        <v>95081072</v>
      </c>
      <c r="M127" s="25">
        <v>0</v>
      </c>
      <c r="N127" s="25">
        <v>2600000</v>
      </c>
      <c r="O127" s="25">
        <v>0</v>
      </c>
      <c r="P127" s="25">
        <f t="shared" si="2"/>
        <v>95081072</v>
      </c>
      <c r="Q127" s="25">
        <v>0</v>
      </c>
      <c r="R127" s="25">
        <v>34348609</v>
      </c>
      <c r="S127" s="25">
        <v>0</v>
      </c>
      <c r="T127" s="25">
        <v>60732463</v>
      </c>
      <c r="U127" s="25">
        <v>60732463</v>
      </c>
      <c r="V127" s="25">
        <v>0</v>
      </c>
      <c r="W127" s="25">
        <v>0</v>
      </c>
      <c r="X127" s="25">
        <v>0</v>
      </c>
      <c r="Y127" s="25">
        <f t="shared" si="3"/>
        <v>0</v>
      </c>
      <c r="Z127" s="26">
        <f>T127/L127</f>
        <v>0.63874398681579858</v>
      </c>
      <c r="AA127" s="26">
        <f>T127/P127</f>
        <v>0.63874398681579858</v>
      </c>
      <c r="AB127" s="26">
        <f>(Q127+R127+S127)/P127</f>
        <v>0.36125601318420136</v>
      </c>
      <c r="AC127" s="27">
        <f>AA127+AB127</f>
        <v>1</v>
      </c>
    </row>
    <row r="128" spans="1:29" ht="81" outlineLevel="2" x14ac:dyDescent="0.35">
      <c r="A128" s="21" t="s">
        <v>275</v>
      </c>
      <c r="B128" s="22" t="s">
        <v>312</v>
      </c>
      <c r="C128" s="22" t="s">
        <v>31</v>
      </c>
      <c r="D128" s="22" t="s">
        <v>51</v>
      </c>
      <c r="E128" s="22" t="s">
        <v>52</v>
      </c>
      <c r="F128" s="22"/>
      <c r="G128" s="22">
        <v>1112</v>
      </c>
      <c r="H128" s="22">
        <v>709800000</v>
      </c>
      <c r="I128" s="22" t="s">
        <v>31</v>
      </c>
      <c r="J128" s="23" t="s">
        <v>313</v>
      </c>
      <c r="K128" s="25">
        <v>0</v>
      </c>
      <c r="L128" s="25">
        <v>0</v>
      </c>
      <c r="M128" s="25">
        <v>4773335</v>
      </c>
      <c r="N128" s="25">
        <v>0</v>
      </c>
      <c r="O128" s="25">
        <v>0</v>
      </c>
      <c r="P128" s="25">
        <f t="shared" si="2"/>
        <v>0</v>
      </c>
      <c r="Q128" s="25">
        <v>0</v>
      </c>
      <c r="R128" s="25">
        <v>0</v>
      </c>
      <c r="S128" s="25">
        <v>0</v>
      </c>
      <c r="T128" s="25">
        <v>0</v>
      </c>
      <c r="U128" s="25">
        <v>0</v>
      </c>
      <c r="V128" s="25">
        <v>0</v>
      </c>
      <c r="W128" s="25">
        <v>0</v>
      </c>
      <c r="X128" s="25">
        <v>0</v>
      </c>
      <c r="Y128" s="25">
        <f t="shared" si="3"/>
        <v>0</v>
      </c>
      <c r="Z128" s="26">
        <v>0</v>
      </c>
      <c r="AA128" s="26">
        <v>0</v>
      </c>
      <c r="AB128" s="26">
        <v>0</v>
      </c>
      <c r="AC128" s="27">
        <v>0</v>
      </c>
    </row>
    <row r="129" spans="1:29" ht="54" outlineLevel="2" x14ac:dyDescent="0.35">
      <c r="A129" s="21" t="s">
        <v>275</v>
      </c>
      <c r="B129" s="22" t="s">
        <v>312</v>
      </c>
      <c r="C129" s="22" t="s">
        <v>31</v>
      </c>
      <c r="D129" s="22" t="s">
        <v>55</v>
      </c>
      <c r="E129" s="22" t="s">
        <v>52</v>
      </c>
      <c r="F129" s="22" t="s">
        <v>33</v>
      </c>
      <c r="G129" s="22">
        <v>1112</v>
      </c>
      <c r="H129" s="22">
        <v>709800000</v>
      </c>
      <c r="I129" s="22" t="s">
        <v>31</v>
      </c>
      <c r="J129" s="23" t="s">
        <v>56</v>
      </c>
      <c r="K129" s="24">
        <v>5139517</v>
      </c>
      <c r="L129" s="25">
        <v>5139517</v>
      </c>
      <c r="M129" s="25">
        <v>0</v>
      </c>
      <c r="N129" s="25">
        <v>850000</v>
      </c>
      <c r="O129" s="25">
        <v>0</v>
      </c>
      <c r="P129" s="25">
        <f t="shared" si="2"/>
        <v>5139517</v>
      </c>
      <c r="Q129" s="25">
        <v>0</v>
      </c>
      <c r="R129" s="25">
        <v>1856681</v>
      </c>
      <c r="S129" s="25">
        <v>0</v>
      </c>
      <c r="T129" s="25">
        <v>3282836</v>
      </c>
      <c r="U129" s="25">
        <v>3282836</v>
      </c>
      <c r="V129" s="25">
        <v>0</v>
      </c>
      <c r="W129" s="25">
        <v>0</v>
      </c>
      <c r="X129" s="25">
        <v>0</v>
      </c>
      <c r="Y129" s="25">
        <f t="shared" si="3"/>
        <v>0</v>
      </c>
      <c r="Z129" s="26">
        <f>T129/L129</f>
        <v>0.63874406875198586</v>
      </c>
      <c r="AA129" s="26">
        <f>T129/P129</f>
        <v>0.63874406875198586</v>
      </c>
      <c r="AB129" s="26">
        <f>(Q129+R129+S129)/P129</f>
        <v>0.36125593124801414</v>
      </c>
      <c r="AC129" s="27">
        <f>AA129+AB129</f>
        <v>1</v>
      </c>
    </row>
    <row r="130" spans="1:29" ht="54" outlineLevel="2" x14ac:dyDescent="0.35">
      <c r="A130" s="21" t="s">
        <v>275</v>
      </c>
      <c r="B130" s="22" t="s">
        <v>312</v>
      </c>
      <c r="C130" s="22" t="s">
        <v>31</v>
      </c>
      <c r="D130" s="22" t="s">
        <v>55</v>
      </c>
      <c r="E130" s="22" t="s">
        <v>52</v>
      </c>
      <c r="F130" s="22"/>
      <c r="G130" s="22">
        <v>1112</v>
      </c>
      <c r="H130" s="22">
        <v>709800000</v>
      </c>
      <c r="I130" s="22" t="s">
        <v>31</v>
      </c>
      <c r="J130" s="23" t="s">
        <v>57</v>
      </c>
      <c r="K130" s="25">
        <v>0</v>
      </c>
      <c r="L130" s="25">
        <v>0</v>
      </c>
      <c r="M130" s="25">
        <v>14776</v>
      </c>
      <c r="N130" s="25">
        <v>0</v>
      </c>
      <c r="O130" s="25">
        <v>0</v>
      </c>
      <c r="P130" s="25">
        <f t="shared" si="2"/>
        <v>0</v>
      </c>
      <c r="Q130" s="25">
        <v>0</v>
      </c>
      <c r="R130" s="25">
        <v>0</v>
      </c>
      <c r="S130" s="25">
        <v>0</v>
      </c>
      <c r="T130" s="25">
        <v>0</v>
      </c>
      <c r="U130" s="25">
        <v>0</v>
      </c>
      <c r="V130" s="25">
        <v>0</v>
      </c>
      <c r="W130" s="25">
        <v>0</v>
      </c>
      <c r="X130" s="25">
        <v>0</v>
      </c>
      <c r="Y130" s="25">
        <f t="shared" si="3"/>
        <v>0</v>
      </c>
      <c r="Z130" s="26">
        <v>0</v>
      </c>
      <c r="AA130" s="26">
        <v>0</v>
      </c>
      <c r="AB130" s="26">
        <v>0</v>
      </c>
      <c r="AC130" s="27">
        <v>0</v>
      </c>
    </row>
    <row r="131" spans="1:29" ht="81" outlineLevel="2" x14ac:dyDescent="0.35">
      <c r="A131" s="21" t="s">
        <v>275</v>
      </c>
      <c r="B131" s="22" t="s">
        <v>312</v>
      </c>
      <c r="C131" s="22" t="s">
        <v>31</v>
      </c>
      <c r="D131" s="22" t="s">
        <v>58</v>
      </c>
      <c r="E131" s="22" t="s">
        <v>52</v>
      </c>
      <c r="F131" s="22" t="s">
        <v>33</v>
      </c>
      <c r="G131" s="22">
        <v>1112</v>
      </c>
      <c r="H131" s="22">
        <v>709800000</v>
      </c>
      <c r="I131" s="22" t="s">
        <v>31</v>
      </c>
      <c r="J131" s="23" t="s">
        <v>59</v>
      </c>
      <c r="K131" s="24">
        <v>17196735</v>
      </c>
      <c r="L131" s="25">
        <v>17196735</v>
      </c>
      <c r="M131" s="25">
        <v>0</v>
      </c>
      <c r="N131" s="25">
        <v>0</v>
      </c>
      <c r="O131" s="25">
        <v>0</v>
      </c>
      <c r="P131" s="25">
        <f t="shared" si="2"/>
        <v>17196735</v>
      </c>
      <c r="Q131" s="25">
        <v>0</v>
      </c>
      <c r="R131" s="25">
        <v>8871664</v>
      </c>
      <c r="S131" s="25">
        <v>0</v>
      </c>
      <c r="T131" s="25">
        <v>8325071</v>
      </c>
      <c r="U131" s="25">
        <v>8325071</v>
      </c>
      <c r="V131" s="25">
        <v>0</v>
      </c>
      <c r="W131" s="25">
        <v>0</v>
      </c>
      <c r="X131" s="25">
        <v>0</v>
      </c>
      <c r="Y131" s="25">
        <f t="shared" si="3"/>
        <v>0</v>
      </c>
      <c r="Z131" s="26">
        <f>T131/L131</f>
        <v>0.48410765183042015</v>
      </c>
      <c r="AA131" s="26">
        <f>T131/P131</f>
        <v>0.48410765183042015</v>
      </c>
      <c r="AB131" s="26">
        <f>(Q131+R131+S131)/P131</f>
        <v>0.51589234816957985</v>
      </c>
      <c r="AC131" s="27">
        <f>AA131+AB131</f>
        <v>1</v>
      </c>
    </row>
    <row r="132" spans="1:29" ht="81" outlineLevel="2" x14ac:dyDescent="0.35">
      <c r="A132" s="21" t="s">
        <v>275</v>
      </c>
      <c r="B132" s="22" t="s">
        <v>312</v>
      </c>
      <c r="C132" s="22" t="s">
        <v>31</v>
      </c>
      <c r="D132" s="22" t="s">
        <v>58</v>
      </c>
      <c r="E132" s="22" t="s">
        <v>52</v>
      </c>
      <c r="F132" s="22"/>
      <c r="G132" s="22">
        <v>1112</v>
      </c>
      <c r="H132" s="22">
        <v>709800000</v>
      </c>
      <c r="I132" s="22" t="s">
        <v>31</v>
      </c>
      <c r="J132" s="23" t="s">
        <v>314</v>
      </c>
      <c r="K132" s="25">
        <v>0</v>
      </c>
      <c r="L132" s="25">
        <v>0</v>
      </c>
      <c r="M132" s="25">
        <v>40923</v>
      </c>
      <c r="N132" s="25">
        <v>0</v>
      </c>
      <c r="O132" s="25">
        <v>0</v>
      </c>
      <c r="P132" s="25">
        <f t="shared" si="2"/>
        <v>0</v>
      </c>
      <c r="Q132" s="25">
        <v>0</v>
      </c>
      <c r="R132" s="25">
        <v>0</v>
      </c>
      <c r="S132" s="25">
        <v>0</v>
      </c>
      <c r="T132" s="25">
        <v>0</v>
      </c>
      <c r="U132" s="25">
        <v>0</v>
      </c>
      <c r="V132" s="25">
        <v>0</v>
      </c>
      <c r="W132" s="25">
        <v>0</v>
      </c>
      <c r="X132" s="25">
        <v>0</v>
      </c>
      <c r="Y132" s="25">
        <f t="shared" si="3"/>
        <v>0</v>
      </c>
      <c r="Z132" s="26">
        <v>0</v>
      </c>
      <c r="AA132" s="26">
        <v>0</v>
      </c>
      <c r="AB132" s="26">
        <v>0</v>
      </c>
      <c r="AC132" s="27">
        <v>0</v>
      </c>
    </row>
    <row r="133" spans="1:29" ht="67.5" outlineLevel="2" x14ac:dyDescent="0.35">
      <c r="A133" s="21" t="s">
        <v>275</v>
      </c>
      <c r="B133" s="22" t="s">
        <v>312</v>
      </c>
      <c r="C133" s="22" t="s">
        <v>31</v>
      </c>
      <c r="D133" s="22" t="s">
        <v>61</v>
      </c>
      <c r="E133" s="22" t="s">
        <v>52</v>
      </c>
      <c r="F133" s="22" t="s">
        <v>33</v>
      </c>
      <c r="G133" s="22">
        <v>1112</v>
      </c>
      <c r="H133" s="22">
        <v>709800000</v>
      </c>
      <c r="I133" s="22" t="s">
        <v>31</v>
      </c>
      <c r="J133" s="23" t="s">
        <v>62</v>
      </c>
      <c r="K133" s="24">
        <v>30837104</v>
      </c>
      <c r="L133" s="25">
        <v>30837104</v>
      </c>
      <c r="M133" s="25">
        <v>0</v>
      </c>
      <c r="N133" s="25">
        <v>1000000</v>
      </c>
      <c r="O133" s="25">
        <v>0</v>
      </c>
      <c r="P133" s="25">
        <f t="shared" si="2"/>
        <v>30837104</v>
      </c>
      <c r="Q133" s="25">
        <v>0</v>
      </c>
      <c r="R133" s="25">
        <v>11140068</v>
      </c>
      <c r="S133" s="25">
        <v>0</v>
      </c>
      <c r="T133" s="25">
        <v>19697036</v>
      </c>
      <c r="U133" s="25">
        <v>19697036</v>
      </c>
      <c r="V133" s="25">
        <v>0</v>
      </c>
      <c r="W133" s="25">
        <v>0</v>
      </c>
      <c r="X133" s="25">
        <v>0</v>
      </c>
      <c r="Y133" s="25">
        <f t="shared" si="3"/>
        <v>0</v>
      </c>
      <c r="Z133" s="26">
        <f>T133/L133</f>
        <v>0.63874467589433814</v>
      </c>
      <c r="AA133" s="26">
        <f>T133/P133</f>
        <v>0.63874467589433814</v>
      </c>
      <c r="AB133" s="26">
        <f>(Q133+R133+S133)/P133</f>
        <v>0.3612553241056618</v>
      </c>
      <c r="AC133" s="27">
        <f>AA133+AB133</f>
        <v>1</v>
      </c>
    </row>
    <row r="134" spans="1:29" ht="67.5" outlineLevel="2" x14ac:dyDescent="0.35">
      <c r="A134" s="21" t="s">
        <v>275</v>
      </c>
      <c r="B134" s="22" t="s">
        <v>312</v>
      </c>
      <c r="C134" s="22" t="s">
        <v>31</v>
      </c>
      <c r="D134" s="22" t="s">
        <v>61</v>
      </c>
      <c r="E134" s="22" t="s">
        <v>52</v>
      </c>
      <c r="F134" s="22"/>
      <c r="G134" s="22">
        <v>1112</v>
      </c>
      <c r="H134" s="22">
        <v>709800000</v>
      </c>
      <c r="I134" s="22" t="s">
        <v>31</v>
      </c>
      <c r="J134" s="23" t="s">
        <v>315</v>
      </c>
      <c r="K134" s="25">
        <v>0</v>
      </c>
      <c r="L134" s="25">
        <v>0</v>
      </c>
      <c r="M134" s="25">
        <v>1688649</v>
      </c>
      <c r="N134" s="25">
        <v>0</v>
      </c>
      <c r="O134" s="25">
        <v>0</v>
      </c>
      <c r="P134" s="25">
        <f t="shared" si="2"/>
        <v>0</v>
      </c>
      <c r="Q134" s="25">
        <v>0</v>
      </c>
      <c r="R134" s="25">
        <v>0</v>
      </c>
      <c r="S134" s="25">
        <v>0</v>
      </c>
      <c r="T134" s="25">
        <v>0</v>
      </c>
      <c r="U134" s="25">
        <v>0</v>
      </c>
      <c r="V134" s="25">
        <v>0</v>
      </c>
      <c r="W134" s="25">
        <v>0</v>
      </c>
      <c r="X134" s="25">
        <v>0</v>
      </c>
      <c r="Y134" s="25">
        <f t="shared" si="3"/>
        <v>0</v>
      </c>
      <c r="Z134" s="26">
        <v>0</v>
      </c>
      <c r="AA134" s="26">
        <v>0</v>
      </c>
      <c r="AB134" s="26">
        <v>0</v>
      </c>
      <c r="AC134" s="27">
        <v>0</v>
      </c>
    </row>
    <row r="135" spans="1:29" ht="67.5" outlineLevel="2" x14ac:dyDescent="0.35">
      <c r="A135" s="21" t="s">
        <v>275</v>
      </c>
      <c r="B135" s="22" t="s">
        <v>312</v>
      </c>
      <c r="C135" s="22" t="s">
        <v>31</v>
      </c>
      <c r="D135" s="22" t="s">
        <v>64</v>
      </c>
      <c r="E135" s="22" t="s">
        <v>52</v>
      </c>
      <c r="F135" s="22" t="s">
        <v>33</v>
      </c>
      <c r="G135" s="22">
        <v>1112</v>
      </c>
      <c r="H135" s="22">
        <v>709800000</v>
      </c>
      <c r="I135" s="22" t="s">
        <v>31</v>
      </c>
      <c r="J135" s="23" t="s">
        <v>65</v>
      </c>
      <c r="K135" s="24">
        <v>15418552</v>
      </c>
      <c r="L135" s="25">
        <v>15418552</v>
      </c>
      <c r="M135" s="25">
        <v>0</v>
      </c>
      <c r="N135" s="25">
        <v>500000</v>
      </c>
      <c r="O135" s="25">
        <v>0</v>
      </c>
      <c r="P135" s="25">
        <f t="shared" si="2"/>
        <v>15418552</v>
      </c>
      <c r="Q135" s="25">
        <v>0</v>
      </c>
      <c r="R135" s="25">
        <v>5570043</v>
      </c>
      <c r="S135" s="25">
        <v>0</v>
      </c>
      <c r="T135" s="25">
        <v>9848509</v>
      </c>
      <c r="U135" s="25">
        <v>9848509</v>
      </c>
      <c r="V135" s="25">
        <v>0</v>
      </c>
      <c r="W135" s="25">
        <v>0</v>
      </c>
      <c r="X135" s="25">
        <v>0</v>
      </c>
      <c r="Y135" s="25">
        <f t="shared" si="3"/>
        <v>0</v>
      </c>
      <c r="Z135" s="26">
        <f>T135/L135</f>
        <v>0.63874409218193773</v>
      </c>
      <c r="AA135" s="26">
        <f>T135/P135</f>
        <v>0.63874409218193773</v>
      </c>
      <c r="AB135" s="26">
        <f>(Q135+R135+S135)/P135</f>
        <v>0.36125590781806227</v>
      </c>
      <c r="AC135" s="27">
        <f>AA135+AB135</f>
        <v>1</v>
      </c>
    </row>
    <row r="136" spans="1:29" ht="67.5" outlineLevel="2" x14ac:dyDescent="0.35">
      <c r="A136" s="21" t="s">
        <v>275</v>
      </c>
      <c r="B136" s="22" t="s">
        <v>312</v>
      </c>
      <c r="C136" s="22" t="s">
        <v>31</v>
      </c>
      <c r="D136" s="22" t="s">
        <v>64</v>
      </c>
      <c r="E136" s="22" t="s">
        <v>52</v>
      </c>
      <c r="F136" s="22"/>
      <c r="G136" s="22">
        <v>1112</v>
      </c>
      <c r="H136" s="22">
        <v>709800000</v>
      </c>
      <c r="I136" s="22" t="s">
        <v>31</v>
      </c>
      <c r="J136" s="23" t="s">
        <v>279</v>
      </c>
      <c r="K136" s="25">
        <v>0</v>
      </c>
      <c r="L136" s="25">
        <v>0</v>
      </c>
      <c r="M136" s="25">
        <v>944325</v>
      </c>
      <c r="N136" s="25">
        <v>0</v>
      </c>
      <c r="O136" s="25">
        <v>0</v>
      </c>
      <c r="P136" s="25">
        <f t="shared" si="2"/>
        <v>0</v>
      </c>
      <c r="Q136" s="25">
        <v>0</v>
      </c>
      <c r="R136" s="25">
        <v>0</v>
      </c>
      <c r="S136" s="25">
        <v>0</v>
      </c>
      <c r="T136" s="25">
        <v>0</v>
      </c>
      <c r="U136" s="25">
        <v>0</v>
      </c>
      <c r="V136" s="25">
        <v>0</v>
      </c>
      <c r="W136" s="25">
        <v>0</v>
      </c>
      <c r="X136" s="25">
        <v>0</v>
      </c>
      <c r="Y136" s="25">
        <f t="shared" si="3"/>
        <v>0</v>
      </c>
      <c r="Z136" s="26">
        <v>0</v>
      </c>
      <c r="AA136" s="26">
        <v>0</v>
      </c>
      <c r="AB136" s="26">
        <v>0</v>
      </c>
      <c r="AC136" s="27">
        <v>0</v>
      </c>
    </row>
    <row r="137" spans="1:29" ht="54" outlineLevel="2" x14ac:dyDescent="0.35">
      <c r="A137" s="21" t="s">
        <v>275</v>
      </c>
      <c r="B137" s="22" t="s">
        <v>312</v>
      </c>
      <c r="C137" s="22" t="s">
        <v>31</v>
      </c>
      <c r="D137" s="22" t="s">
        <v>67</v>
      </c>
      <c r="E137" s="22" t="s">
        <v>52</v>
      </c>
      <c r="F137" s="22" t="s">
        <v>33</v>
      </c>
      <c r="G137" s="22">
        <v>1112</v>
      </c>
      <c r="H137" s="22">
        <v>709800000</v>
      </c>
      <c r="I137" s="22" t="s">
        <v>31</v>
      </c>
      <c r="J137" s="23" t="s">
        <v>68</v>
      </c>
      <c r="K137" s="24">
        <v>40052848</v>
      </c>
      <c r="L137" s="25">
        <v>40052848</v>
      </c>
      <c r="M137" s="25">
        <v>0</v>
      </c>
      <c r="N137" s="25">
        <v>2060259.52</v>
      </c>
      <c r="O137" s="25">
        <v>0</v>
      </c>
      <c r="P137" s="25">
        <f t="shared" si="2"/>
        <v>40052848</v>
      </c>
      <c r="Q137" s="25">
        <v>0</v>
      </c>
      <c r="R137" s="25">
        <v>12462252.33</v>
      </c>
      <c r="S137" s="25">
        <v>0</v>
      </c>
      <c r="T137" s="25">
        <v>27590595.670000002</v>
      </c>
      <c r="U137" s="25">
        <v>27590595.670000002</v>
      </c>
      <c r="V137" s="25">
        <v>0</v>
      </c>
      <c r="W137" s="25">
        <v>0</v>
      </c>
      <c r="X137" s="25">
        <v>0</v>
      </c>
      <c r="Y137" s="25">
        <f t="shared" si="3"/>
        <v>0</v>
      </c>
      <c r="Z137" s="26">
        <f>T137/L137</f>
        <v>0.68885477681886698</v>
      </c>
      <c r="AA137" s="26">
        <f>T137/P137</f>
        <v>0.68885477681886698</v>
      </c>
      <c r="AB137" s="26">
        <f>(Q137+R137+S137)/P137</f>
        <v>0.31114522318113308</v>
      </c>
      <c r="AC137" s="27">
        <f>AA137+AB137</f>
        <v>1</v>
      </c>
    </row>
    <row r="138" spans="1:29" ht="54" outlineLevel="2" x14ac:dyDescent="0.35">
      <c r="A138" s="21" t="s">
        <v>275</v>
      </c>
      <c r="B138" s="22" t="s">
        <v>312</v>
      </c>
      <c r="C138" s="22" t="s">
        <v>31</v>
      </c>
      <c r="D138" s="22" t="s">
        <v>67</v>
      </c>
      <c r="E138" s="22" t="s">
        <v>52</v>
      </c>
      <c r="F138" s="22"/>
      <c r="G138" s="22">
        <v>1112</v>
      </c>
      <c r="H138" s="22">
        <v>709800000</v>
      </c>
      <c r="I138" s="22" t="s">
        <v>31</v>
      </c>
      <c r="J138" s="23" t="s">
        <v>69</v>
      </c>
      <c r="K138" s="25">
        <v>0</v>
      </c>
      <c r="L138" s="25">
        <v>0</v>
      </c>
      <c r="M138" s="25">
        <v>271342.27</v>
      </c>
      <c r="N138" s="25">
        <v>0</v>
      </c>
      <c r="O138" s="25">
        <v>0</v>
      </c>
      <c r="P138" s="25">
        <f t="shared" si="2"/>
        <v>0</v>
      </c>
      <c r="Q138" s="25">
        <v>0</v>
      </c>
      <c r="R138" s="25">
        <v>0</v>
      </c>
      <c r="S138" s="25">
        <v>0</v>
      </c>
      <c r="T138" s="25">
        <v>0</v>
      </c>
      <c r="U138" s="25">
        <v>0</v>
      </c>
      <c r="V138" s="25">
        <v>0</v>
      </c>
      <c r="W138" s="25">
        <v>0</v>
      </c>
      <c r="X138" s="25">
        <v>0</v>
      </c>
      <c r="Y138" s="25">
        <f t="shared" si="3"/>
        <v>0</v>
      </c>
      <c r="Z138" s="26">
        <v>0</v>
      </c>
      <c r="AA138" s="26">
        <v>0</v>
      </c>
      <c r="AB138" s="26">
        <v>0</v>
      </c>
      <c r="AC138" s="27">
        <v>0</v>
      </c>
    </row>
    <row r="139" spans="1:29" outlineLevel="2" x14ac:dyDescent="0.35">
      <c r="A139" s="21" t="s">
        <v>325</v>
      </c>
      <c r="B139" s="22" t="s">
        <v>30</v>
      </c>
      <c r="C139" s="22" t="s">
        <v>31</v>
      </c>
      <c r="D139" s="22" t="s">
        <v>32</v>
      </c>
      <c r="E139" s="22"/>
      <c r="F139" s="22" t="s">
        <v>33</v>
      </c>
      <c r="G139" s="22">
        <v>1111</v>
      </c>
      <c r="H139" s="22">
        <v>709800000</v>
      </c>
      <c r="I139" s="22" t="s">
        <v>31</v>
      </c>
      <c r="J139" s="23" t="s">
        <v>34</v>
      </c>
      <c r="K139" s="24">
        <v>1195584411</v>
      </c>
      <c r="L139" s="25">
        <v>1195584411</v>
      </c>
      <c r="M139" s="25">
        <v>0</v>
      </c>
      <c r="N139" s="25">
        <v>-94340665</v>
      </c>
      <c r="O139" s="25">
        <v>1000000</v>
      </c>
      <c r="P139" s="25">
        <f t="shared" ref="P139:P202" si="4">+L139+O139</f>
        <v>1196584411</v>
      </c>
      <c r="Q139" s="25">
        <v>0</v>
      </c>
      <c r="R139" s="25">
        <v>0</v>
      </c>
      <c r="S139" s="25">
        <v>0</v>
      </c>
      <c r="T139" s="25">
        <v>557865863.82000005</v>
      </c>
      <c r="U139" s="25">
        <v>557865863.82000005</v>
      </c>
      <c r="V139" s="25">
        <v>543377882.17999995</v>
      </c>
      <c r="W139" s="25">
        <v>637718547.17999995</v>
      </c>
      <c r="X139" s="25">
        <v>0</v>
      </c>
      <c r="Y139" s="25">
        <f t="shared" ref="Y139:Y202" si="5">P139-(Q139+R139+S139+T139+X139)</f>
        <v>638718547.17999995</v>
      </c>
      <c r="Z139" s="26">
        <f>T139/L139</f>
        <v>0.46660516705248345</v>
      </c>
      <c r="AA139" s="26">
        <f>T139/P139</f>
        <v>0.46621521949611966</v>
      </c>
      <c r="AB139" s="26">
        <f>(Q139+R139+S139)/P139</f>
        <v>0</v>
      </c>
      <c r="AC139" s="27">
        <f>AA139+AB139</f>
        <v>0.46621521949611966</v>
      </c>
    </row>
    <row r="140" spans="1:29" outlineLevel="2" x14ac:dyDescent="0.35">
      <c r="A140" s="21" t="s">
        <v>325</v>
      </c>
      <c r="B140" s="22" t="s">
        <v>30</v>
      </c>
      <c r="C140" s="22" t="s">
        <v>31</v>
      </c>
      <c r="D140" s="22" t="s">
        <v>32</v>
      </c>
      <c r="E140" s="22"/>
      <c r="F140" s="22"/>
      <c r="G140" s="22">
        <v>1111</v>
      </c>
      <c r="H140" s="22">
        <v>709800000</v>
      </c>
      <c r="I140" s="22" t="s">
        <v>31</v>
      </c>
      <c r="J140" s="23" t="s">
        <v>34</v>
      </c>
      <c r="K140" s="25">
        <v>0</v>
      </c>
      <c r="L140" s="25">
        <v>0</v>
      </c>
      <c r="M140" s="25">
        <v>7739212</v>
      </c>
      <c r="N140" s="25">
        <v>0</v>
      </c>
      <c r="O140" s="25">
        <v>0</v>
      </c>
      <c r="P140" s="25">
        <f t="shared" si="4"/>
        <v>0</v>
      </c>
      <c r="Q140" s="25">
        <v>0</v>
      </c>
      <c r="R140" s="25">
        <v>0</v>
      </c>
      <c r="S140" s="25">
        <v>0</v>
      </c>
      <c r="T140" s="25">
        <v>0</v>
      </c>
      <c r="U140" s="25">
        <v>0</v>
      </c>
      <c r="V140" s="25">
        <v>0</v>
      </c>
      <c r="W140" s="25">
        <v>0</v>
      </c>
      <c r="X140" s="25">
        <v>0</v>
      </c>
      <c r="Y140" s="25">
        <f t="shared" si="5"/>
        <v>0</v>
      </c>
      <c r="Z140" s="26">
        <v>0</v>
      </c>
      <c r="AA140" s="26">
        <v>0</v>
      </c>
      <c r="AB140" s="26">
        <v>0</v>
      </c>
      <c r="AC140" s="27">
        <v>0</v>
      </c>
    </row>
    <row r="141" spans="1:29" outlineLevel="2" x14ac:dyDescent="0.35">
      <c r="A141" s="21" t="s">
        <v>325</v>
      </c>
      <c r="B141" s="22" t="s">
        <v>30</v>
      </c>
      <c r="C141" s="22" t="s">
        <v>31</v>
      </c>
      <c r="D141" s="22" t="s">
        <v>35</v>
      </c>
      <c r="E141" s="22"/>
      <c r="F141" s="22" t="s">
        <v>33</v>
      </c>
      <c r="G141" s="22">
        <v>1111</v>
      </c>
      <c r="H141" s="22">
        <v>709800000</v>
      </c>
      <c r="I141" s="22" t="s">
        <v>31</v>
      </c>
      <c r="J141" s="23" t="s">
        <v>36</v>
      </c>
      <c r="K141" s="24">
        <v>2511277</v>
      </c>
      <c r="L141" s="25">
        <v>2511277</v>
      </c>
      <c r="M141" s="25">
        <v>0</v>
      </c>
      <c r="N141" s="25">
        <v>0</v>
      </c>
      <c r="O141" s="25">
        <v>0</v>
      </c>
      <c r="P141" s="25">
        <f t="shared" si="4"/>
        <v>2511277</v>
      </c>
      <c r="Q141" s="25">
        <v>0</v>
      </c>
      <c r="R141" s="25">
        <v>0</v>
      </c>
      <c r="S141" s="25">
        <v>0</v>
      </c>
      <c r="T141" s="25">
        <v>0</v>
      </c>
      <c r="U141" s="25">
        <v>0</v>
      </c>
      <c r="V141" s="25">
        <v>2511277</v>
      </c>
      <c r="W141" s="25">
        <v>2511277</v>
      </c>
      <c r="X141" s="25">
        <v>0</v>
      </c>
      <c r="Y141" s="25">
        <f t="shared" si="5"/>
        <v>2511277</v>
      </c>
      <c r="Z141" s="26">
        <f>T141/L141</f>
        <v>0</v>
      </c>
      <c r="AA141" s="26">
        <f>T141/P141</f>
        <v>0</v>
      </c>
      <c r="AB141" s="26">
        <f>(Q141+R141+S141)/P141</f>
        <v>0</v>
      </c>
      <c r="AC141" s="27">
        <f>AA141+AB141</f>
        <v>0</v>
      </c>
    </row>
    <row r="142" spans="1:29" outlineLevel="2" x14ac:dyDescent="0.35">
      <c r="A142" s="21" t="s">
        <v>325</v>
      </c>
      <c r="B142" s="22" t="s">
        <v>30</v>
      </c>
      <c r="C142" s="22" t="s">
        <v>31</v>
      </c>
      <c r="D142" s="22" t="s">
        <v>37</v>
      </c>
      <c r="E142" s="22"/>
      <c r="F142" s="22" t="s">
        <v>33</v>
      </c>
      <c r="G142" s="22">
        <v>1111</v>
      </c>
      <c r="H142" s="22">
        <v>709800000</v>
      </c>
      <c r="I142" s="22" t="s">
        <v>31</v>
      </c>
      <c r="J142" s="23" t="s">
        <v>38</v>
      </c>
      <c r="K142" s="24">
        <v>17083456</v>
      </c>
      <c r="L142" s="25">
        <v>17083456</v>
      </c>
      <c r="M142" s="25">
        <v>0</v>
      </c>
      <c r="N142" s="25">
        <v>0</v>
      </c>
      <c r="O142" s="25">
        <v>0</v>
      </c>
      <c r="P142" s="25">
        <f t="shared" si="4"/>
        <v>17083456</v>
      </c>
      <c r="Q142" s="25">
        <v>0</v>
      </c>
      <c r="R142" s="25">
        <v>0</v>
      </c>
      <c r="S142" s="25">
        <v>0</v>
      </c>
      <c r="T142" s="25">
        <v>6802128.0599999996</v>
      </c>
      <c r="U142" s="25">
        <v>6802128.0599999996</v>
      </c>
      <c r="V142" s="25">
        <v>10281327.939999999</v>
      </c>
      <c r="W142" s="25">
        <v>10281327.939999999</v>
      </c>
      <c r="X142" s="25">
        <v>0</v>
      </c>
      <c r="Y142" s="25">
        <f t="shared" si="5"/>
        <v>10281327.940000001</v>
      </c>
      <c r="Z142" s="26">
        <f>T142/L142</f>
        <v>0.39817049079530509</v>
      </c>
      <c r="AA142" s="26">
        <f>T142/P142</f>
        <v>0.39817049079530509</v>
      </c>
      <c r="AB142" s="26">
        <f>(Q142+R142+S142)/P142</f>
        <v>0</v>
      </c>
      <c r="AC142" s="27">
        <f>AA142+AB142</f>
        <v>0.39817049079530509</v>
      </c>
    </row>
    <row r="143" spans="1:29" outlineLevel="2" x14ac:dyDescent="0.35">
      <c r="A143" s="21" t="s">
        <v>325</v>
      </c>
      <c r="B143" s="22" t="s">
        <v>30</v>
      </c>
      <c r="C143" s="22" t="s">
        <v>31</v>
      </c>
      <c r="D143" s="22" t="s">
        <v>37</v>
      </c>
      <c r="E143" s="22"/>
      <c r="F143" s="22"/>
      <c r="G143" s="22">
        <v>1111</v>
      </c>
      <c r="H143" s="22">
        <v>709800000</v>
      </c>
      <c r="I143" s="22" t="s">
        <v>31</v>
      </c>
      <c r="J143" s="23" t="s">
        <v>38</v>
      </c>
      <c r="K143" s="25">
        <v>0</v>
      </c>
      <c r="L143" s="25">
        <v>0</v>
      </c>
      <c r="M143" s="25">
        <v>4540</v>
      </c>
      <c r="N143" s="25">
        <v>0</v>
      </c>
      <c r="O143" s="25">
        <v>0</v>
      </c>
      <c r="P143" s="25">
        <f t="shared" si="4"/>
        <v>0</v>
      </c>
      <c r="Q143" s="25">
        <v>0</v>
      </c>
      <c r="R143" s="25">
        <v>0</v>
      </c>
      <c r="S143" s="25">
        <v>0</v>
      </c>
      <c r="T143" s="25">
        <v>0</v>
      </c>
      <c r="U143" s="25">
        <v>0</v>
      </c>
      <c r="V143" s="25">
        <v>0</v>
      </c>
      <c r="W143" s="25">
        <v>0</v>
      </c>
      <c r="X143" s="25">
        <v>0</v>
      </c>
      <c r="Y143" s="25">
        <f t="shared" si="5"/>
        <v>0</v>
      </c>
      <c r="Z143" s="26">
        <v>0</v>
      </c>
      <c r="AA143" s="26">
        <v>0</v>
      </c>
      <c r="AB143" s="26">
        <v>0</v>
      </c>
      <c r="AC143" s="27">
        <v>0</v>
      </c>
    </row>
    <row r="144" spans="1:29" outlineLevel="2" x14ac:dyDescent="0.35">
      <c r="A144" s="21" t="s">
        <v>325</v>
      </c>
      <c r="B144" s="22" t="s">
        <v>30</v>
      </c>
      <c r="C144" s="22" t="s">
        <v>31</v>
      </c>
      <c r="D144" s="22" t="s">
        <v>41</v>
      </c>
      <c r="E144" s="22"/>
      <c r="F144" s="22" t="s">
        <v>33</v>
      </c>
      <c r="G144" s="22">
        <v>1111</v>
      </c>
      <c r="H144" s="22">
        <v>709800000</v>
      </c>
      <c r="I144" s="22" t="s">
        <v>31</v>
      </c>
      <c r="J144" s="23" t="s">
        <v>42</v>
      </c>
      <c r="K144" s="24">
        <v>195983469</v>
      </c>
      <c r="L144" s="25">
        <v>195983469</v>
      </c>
      <c r="M144" s="25">
        <v>0</v>
      </c>
      <c r="N144" s="25">
        <v>0</v>
      </c>
      <c r="O144" s="25">
        <v>-3000000</v>
      </c>
      <c r="P144" s="25">
        <f t="shared" si="4"/>
        <v>192983469</v>
      </c>
      <c r="Q144" s="25">
        <v>0</v>
      </c>
      <c r="R144" s="25">
        <v>0</v>
      </c>
      <c r="S144" s="25">
        <v>0</v>
      </c>
      <c r="T144" s="25">
        <v>100716079.76000001</v>
      </c>
      <c r="U144" s="25">
        <v>100716079.76000001</v>
      </c>
      <c r="V144" s="25">
        <v>92267389.239999995</v>
      </c>
      <c r="W144" s="25">
        <v>95267389.239999995</v>
      </c>
      <c r="X144" s="25">
        <v>0</v>
      </c>
      <c r="Y144" s="25">
        <f t="shared" si="5"/>
        <v>92267389.239999995</v>
      </c>
      <c r="Z144" s="26">
        <f>T144/L144</f>
        <v>0.51390089314114551</v>
      </c>
      <c r="AA144" s="26">
        <f>T144/P144</f>
        <v>0.52188967418758547</v>
      </c>
      <c r="AB144" s="26">
        <f>(Q144+R144+S144)/P144</f>
        <v>0</v>
      </c>
      <c r="AC144" s="27">
        <f>AA144+AB144</f>
        <v>0.52188967418758547</v>
      </c>
    </row>
    <row r="145" spans="1:29" outlineLevel="2" x14ac:dyDescent="0.35">
      <c r="A145" s="21" t="s">
        <v>325</v>
      </c>
      <c r="B145" s="22" t="s">
        <v>30</v>
      </c>
      <c r="C145" s="22" t="s">
        <v>31</v>
      </c>
      <c r="D145" s="22" t="s">
        <v>43</v>
      </c>
      <c r="E145" s="22"/>
      <c r="F145" s="22" t="s">
        <v>33</v>
      </c>
      <c r="G145" s="22">
        <v>1111</v>
      </c>
      <c r="H145" s="22">
        <v>709800000</v>
      </c>
      <c r="I145" s="22" t="s">
        <v>31</v>
      </c>
      <c r="J145" s="23" t="s">
        <v>44</v>
      </c>
      <c r="K145" s="24">
        <v>347642176</v>
      </c>
      <c r="L145" s="25">
        <v>347642176</v>
      </c>
      <c r="M145" s="25">
        <v>0</v>
      </c>
      <c r="N145" s="25">
        <v>-51256527</v>
      </c>
      <c r="O145" s="25">
        <v>0</v>
      </c>
      <c r="P145" s="25">
        <f t="shared" si="4"/>
        <v>347642176</v>
      </c>
      <c r="Q145" s="25">
        <v>0</v>
      </c>
      <c r="R145" s="25">
        <v>0</v>
      </c>
      <c r="S145" s="25">
        <v>0</v>
      </c>
      <c r="T145" s="25">
        <v>168061781.25</v>
      </c>
      <c r="U145" s="25">
        <v>168061781.25</v>
      </c>
      <c r="V145" s="25">
        <v>128323867.75</v>
      </c>
      <c r="W145" s="25">
        <v>179580394.75</v>
      </c>
      <c r="X145" s="25">
        <v>0</v>
      </c>
      <c r="Y145" s="25">
        <f t="shared" si="5"/>
        <v>179580394.75</v>
      </c>
      <c r="Z145" s="26">
        <f>T145/L145</f>
        <v>0.48343323351537187</v>
      </c>
      <c r="AA145" s="26">
        <f>T145/P145</f>
        <v>0.48343323351537187</v>
      </c>
      <c r="AB145" s="26">
        <f>(Q145+R145+S145)/P145</f>
        <v>0</v>
      </c>
      <c r="AC145" s="27">
        <f>AA145+AB145</f>
        <v>0.48343323351537187</v>
      </c>
    </row>
    <row r="146" spans="1:29" outlineLevel="2" x14ac:dyDescent="0.35">
      <c r="A146" s="21" t="s">
        <v>325</v>
      </c>
      <c r="B146" s="22" t="s">
        <v>30</v>
      </c>
      <c r="C146" s="22" t="s">
        <v>31</v>
      </c>
      <c r="D146" s="22" t="s">
        <v>43</v>
      </c>
      <c r="E146" s="22"/>
      <c r="F146" s="22"/>
      <c r="G146" s="22">
        <v>1111</v>
      </c>
      <c r="H146" s="22">
        <v>709800000</v>
      </c>
      <c r="I146" s="22" t="s">
        <v>31</v>
      </c>
      <c r="J146" s="23" t="s">
        <v>44</v>
      </c>
      <c r="K146" s="25">
        <v>0</v>
      </c>
      <c r="L146" s="25">
        <v>0</v>
      </c>
      <c r="M146" s="25">
        <v>2848129</v>
      </c>
      <c r="N146" s="25">
        <v>0</v>
      </c>
      <c r="O146" s="25">
        <v>0</v>
      </c>
      <c r="P146" s="25">
        <f t="shared" si="4"/>
        <v>0</v>
      </c>
      <c r="Q146" s="25">
        <v>0</v>
      </c>
      <c r="R146" s="25">
        <v>0</v>
      </c>
      <c r="S146" s="25">
        <v>0</v>
      </c>
      <c r="T146" s="25">
        <v>0</v>
      </c>
      <c r="U146" s="25">
        <v>0</v>
      </c>
      <c r="V146" s="25">
        <v>0</v>
      </c>
      <c r="W146" s="25">
        <v>0</v>
      </c>
      <c r="X146" s="25">
        <v>0</v>
      </c>
      <c r="Y146" s="25">
        <f t="shared" si="5"/>
        <v>0</v>
      </c>
      <c r="Z146" s="26">
        <v>0</v>
      </c>
      <c r="AA146" s="26">
        <v>0</v>
      </c>
      <c r="AB146" s="26">
        <v>0</v>
      </c>
      <c r="AC146" s="27">
        <v>0</v>
      </c>
    </row>
    <row r="147" spans="1:29" outlineLevel="2" x14ac:dyDescent="0.35">
      <c r="A147" s="21" t="s">
        <v>325</v>
      </c>
      <c r="B147" s="22" t="s">
        <v>30</v>
      </c>
      <c r="C147" s="22" t="s">
        <v>31</v>
      </c>
      <c r="D147" s="22" t="s">
        <v>45</v>
      </c>
      <c r="E147" s="22"/>
      <c r="F147" s="22" t="s">
        <v>33</v>
      </c>
      <c r="G147" s="22">
        <v>1111</v>
      </c>
      <c r="H147" s="22">
        <v>709800000</v>
      </c>
      <c r="I147" s="22" t="s">
        <v>31</v>
      </c>
      <c r="J147" s="23" t="s">
        <v>46</v>
      </c>
      <c r="K147" s="24">
        <v>160961969</v>
      </c>
      <c r="L147" s="25">
        <v>160961969</v>
      </c>
      <c r="M147" s="25">
        <v>0</v>
      </c>
      <c r="N147" s="25">
        <v>-7858576</v>
      </c>
      <c r="O147" s="25">
        <v>0</v>
      </c>
      <c r="P147" s="25">
        <f t="shared" si="4"/>
        <v>160961969</v>
      </c>
      <c r="Q147" s="25">
        <v>0</v>
      </c>
      <c r="R147" s="25">
        <v>0</v>
      </c>
      <c r="S147" s="25">
        <v>0</v>
      </c>
      <c r="T147" s="25">
        <v>31293.69</v>
      </c>
      <c r="U147" s="25">
        <v>31293.69</v>
      </c>
      <c r="V147" s="25">
        <v>153072099.31</v>
      </c>
      <c r="W147" s="25">
        <v>160930675.31</v>
      </c>
      <c r="X147" s="25">
        <v>0</v>
      </c>
      <c r="Y147" s="25">
        <f t="shared" si="5"/>
        <v>160930675.31</v>
      </c>
      <c r="Z147" s="26">
        <f>T147/L147</f>
        <v>1.9441666994021424E-4</v>
      </c>
      <c r="AA147" s="26">
        <f>T147/P147</f>
        <v>1.9441666994021424E-4</v>
      </c>
      <c r="AB147" s="26">
        <f>(Q147+R147+S147)/P147</f>
        <v>0</v>
      </c>
      <c r="AC147" s="27">
        <f>AA147+AB147</f>
        <v>1.9441666994021424E-4</v>
      </c>
    </row>
    <row r="148" spans="1:29" outlineLevel="2" x14ac:dyDescent="0.35">
      <c r="A148" s="21" t="s">
        <v>325</v>
      </c>
      <c r="B148" s="22" t="s">
        <v>30</v>
      </c>
      <c r="C148" s="22" t="s">
        <v>31</v>
      </c>
      <c r="D148" s="22" t="s">
        <v>45</v>
      </c>
      <c r="E148" s="22"/>
      <c r="F148" s="22"/>
      <c r="G148" s="22">
        <v>1111</v>
      </c>
      <c r="H148" s="22">
        <v>709800000</v>
      </c>
      <c r="I148" s="22" t="s">
        <v>31</v>
      </c>
      <c r="J148" s="23" t="s">
        <v>46</v>
      </c>
      <c r="K148" s="25">
        <v>0</v>
      </c>
      <c r="L148" s="25">
        <v>0</v>
      </c>
      <c r="M148" s="25">
        <v>1227845</v>
      </c>
      <c r="N148" s="25">
        <v>0</v>
      </c>
      <c r="O148" s="25">
        <v>0</v>
      </c>
      <c r="P148" s="25">
        <f t="shared" si="4"/>
        <v>0</v>
      </c>
      <c r="Q148" s="25">
        <v>0</v>
      </c>
      <c r="R148" s="25">
        <v>0</v>
      </c>
      <c r="S148" s="25">
        <v>0</v>
      </c>
      <c r="T148" s="25">
        <v>0</v>
      </c>
      <c r="U148" s="25">
        <v>0</v>
      </c>
      <c r="V148" s="25">
        <v>0</v>
      </c>
      <c r="W148" s="25">
        <v>0</v>
      </c>
      <c r="X148" s="25">
        <v>0</v>
      </c>
      <c r="Y148" s="25">
        <f t="shared" si="5"/>
        <v>0</v>
      </c>
      <c r="Z148" s="26">
        <v>0</v>
      </c>
      <c r="AA148" s="26">
        <v>0</v>
      </c>
      <c r="AB148" s="26">
        <v>0</v>
      </c>
      <c r="AC148" s="27">
        <v>0</v>
      </c>
    </row>
    <row r="149" spans="1:29" outlineLevel="2" x14ac:dyDescent="0.35">
      <c r="A149" s="21" t="s">
        <v>325</v>
      </c>
      <c r="B149" s="22" t="s">
        <v>30</v>
      </c>
      <c r="C149" s="22" t="s">
        <v>31</v>
      </c>
      <c r="D149" s="22" t="s">
        <v>47</v>
      </c>
      <c r="E149" s="22"/>
      <c r="F149" s="22" t="s">
        <v>33</v>
      </c>
      <c r="G149" s="22">
        <v>1111</v>
      </c>
      <c r="H149" s="22">
        <v>709800000</v>
      </c>
      <c r="I149" s="22" t="s">
        <v>31</v>
      </c>
      <c r="J149" s="23" t="s">
        <v>48</v>
      </c>
      <c r="K149" s="24">
        <v>128804082</v>
      </c>
      <c r="L149" s="25">
        <v>128804082</v>
      </c>
      <c r="M149" s="25">
        <v>0</v>
      </c>
      <c r="N149" s="25">
        <v>0</v>
      </c>
      <c r="O149" s="25">
        <v>0</v>
      </c>
      <c r="P149" s="25">
        <f t="shared" si="4"/>
        <v>128804082</v>
      </c>
      <c r="Q149" s="25">
        <v>0</v>
      </c>
      <c r="R149" s="25">
        <v>0</v>
      </c>
      <c r="S149" s="25">
        <v>0</v>
      </c>
      <c r="T149" s="25">
        <v>108942163.17</v>
      </c>
      <c r="U149" s="25">
        <v>108942163.17</v>
      </c>
      <c r="V149" s="25">
        <v>12268166.83</v>
      </c>
      <c r="W149" s="25">
        <v>19861918.829999998</v>
      </c>
      <c r="X149" s="25">
        <v>0</v>
      </c>
      <c r="Y149" s="25">
        <f t="shared" si="5"/>
        <v>19861918.829999998</v>
      </c>
      <c r="Z149" s="26">
        <f>T149/L149</f>
        <v>0.84579744273943125</v>
      </c>
      <c r="AA149" s="26">
        <f>T149/P149</f>
        <v>0.84579744273943125</v>
      </c>
      <c r="AB149" s="26">
        <f>(Q149+R149+S149)/P149</f>
        <v>0</v>
      </c>
      <c r="AC149" s="27">
        <f>AA149+AB149</f>
        <v>0.84579744273943125</v>
      </c>
    </row>
    <row r="150" spans="1:29" outlineLevel="2" x14ac:dyDescent="0.35">
      <c r="A150" s="21" t="s">
        <v>325</v>
      </c>
      <c r="B150" s="22" t="s">
        <v>30</v>
      </c>
      <c r="C150" s="22" t="s">
        <v>31</v>
      </c>
      <c r="D150" s="22" t="s">
        <v>47</v>
      </c>
      <c r="E150" s="22"/>
      <c r="F150" s="22"/>
      <c r="G150" s="22">
        <v>1111</v>
      </c>
      <c r="H150" s="22">
        <v>709800000</v>
      </c>
      <c r="I150" s="22" t="s">
        <v>31</v>
      </c>
      <c r="J150" s="23" t="s">
        <v>48</v>
      </c>
      <c r="K150" s="25">
        <v>0</v>
      </c>
      <c r="L150" s="25">
        <v>0</v>
      </c>
      <c r="M150" s="25">
        <v>1134149</v>
      </c>
      <c r="N150" s="25">
        <v>0</v>
      </c>
      <c r="O150" s="25">
        <v>0</v>
      </c>
      <c r="P150" s="25">
        <f t="shared" si="4"/>
        <v>0</v>
      </c>
      <c r="Q150" s="25">
        <v>0</v>
      </c>
      <c r="R150" s="25">
        <v>0</v>
      </c>
      <c r="S150" s="25">
        <v>0</v>
      </c>
      <c r="T150" s="25">
        <v>0</v>
      </c>
      <c r="U150" s="25">
        <v>0</v>
      </c>
      <c r="V150" s="25">
        <v>0</v>
      </c>
      <c r="W150" s="25">
        <v>0</v>
      </c>
      <c r="X150" s="25">
        <v>0</v>
      </c>
      <c r="Y150" s="25">
        <f t="shared" si="5"/>
        <v>0</v>
      </c>
      <c r="Z150" s="26">
        <v>0</v>
      </c>
      <c r="AA150" s="26">
        <v>0</v>
      </c>
      <c r="AB150" s="26">
        <v>0</v>
      </c>
      <c r="AC150" s="27">
        <v>0</v>
      </c>
    </row>
    <row r="151" spans="1:29" outlineLevel="2" x14ac:dyDescent="0.35">
      <c r="A151" s="21" t="s">
        <v>325</v>
      </c>
      <c r="B151" s="22" t="s">
        <v>30</v>
      </c>
      <c r="C151" s="22" t="s">
        <v>31</v>
      </c>
      <c r="D151" s="22" t="s">
        <v>49</v>
      </c>
      <c r="E151" s="22"/>
      <c r="F151" s="22" t="s">
        <v>33</v>
      </c>
      <c r="G151" s="22">
        <v>1111</v>
      </c>
      <c r="H151" s="22">
        <v>709800000</v>
      </c>
      <c r="I151" s="22" t="s">
        <v>31</v>
      </c>
      <c r="J151" s="23" t="s">
        <v>50</v>
      </c>
      <c r="K151" s="24">
        <v>68039209</v>
      </c>
      <c r="L151" s="25">
        <v>68039209</v>
      </c>
      <c r="M151" s="25">
        <v>0</v>
      </c>
      <c r="N151" s="25">
        <v>0</v>
      </c>
      <c r="O151" s="25">
        <v>0</v>
      </c>
      <c r="P151" s="25">
        <f t="shared" si="4"/>
        <v>68039209</v>
      </c>
      <c r="Q151" s="25">
        <v>0</v>
      </c>
      <c r="R151" s="25">
        <v>0</v>
      </c>
      <c r="S151" s="25">
        <v>0</v>
      </c>
      <c r="T151" s="25">
        <v>30866241.390000001</v>
      </c>
      <c r="U151" s="25">
        <v>30866241.390000001</v>
      </c>
      <c r="V151" s="25">
        <v>37172967.609999999</v>
      </c>
      <c r="W151" s="25">
        <v>37172967.609999999</v>
      </c>
      <c r="X151" s="25">
        <v>0</v>
      </c>
      <c r="Y151" s="25">
        <f t="shared" si="5"/>
        <v>37172967.609999999</v>
      </c>
      <c r="Z151" s="26">
        <f>T151/L151</f>
        <v>0.45365373648009344</v>
      </c>
      <c r="AA151" s="26">
        <f>T151/P151</f>
        <v>0.45365373648009344</v>
      </c>
      <c r="AB151" s="26">
        <f>(Q151+R151+S151)/P151</f>
        <v>0</v>
      </c>
      <c r="AC151" s="27">
        <f>AA151+AB151</f>
        <v>0.45365373648009344</v>
      </c>
    </row>
    <row r="152" spans="1:29" outlineLevel="2" x14ac:dyDescent="0.35">
      <c r="A152" s="21" t="s">
        <v>325</v>
      </c>
      <c r="B152" s="22" t="s">
        <v>30</v>
      </c>
      <c r="C152" s="22" t="s">
        <v>31</v>
      </c>
      <c r="D152" s="22" t="s">
        <v>49</v>
      </c>
      <c r="E152" s="22"/>
      <c r="F152" s="22"/>
      <c r="G152" s="22">
        <v>1111</v>
      </c>
      <c r="H152" s="22">
        <v>709800000</v>
      </c>
      <c r="I152" s="22" t="s">
        <v>31</v>
      </c>
      <c r="J152" s="23" t="s">
        <v>50</v>
      </c>
      <c r="K152" s="25">
        <v>0</v>
      </c>
      <c r="L152" s="25">
        <v>0</v>
      </c>
      <c r="M152" s="25">
        <v>1825029</v>
      </c>
      <c r="N152" s="25">
        <v>0</v>
      </c>
      <c r="O152" s="25">
        <v>0</v>
      </c>
      <c r="P152" s="25">
        <f t="shared" si="4"/>
        <v>0</v>
      </c>
      <c r="Q152" s="25">
        <v>0</v>
      </c>
      <c r="R152" s="25">
        <v>0</v>
      </c>
      <c r="S152" s="25">
        <v>0</v>
      </c>
      <c r="T152" s="25">
        <v>0</v>
      </c>
      <c r="U152" s="25">
        <v>0</v>
      </c>
      <c r="V152" s="25">
        <v>0</v>
      </c>
      <c r="W152" s="25">
        <v>0</v>
      </c>
      <c r="X152" s="25">
        <v>0</v>
      </c>
      <c r="Y152" s="25">
        <f t="shared" si="5"/>
        <v>0</v>
      </c>
      <c r="Z152" s="26">
        <v>0</v>
      </c>
      <c r="AA152" s="26">
        <v>0</v>
      </c>
      <c r="AB152" s="26">
        <v>0</v>
      </c>
      <c r="AC152" s="27">
        <v>0</v>
      </c>
    </row>
    <row r="153" spans="1:29" ht="81" outlineLevel="2" x14ac:dyDescent="0.35">
      <c r="A153" s="21" t="s">
        <v>325</v>
      </c>
      <c r="B153" s="22" t="s">
        <v>30</v>
      </c>
      <c r="C153" s="22" t="s">
        <v>31</v>
      </c>
      <c r="D153" s="22" t="s">
        <v>51</v>
      </c>
      <c r="E153" s="22" t="s">
        <v>52</v>
      </c>
      <c r="F153" s="22" t="s">
        <v>33</v>
      </c>
      <c r="G153" s="22">
        <v>1112</v>
      </c>
      <c r="H153" s="22">
        <v>709800000</v>
      </c>
      <c r="I153" s="22" t="s">
        <v>31</v>
      </c>
      <c r="J153" s="23" t="s">
        <v>53</v>
      </c>
      <c r="K153" s="24">
        <v>169413669</v>
      </c>
      <c r="L153" s="25">
        <v>169413669</v>
      </c>
      <c r="M153" s="25">
        <v>0</v>
      </c>
      <c r="N153" s="25">
        <v>-8726518</v>
      </c>
      <c r="O153" s="25">
        <v>0</v>
      </c>
      <c r="P153" s="25">
        <f t="shared" si="4"/>
        <v>169413669</v>
      </c>
      <c r="Q153" s="25">
        <v>0</v>
      </c>
      <c r="R153" s="25">
        <v>72391728</v>
      </c>
      <c r="S153" s="25">
        <v>0</v>
      </c>
      <c r="T153" s="25">
        <v>88295423</v>
      </c>
      <c r="U153" s="25">
        <v>88295423</v>
      </c>
      <c r="V153" s="25">
        <v>0</v>
      </c>
      <c r="W153" s="25">
        <v>8726518</v>
      </c>
      <c r="X153" s="25">
        <v>0</v>
      </c>
      <c r="Y153" s="25">
        <f t="shared" si="5"/>
        <v>8726518</v>
      </c>
      <c r="Z153" s="26">
        <f>T153/L153</f>
        <v>0.52118240234794755</v>
      </c>
      <c r="AA153" s="26">
        <f>T153/P153</f>
        <v>0.52118240234794755</v>
      </c>
      <c r="AB153" s="26">
        <f>(Q153+R153+S153)/P153</f>
        <v>0.42730748013018949</v>
      </c>
      <c r="AC153" s="27">
        <f>AA153+AB153</f>
        <v>0.94848988247813704</v>
      </c>
    </row>
    <row r="154" spans="1:29" ht="81" outlineLevel="2" x14ac:dyDescent="0.35">
      <c r="A154" s="21" t="s">
        <v>325</v>
      </c>
      <c r="B154" s="22" t="s">
        <v>30</v>
      </c>
      <c r="C154" s="22" t="s">
        <v>31</v>
      </c>
      <c r="D154" s="22" t="s">
        <v>51</v>
      </c>
      <c r="E154" s="22" t="s">
        <v>52</v>
      </c>
      <c r="F154" s="22"/>
      <c r="G154" s="22">
        <v>1112</v>
      </c>
      <c r="H154" s="22">
        <v>709800000</v>
      </c>
      <c r="I154" s="22" t="s">
        <v>31</v>
      </c>
      <c r="J154" s="23" t="s">
        <v>313</v>
      </c>
      <c r="K154" s="25">
        <v>0</v>
      </c>
      <c r="L154" s="25">
        <v>0</v>
      </c>
      <c r="M154" s="25">
        <v>1253474</v>
      </c>
      <c r="N154" s="25">
        <v>0</v>
      </c>
      <c r="O154" s="25">
        <v>0</v>
      </c>
      <c r="P154" s="25">
        <f t="shared" si="4"/>
        <v>0</v>
      </c>
      <c r="Q154" s="25">
        <v>0</v>
      </c>
      <c r="R154" s="25">
        <v>0</v>
      </c>
      <c r="S154" s="25">
        <v>0</v>
      </c>
      <c r="T154" s="25">
        <v>0</v>
      </c>
      <c r="U154" s="25">
        <v>0</v>
      </c>
      <c r="V154" s="25">
        <v>0</v>
      </c>
      <c r="W154" s="25">
        <v>0</v>
      </c>
      <c r="X154" s="25">
        <v>0</v>
      </c>
      <c r="Y154" s="25">
        <f t="shared" si="5"/>
        <v>0</v>
      </c>
      <c r="Z154" s="26">
        <v>0</v>
      </c>
      <c r="AA154" s="26">
        <v>0</v>
      </c>
      <c r="AB154" s="26">
        <v>0</v>
      </c>
      <c r="AC154" s="27">
        <v>0</v>
      </c>
    </row>
    <row r="155" spans="1:29" ht="54" outlineLevel="2" x14ac:dyDescent="0.35">
      <c r="A155" s="21" t="s">
        <v>325</v>
      </c>
      <c r="B155" s="22" t="s">
        <v>30</v>
      </c>
      <c r="C155" s="22" t="s">
        <v>31</v>
      </c>
      <c r="D155" s="22" t="s">
        <v>55</v>
      </c>
      <c r="E155" s="22" t="s">
        <v>52</v>
      </c>
      <c r="F155" s="22" t="s">
        <v>33</v>
      </c>
      <c r="G155" s="22">
        <v>1112</v>
      </c>
      <c r="H155" s="22">
        <v>709800000</v>
      </c>
      <c r="I155" s="22" t="s">
        <v>31</v>
      </c>
      <c r="J155" s="23" t="s">
        <v>56</v>
      </c>
      <c r="K155" s="24">
        <v>9157502</v>
      </c>
      <c r="L155" s="25">
        <v>9157502</v>
      </c>
      <c r="M155" s="25">
        <v>0</v>
      </c>
      <c r="N155" s="25">
        <v>-471704</v>
      </c>
      <c r="O155" s="25">
        <v>0</v>
      </c>
      <c r="P155" s="25">
        <f t="shared" si="4"/>
        <v>9157502</v>
      </c>
      <c r="Q155" s="25">
        <v>0</v>
      </c>
      <c r="R155" s="25">
        <v>3913516</v>
      </c>
      <c r="S155" s="25">
        <v>0</v>
      </c>
      <c r="T155" s="25">
        <v>4772282</v>
      </c>
      <c r="U155" s="25">
        <v>4772282</v>
      </c>
      <c r="V155" s="25">
        <v>0</v>
      </c>
      <c r="W155" s="25">
        <v>471704</v>
      </c>
      <c r="X155" s="25">
        <v>0</v>
      </c>
      <c r="Y155" s="25">
        <f t="shared" si="5"/>
        <v>471704</v>
      </c>
      <c r="Z155" s="26">
        <f>T155/L155</f>
        <v>0.52113360171802314</v>
      </c>
      <c r="AA155" s="26">
        <f>T155/P155</f>
        <v>0.52113360171802314</v>
      </c>
      <c r="AB155" s="26">
        <f>(Q155+R155+S155)/P155</f>
        <v>0.42735628122166941</v>
      </c>
      <c r="AC155" s="27">
        <f>AA155+AB155</f>
        <v>0.94848988293969261</v>
      </c>
    </row>
    <row r="156" spans="1:29" ht="54" outlineLevel="2" x14ac:dyDescent="0.35">
      <c r="A156" s="21" t="s">
        <v>325</v>
      </c>
      <c r="B156" s="22" t="s">
        <v>30</v>
      </c>
      <c r="C156" s="22" t="s">
        <v>31</v>
      </c>
      <c r="D156" s="22" t="s">
        <v>55</v>
      </c>
      <c r="E156" s="22" t="s">
        <v>52</v>
      </c>
      <c r="F156" s="22"/>
      <c r="G156" s="22">
        <v>1112</v>
      </c>
      <c r="H156" s="22">
        <v>709800000</v>
      </c>
      <c r="I156" s="22" t="s">
        <v>31</v>
      </c>
      <c r="J156" s="23" t="s">
        <v>57</v>
      </c>
      <c r="K156" s="25">
        <v>0</v>
      </c>
      <c r="L156" s="25">
        <v>0</v>
      </c>
      <c r="M156" s="25">
        <v>67756</v>
      </c>
      <c r="N156" s="25">
        <v>0</v>
      </c>
      <c r="O156" s="25">
        <v>0</v>
      </c>
      <c r="P156" s="25">
        <f t="shared" si="4"/>
        <v>0</v>
      </c>
      <c r="Q156" s="25">
        <v>0</v>
      </c>
      <c r="R156" s="25">
        <v>0</v>
      </c>
      <c r="S156" s="25">
        <v>0</v>
      </c>
      <c r="T156" s="25">
        <v>0</v>
      </c>
      <c r="U156" s="25">
        <v>0</v>
      </c>
      <c r="V156" s="25">
        <v>0</v>
      </c>
      <c r="W156" s="25">
        <v>0</v>
      </c>
      <c r="X156" s="25">
        <v>0</v>
      </c>
      <c r="Y156" s="25">
        <f t="shared" si="5"/>
        <v>0</v>
      </c>
      <c r="Z156" s="26">
        <v>0</v>
      </c>
      <c r="AA156" s="26">
        <v>0</v>
      </c>
      <c r="AB156" s="26">
        <v>0</v>
      </c>
      <c r="AC156" s="27">
        <v>0</v>
      </c>
    </row>
    <row r="157" spans="1:29" ht="81" outlineLevel="2" x14ac:dyDescent="0.35">
      <c r="A157" s="21" t="s">
        <v>325</v>
      </c>
      <c r="B157" s="22" t="s">
        <v>30</v>
      </c>
      <c r="C157" s="22" t="s">
        <v>31</v>
      </c>
      <c r="D157" s="22" t="s">
        <v>58</v>
      </c>
      <c r="E157" s="22" t="s">
        <v>52</v>
      </c>
      <c r="F157" s="22" t="s">
        <v>33</v>
      </c>
      <c r="G157" s="22">
        <v>1112</v>
      </c>
      <c r="H157" s="22">
        <v>709800000</v>
      </c>
      <c r="I157" s="22" t="s">
        <v>31</v>
      </c>
      <c r="J157" s="23" t="s">
        <v>59</v>
      </c>
      <c r="K157" s="24">
        <v>31593969</v>
      </c>
      <c r="L157" s="25">
        <v>31593969</v>
      </c>
      <c r="M157" s="25">
        <v>0</v>
      </c>
      <c r="N157" s="25">
        <v>-1876016</v>
      </c>
      <c r="O157" s="25">
        <v>0</v>
      </c>
      <c r="P157" s="25">
        <f t="shared" si="4"/>
        <v>31593969</v>
      </c>
      <c r="Q157" s="25">
        <v>0</v>
      </c>
      <c r="R157" s="25">
        <v>14576691</v>
      </c>
      <c r="S157" s="25">
        <v>0</v>
      </c>
      <c r="T157" s="25">
        <v>15141262</v>
      </c>
      <c r="U157" s="25">
        <v>15141262</v>
      </c>
      <c r="V157" s="25">
        <v>0</v>
      </c>
      <c r="W157" s="25">
        <v>1876016</v>
      </c>
      <c r="X157" s="25">
        <v>0</v>
      </c>
      <c r="Y157" s="25">
        <f t="shared" si="5"/>
        <v>1876016</v>
      </c>
      <c r="Z157" s="26">
        <f>T157/L157</f>
        <v>0.47924532685336241</v>
      </c>
      <c r="AA157" s="26">
        <f>T157/P157</f>
        <v>0.47924532685336241</v>
      </c>
      <c r="AB157" s="26">
        <f>(Q157+R157+S157)/P157</f>
        <v>0.46137574547851207</v>
      </c>
      <c r="AC157" s="27">
        <f>AA157+AB157</f>
        <v>0.94062107233187442</v>
      </c>
    </row>
    <row r="158" spans="1:29" ht="81" outlineLevel="2" x14ac:dyDescent="0.35">
      <c r="A158" s="21" t="s">
        <v>325</v>
      </c>
      <c r="B158" s="22" t="s">
        <v>30</v>
      </c>
      <c r="C158" s="22" t="s">
        <v>31</v>
      </c>
      <c r="D158" s="22" t="s">
        <v>58</v>
      </c>
      <c r="E158" s="22" t="s">
        <v>52</v>
      </c>
      <c r="F158" s="22"/>
      <c r="G158" s="22">
        <v>1112</v>
      </c>
      <c r="H158" s="22">
        <v>709800000</v>
      </c>
      <c r="I158" s="22" t="s">
        <v>31</v>
      </c>
      <c r="J158" s="23" t="s">
        <v>314</v>
      </c>
      <c r="K158" s="25">
        <v>0</v>
      </c>
      <c r="L158" s="25">
        <v>0</v>
      </c>
      <c r="M158" s="25">
        <v>265882</v>
      </c>
      <c r="N158" s="25">
        <v>0</v>
      </c>
      <c r="O158" s="25">
        <v>0</v>
      </c>
      <c r="P158" s="25">
        <f t="shared" si="4"/>
        <v>0</v>
      </c>
      <c r="Q158" s="25">
        <v>0</v>
      </c>
      <c r="R158" s="25">
        <v>0</v>
      </c>
      <c r="S158" s="25">
        <v>0</v>
      </c>
      <c r="T158" s="25">
        <v>0</v>
      </c>
      <c r="U158" s="25">
        <v>0</v>
      </c>
      <c r="V158" s="25">
        <v>0</v>
      </c>
      <c r="W158" s="25">
        <v>0</v>
      </c>
      <c r="X158" s="25">
        <v>0</v>
      </c>
      <c r="Y158" s="25">
        <f t="shared" si="5"/>
        <v>0</v>
      </c>
      <c r="Z158" s="26">
        <v>0</v>
      </c>
      <c r="AA158" s="26">
        <v>0</v>
      </c>
      <c r="AB158" s="26">
        <v>0</v>
      </c>
      <c r="AC158" s="27">
        <v>0</v>
      </c>
    </row>
    <row r="159" spans="1:29" ht="67.5" outlineLevel="2" x14ac:dyDescent="0.35">
      <c r="A159" s="21" t="s">
        <v>325</v>
      </c>
      <c r="B159" s="22" t="s">
        <v>30</v>
      </c>
      <c r="C159" s="22" t="s">
        <v>31</v>
      </c>
      <c r="D159" s="22" t="s">
        <v>61</v>
      </c>
      <c r="E159" s="22" t="s">
        <v>52</v>
      </c>
      <c r="F159" s="22" t="s">
        <v>33</v>
      </c>
      <c r="G159" s="22">
        <v>1112</v>
      </c>
      <c r="H159" s="22">
        <v>709800000</v>
      </c>
      <c r="I159" s="22" t="s">
        <v>31</v>
      </c>
      <c r="J159" s="23" t="s">
        <v>62</v>
      </c>
      <c r="K159" s="24">
        <v>54944975</v>
      </c>
      <c r="L159" s="25">
        <v>54944975</v>
      </c>
      <c r="M159" s="25">
        <v>0</v>
      </c>
      <c r="N159" s="25">
        <v>-2830220</v>
      </c>
      <c r="O159" s="25">
        <v>0</v>
      </c>
      <c r="P159" s="25">
        <f t="shared" si="4"/>
        <v>54944975</v>
      </c>
      <c r="Q159" s="25">
        <v>0</v>
      </c>
      <c r="R159" s="25">
        <v>23480881</v>
      </c>
      <c r="S159" s="25">
        <v>0</v>
      </c>
      <c r="T159" s="25">
        <v>28633874</v>
      </c>
      <c r="U159" s="25">
        <v>28633874</v>
      </c>
      <c r="V159" s="25">
        <v>0</v>
      </c>
      <c r="W159" s="25">
        <v>2830220</v>
      </c>
      <c r="X159" s="25">
        <v>0</v>
      </c>
      <c r="Y159" s="25">
        <f t="shared" si="5"/>
        <v>2830220</v>
      </c>
      <c r="Z159" s="26">
        <f>T159/L159</f>
        <v>0.52113726505472069</v>
      </c>
      <c r="AA159" s="26">
        <f>T159/P159</f>
        <v>0.52113726505472069</v>
      </c>
      <c r="AB159" s="26">
        <f>(Q159+R159+S159)/P159</f>
        <v>0.42735265599811445</v>
      </c>
      <c r="AC159" s="27">
        <f>AA159+AB159</f>
        <v>0.94848992105283514</v>
      </c>
    </row>
    <row r="160" spans="1:29" ht="67.5" outlineLevel="2" x14ac:dyDescent="0.35">
      <c r="A160" s="21" t="s">
        <v>325</v>
      </c>
      <c r="B160" s="22" t="s">
        <v>30</v>
      </c>
      <c r="C160" s="22" t="s">
        <v>31</v>
      </c>
      <c r="D160" s="22" t="s">
        <v>61</v>
      </c>
      <c r="E160" s="22" t="s">
        <v>52</v>
      </c>
      <c r="F160" s="22"/>
      <c r="G160" s="22">
        <v>1112</v>
      </c>
      <c r="H160" s="22">
        <v>709800000</v>
      </c>
      <c r="I160" s="22" t="s">
        <v>31</v>
      </c>
      <c r="J160" s="23" t="s">
        <v>315</v>
      </c>
      <c r="K160" s="25">
        <v>0</v>
      </c>
      <c r="L160" s="25">
        <v>0</v>
      </c>
      <c r="M160" s="25">
        <v>406532</v>
      </c>
      <c r="N160" s="25">
        <v>0</v>
      </c>
      <c r="O160" s="25">
        <v>0</v>
      </c>
      <c r="P160" s="25">
        <f t="shared" si="4"/>
        <v>0</v>
      </c>
      <c r="Q160" s="25">
        <v>0</v>
      </c>
      <c r="R160" s="25">
        <v>0</v>
      </c>
      <c r="S160" s="25">
        <v>0</v>
      </c>
      <c r="T160" s="25">
        <v>0</v>
      </c>
      <c r="U160" s="25">
        <v>0</v>
      </c>
      <c r="V160" s="25">
        <v>0</v>
      </c>
      <c r="W160" s="25">
        <v>0</v>
      </c>
      <c r="X160" s="25">
        <v>0</v>
      </c>
      <c r="Y160" s="25">
        <f t="shared" si="5"/>
        <v>0</v>
      </c>
      <c r="Z160" s="26">
        <v>0</v>
      </c>
      <c r="AA160" s="26">
        <v>0</v>
      </c>
      <c r="AB160" s="26">
        <v>0</v>
      </c>
      <c r="AC160" s="27">
        <v>0</v>
      </c>
    </row>
    <row r="161" spans="1:29" ht="67.5" outlineLevel="2" x14ac:dyDescent="0.35">
      <c r="A161" s="21" t="s">
        <v>325</v>
      </c>
      <c r="B161" s="22" t="s">
        <v>30</v>
      </c>
      <c r="C161" s="22" t="s">
        <v>31</v>
      </c>
      <c r="D161" s="22" t="s">
        <v>64</v>
      </c>
      <c r="E161" s="22" t="s">
        <v>52</v>
      </c>
      <c r="F161" s="22" t="s">
        <v>33</v>
      </c>
      <c r="G161" s="22">
        <v>1112</v>
      </c>
      <c r="H161" s="22">
        <v>709800000</v>
      </c>
      <c r="I161" s="22" t="s">
        <v>31</v>
      </c>
      <c r="J161" s="23" t="s">
        <v>65</v>
      </c>
      <c r="K161" s="24">
        <v>27472498</v>
      </c>
      <c r="L161" s="25">
        <v>27472498</v>
      </c>
      <c r="M161" s="25">
        <v>0</v>
      </c>
      <c r="N161" s="25">
        <v>-1415112</v>
      </c>
      <c r="O161" s="25">
        <v>0</v>
      </c>
      <c r="P161" s="25">
        <f t="shared" si="4"/>
        <v>27472498</v>
      </c>
      <c r="Q161" s="25">
        <v>0</v>
      </c>
      <c r="R161" s="25">
        <v>11740474</v>
      </c>
      <c r="S161" s="25">
        <v>0</v>
      </c>
      <c r="T161" s="25">
        <v>14316912</v>
      </c>
      <c r="U161" s="25">
        <v>14316912</v>
      </c>
      <c r="V161" s="25">
        <v>0</v>
      </c>
      <c r="W161" s="25">
        <v>1415112</v>
      </c>
      <c r="X161" s="25">
        <v>0</v>
      </c>
      <c r="Y161" s="25">
        <f t="shared" si="5"/>
        <v>1415112</v>
      </c>
      <c r="Z161" s="26">
        <f>T161/L161</f>
        <v>0.52113615587486806</v>
      </c>
      <c r="AA161" s="26">
        <f>T161/P161</f>
        <v>0.52113615587486806</v>
      </c>
      <c r="AB161" s="26">
        <f>(Q161+R161+S161)/P161</f>
        <v>0.42735371206506229</v>
      </c>
      <c r="AC161" s="27">
        <f>AA161+AB161</f>
        <v>0.94848986793993029</v>
      </c>
    </row>
    <row r="162" spans="1:29" ht="67.5" outlineLevel="2" x14ac:dyDescent="0.35">
      <c r="A162" s="21" t="s">
        <v>325</v>
      </c>
      <c r="B162" s="22" t="s">
        <v>30</v>
      </c>
      <c r="C162" s="22" t="s">
        <v>31</v>
      </c>
      <c r="D162" s="22" t="s">
        <v>64</v>
      </c>
      <c r="E162" s="22" t="s">
        <v>52</v>
      </c>
      <c r="F162" s="22"/>
      <c r="G162" s="22">
        <v>1112</v>
      </c>
      <c r="H162" s="22">
        <v>709800000</v>
      </c>
      <c r="I162" s="22" t="s">
        <v>31</v>
      </c>
      <c r="J162" s="23" t="s">
        <v>279</v>
      </c>
      <c r="K162" s="25">
        <v>0</v>
      </c>
      <c r="L162" s="25">
        <v>0</v>
      </c>
      <c r="M162" s="25">
        <v>203267</v>
      </c>
      <c r="N162" s="25">
        <v>0</v>
      </c>
      <c r="O162" s="25">
        <v>0</v>
      </c>
      <c r="P162" s="25">
        <f t="shared" si="4"/>
        <v>0</v>
      </c>
      <c r="Q162" s="25">
        <v>0</v>
      </c>
      <c r="R162" s="25">
        <v>0</v>
      </c>
      <c r="S162" s="25">
        <v>0</v>
      </c>
      <c r="T162" s="25">
        <v>0</v>
      </c>
      <c r="U162" s="25">
        <v>0</v>
      </c>
      <c r="V162" s="25">
        <v>0</v>
      </c>
      <c r="W162" s="25">
        <v>0</v>
      </c>
      <c r="X162" s="25">
        <v>0</v>
      </c>
      <c r="Y162" s="25">
        <f t="shared" si="5"/>
        <v>0</v>
      </c>
      <c r="Z162" s="26">
        <v>0</v>
      </c>
      <c r="AA162" s="26">
        <v>0</v>
      </c>
      <c r="AB162" s="26">
        <v>0</v>
      </c>
      <c r="AC162" s="27">
        <v>0</v>
      </c>
    </row>
    <row r="163" spans="1:29" ht="54" outlineLevel="2" x14ac:dyDescent="0.35">
      <c r="A163" s="21" t="s">
        <v>325</v>
      </c>
      <c r="B163" s="22" t="s">
        <v>30</v>
      </c>
      <c r="C163" s="22" t="s">
        <v>31</v>
      </c>
      <c r="D163" s="22" t="s">
        <v>67</v>
      </c>
      <c r="E163" s="22" t="s">
        <v>52</v>
      </c>
      <c r="F163" s="22" t="s">
        <v>33</v>
      </c>
      <c r="G163" s="22">
        <v>1112</v>
      </c>
      <c r="H163" s="22">
        <v>709800000</v>
      </c>
      <c r="I163" s="22" t="s">
        <v>31</v>
      </c>
      <c r="J163" s="23" t="s">
        <v>68</v>
      </c>
      <c r="K163" s="24">
        <v>74026596</v>
      </c>
      <c r="L163" s="25">
        <v>74026596</v>
      </c>
      <c r="M163" s="25">
        <v>0</v>
      </c>
      <c r="N163" s="25">
        <v>-1602780.85</v>
      </c>
      <c r="O163" s="25">
        <v>0</v>
      </c>
      <c r="P163" s="25">
        <f t="shared" si="4"/>
        <v>74026596</v>
      </c>
      <c r="Q163" s="25">
        <v>0</v>
      </c>
      <c r="R163" s="25">
        <v>30935677.43</v>
      </c>
      <c r="S163" s="25">
        <v>0</v>
      </c>
      <c r="T163" s="25">
        <v>38671442.57</v>
      </c>
      <c r="U163" s="25">
        <v>38671442.57</v>
      </c>
      <c r="V163" s="25">
        <v>0</v>
      </c>
      <c r="W163" s="25">
        <v>4419476</v>
      </c>
      <c r="X163" s="25">
        <v>0</v>
      </c>
      <c r="Y163" s="25">
        <f t="shared" si="5"/>
        <v>4419476</v>
      </c>
      <c r="Z163" s="26">
        <f>T163/L163</f>
        <v>0.52239930862145811</v>
      </c>
      <c r="AA163" s="26">
        <f>T163/P163</f>
        <v>0.52239930862145811</v>
      </c>
      <c r="AB163" s="26">
        <f>(Q163+R163+S163)/P163</f>
        <v>0.41789949966090567</v>
      </c>
      <c r="AC163" s="27">
        <f>AA163+AB163</f>
        <v>0.94029880828236378</v>
      </c>
    </row>
    <row r="164" spans="1:29" ht="54" outlineLevel="2" x14ac:dyDescent="0.35">
      <c r="A164" s="21" t="s">
        <v>325</v>
      </c>
      <c r="B164" s="22" t="s">
        <v>30</v>
      </c>
      <c r="C164" s="22" t="s">
        <v>31</v>
      </c>
      <c r="D164" s="22" t="s">
        <v>67</v>
      </c>
      <c r="E164" s="22" t="s">
        <v>52</v>
      </c>
      <c r="F164" s="22"/>
      <c r="G164" s="22">
        <v>1112</v>
      </c>
      <c r="H164" s="22">
        <v>709800000</v>
      </c>
      <c r="I164" s="22" t="s">
        <v>31</v>
      </c>
      <c r="J164" s="23" t="s">
        <v>69</v>
      </c>
      <c r="K164" s="25">
        <v>0</v>
      </c>
      <c r="L164" s="25">
        <v>0</v>
      </c>
      <c r="M164" s="25">
        <v>818031.72</v>
      </c>
      <c r="N164" s="25">
        <v>0</v>
      </c>
      <c r="O164" s="25">
        <v>0</v>
      </c>
      <c r="P164" s="25">
        <f t="shared" si="4"/>
        <v>0</v>
      </c>
      <c r="Q164" s="25">
        <v>0</v>
      </c>
      <c r="R164" s="25">
        <v>0</v>
      </c>
      <c r="S164" s="25">
        <v>0</v>
      </c>
      <c r="T164" s="25">
        <v>0</v>
      </c>
      <c r="U164" s="25">
        <v>0</v>
      </c>
      <c r="V164" s="25">
        <v>0</v>
      </c>
      <c r="W164" s="25">
        <v>0</v>
      </c>
      <c r="X164" s="25">
        <v>0</v>
      </c>
      <c r="Y164" s="25">
        <f t="shared" si="5"/>
        <v>0</v>
      </c>
      <c r="Z164" s="26">
        <v>0</v>
      </c>
      <c r="AA164" s="26">
        <v>0</v>
      </c>
      <c r="AB164" s="26">
        <v>0</v>
      </c>
      <c r="AC164" s="27">
        <v>0</v>
      </c>
    </row>
    <row r="165" spans="1:29" outlineLevel="2" x14ac:dyDescent="0.35">
      <c r="A165" s="21" t="s">
        <v>331</v>
      </c>
      <c r="B165" s="22" t="s">
        <v>30</v>
      </c>
      <c r="C165" s="22" t="s">
        <v>31</v>
      </c>
      <c r="D165" s="22" t="s">
        <v>32</v>
      </c>
      <c r="E165" s="22"/>
      <c r="F165" s="22" t="s">
        <v>33</v>
      </c>
      <c r="G165" s="22">
        <v>1111</v>
      </c>
      <c r="H165" s="22">
        <v>709800000</v>
      </c>
      <c r="I165" s="22" t="s">
        <v>31</v>
      </c>
      <c r="J165" s="23" t="s">
        <v>34</v>
      </c>
      <c r="K165" s="24">
        <v>2691783948</v>
      </c>
      <c r="L165" s="25">
        <v>2691783948</v>
      </c>
      <c r="M165" s="25">
        <v>0</v>
      </c>
      <c r="N165" s="25">
        <v>-39666424</v>
      </c>
      <c r="O165" s="25">
        <v>0</v>
      </c>
      <c r="P165" s="25">
        <f t="shared" si="4"/>
        <v>2691783948</v>
      </c>
      <c r="Q165" s="25">
        <v>0</v>
      </c>
      <c r="R165" s="25">
        <v>0</v>
      </c>
      <c r="S165" s="25">
        <v>0</v>
      </c>
      <c r="T165" s="25">
        <v>1454585025.3599999</v>
      </c>
      <c r="U165" s="25">
        <v>1454585025.3599999</v>
      </c>
      <c r="V165" s="25">
        <v>1187532498.6400001</v>
      </c>
      <c r="W165" s="25">
        <v>1237198922.6400001</v>
      </c>
      <c r="X165" s="25">
        <v>0</v>
      </c>
      <c r="Y165" s="25">
        <f t="shared" si="5"/>
        <v>1237198922.6400001</v>
      </c>
      <c r="Z165" s="26">
        <f>T165/L165</f>
        <v>0.54037955997202491</v>
      </c>
      <c r="AA165" s="26">
        <f>T165/P165</f>
        <v>0.54037955997202491</v>
      </c>
      <c r="AB165" s="26">
        <f>(Q165+R165+S165)/P165</f>
        <v>0</v>
      </c>
      <c r="AC165" s="27">
        <f>AA165+AB165</f>
        <v>0.54037955997202491</v>
      </c>
    </row>
    <row r="166" spans="1:29" outlineLevel="2" x14ac:dyDescent="0.35">
      <c r="A166" s="21" t="s">
        <v>331</v>
      </c>
      <c r="B166" s="22" t="s">
        <v>30</v>
      </c>
      <c r="C166" s="22" t="s">
        <v>31</v>
      </c>
      <c r="D166" s="22" t="s">
        <v>32</v>
      </c>
      <c r="E166" s="22"/>
      <c r="F166" s="22"/>
      <c r="G166" s="22">
        <v>1111</v>
      </c>
      <c r="H166" s="22">
        <v>709800000</v>
      </c>
      <c r="I166" s="22" t="s">
        <v>31</v>
      </c>
      <c r="J166" s="23" t="s">
        <v>34</v>
      </c>
      <c r="K166" s="25">
        <v>0</v>
      </c>
      <c r="L166" s="25">
        <v>0</v>
      </c>
      <c r="M166" s="25">
        <v>10913106</v>
      </c>
      <c r="N166" s="25">
        <v>0</v>
      </c>
      <c r="O166" s="25">
        <v>0</v>
      </c>
      <c r="P166" s="25">
        <f t="shared" si="4"/>
        <v>0</v>
      </c>
      <c r="Q166" s="25">
        <v>0</v>
      </c>
      <c r="R166" s="25">
        <v>0</v>
      </c>
      <c r="S166" s="25">
        <v>0</v>
      </c>
      <c r="T166" s="25">
        <v>0</v>
      </c>
      <c r="U166" s="25">
        <v>0</v>
      </c>
      <c r="V166" s="25">
        <v>0</v>
      </c>
      <c r="W166" s="25">
        <v>0</v>
      </c>
      <c r="X166" s="25">
        <v>0</v>
      </c>
      <c r="Y166" s="25">
        <f t="shared" si="5"/>
        <v>0</v>
      </c>
      <c r="Z166" s="26">
        <v>0</v>
      </c>
      <c r="AA166" s="26">
        <v>0</v>
      </c>
      <c r="AB166" s="26">
        <v>0</v>
      </c>
      <c r="AC166" s="27">
        <v>0</v>
      </c>
    </row>
    <row r="167" spans="1:29" outlineLevel="2" x14ac:dyDescent="0.35">
      <c r="A167" s="21" t="s">
        <v>331</v>
      </c>
      <c r="B167" s="22" t="s">
        <v>30</v>
      </c>
      <c r="C167" s="22" t="s">
        <v>31</v>
      </c>
      <c r="D167" s="22" t="s">
        <v>35</v>
      </c>
      <c r="E167" s="22"/>
      <c r="F167" s="22" t="s">
        <v>33</v>
      </c>
      <c r="G167" s="22">
        <v>1111</v>
      </c>
      <c r="H167" s="22">
        <v>709800000</v>
      </c>
      <c r="I167" s="22" t="s">
        <v>31</v>
      </c>
      <c r="J167" s="23" t="s">
        <v>36</v>
      </c>
      <c r="K167" s="24">
        <v>572625</v>
      </c>
      <c r="L167" s="25">
        <v>1572625</v>
      </c>
      <c r="M167" s="25">
        <v>0</v>
      </c>
      <c r="N167" s="25">
        <v>0</v>
      </c>
      <c r="O167" s="25">
        <v>0</v>
      </c>
      <c r="P167" s="25">
        <f t="shared" si="4"/>
        <v>1572625</v>
      </c>
      <c r="Q167" s="25">
        <v>0</v>
      </c>
      <c r="R167" s="25">
        <v>0</v>
      </c>
      <c r="S167" s="25">
        <v>0</v>
      </c>
      <c r="T167" s="25">
        <v>353625</v>
      </c>
      <c r="U167" s="25">
        <v>353625</v>
      </c>
      <c r="V167" s="25">
        <v>1219000</v>
      </c>
      <c r="W167" s="25">
        <v>1219000</v>
      </c>
      <c r="X167" s="25">
        <v>0</v>
      </c>
      <c r="Y167" s="25">
        <f t="shared" si="5"/>
        <v>1219000</v>
      </c>
      <c r="Z167" s="26">
        <f>T167/L167</f>
        <v>0.22486288848263253</v>
      </c>
      <c r="AA167" s="26">
        <f>T167/P167</f>
        <v>0.22486288848263253</v>
      </c>
      <c r="AB167" s="26">
        <f>(Q167+R167+S167)/P167</f>
        <v>0</v>
      </c>
      <c r="AC167" s="27">
        <f>AA167+AB167</f>
        <v>0.22486288848263253</v>
      </c>
    </row>
    <row r="168" spans="1:29" outlineLevel="2" x14ac:dyDescent="0.35">
      <c r="A168" s="21" t="s">
        <v>331</v>
      </c>
      <c r="B168" s="22" t="s">
        <v>30</v>
      </c>
      <c r="C168" s="22" t="s">
        <v>31</v>
      </c>
      <c r="D168" s="22" t="s">
        <v>37</v>
      </c>
      <c r="E168" s="22"/>
      <c r="F168" s="22" t="s">
        <v>33</v>
      </c>
      <c r="G168" s="22">
        <v>1111</v>
      </c>
      <c r="H168" s="22">
        <v>709800000</v>
      </c>
      <c r="I168" s="22" t="s">
        <v>31</v>
      </c>
      <c r="J168" s="23" t="s">
        <v>38</v>
      </c>
      <c r="K168" s="24">
        <v>5136112</v>
      </c>
      <c r="L168" s="25">
        <v>5136112</v>
      </c>
      <c r="M168" s="25">
        <v>0</v>
      </c>
      <c r="N168" s="25">
        <v>0</v>
      </c>
      <c r="O168" s="25">
        <v>0</v>
      </c>
      <c r="P168" s="25">
        <f t="shared" si="4"/>
        <v>5136112</v>
      </c>
      <c r="Q168" s="25">
        <v>0</v>
      </c>
      <c r="R168" s="25">
        <v>0</v>
      </c>
      <c r="S168" s="25">
        <v>0</v>
      </c>
      <c r="T168" s="25">
        <v>2292246.0299999998</v>
      </c>
      <c r="U168" s="25">
        <v>2292246.0299999998</v>
      </c>
      <c r="V168" s="25">
        <v>2843865.97</v>
      </c>
      <c r="W168" s="25">
        <v>2843865.97</v>
      </c>
      <c r="X168" s="25">
        <v>0</v>
      </c>
      <c r="Y168" s="25">
        <f t="shared" si="5"/>
        <v>2843865.97</v>
      </c>
      <c r="Z168" s="26">
        <f>T168/L168</f>
        <v>0.44629985288482804</v>
      </c>
      <c r="AA168" s="26">
        <f>T168/P168</f>
        <v>0.44629985288482804</v>
      </c>
      <c r="AB168" s="26">
        <f>(Q168+R168+S168)/P168</f>
        <v>0</v>
      </c>
      <c r="AC168" s="27">
        <f>AA168+AB168</f>
        <v>0.44629985288482804</v>
      </c>
    </row>
    <row r="169" spans="1:29" outlineLevel="2" x14ac:dyDescent="0.35">
      <c r="A169" s="21" t="s">
        <v>331</v>
      </c>
      <c r="B169" s="22" t="s">
        <v>30</v>
      </c>
      <c r="C169" s="22" t="s">
        <v>31</v>
      </c>
      <c r="D169" s="22" t="s">
        <v>37</v>
      </c>
      <c r="E169" s="22"/>
      <c r="F169" s="22"/>
      <c r="G169" s="22">
        <v>1111</v>
      </c>
      <c r="H169" s="22">
        <v>709800000</v>
      </c>
      <c r="I169" s="22" t="s">
        <v>31</v>
      </c>
      <c r="J169" s="23" t="s">
        <v>38</v>
      </c>
      <c r="K169" s="25">
        <v>0</v>
      </c>
      <c r="L169" s="25">
        <v>0</v>
      </c>
      <c r="M169" s="25">
        <v>10271</v>
      </c>
      <c r="N169" s="25">
        <v>0</v>
      </c>
      <c r="O169" s="25">
        <v>0</v>
      </c>
      <c r="P169" s="25">
        <f t="shared" si="4"/>
        <v>0</v>
      </c>
      <c r="Q169" s="25">
        <v>0</v>
      </c>
      <c r="R169" s="25">
        <v>0</v>
      </c>
      <c r="S169" s="25">
        <v>0</v>
      </c>
      <c r="T169" s="25">
        <v>0</v>
      </c>
      <c r="U169" s="25">
        <v>0</v>
      </c>
      <c r="V169" s="25">
        <v>0</v>
      </c>
      <c r="W169" s="25">
        <v>0</v>
      </c>
      <c r="X169" s="25">
        <v>0</v>
      </c>
      <c r="Y169" s="25">
        <f t="shared" si="5"/>
        <v>0</v>
      </c>
      <c r="Z169" s="26">
        <v>0</v>
      </c>
      <c r="AA169" s="26">
        <v>0</v>
      </c>
      <c r="AB169" s="26">
        <v>0</v>
      </c>
      <c r="AC169" s="27">
        <v>0</v>
      </c>
    </row>
    <row r="170" spans="1:29" outlineLevel="2" x14ac:dyDescent="0.35">
      <c r="A170" s="21" t="s">
        <v>331</v>
      </c>
      <c r="B170" s="22" t="s">
        <v>30</v>
      </c>
      <c r="C170" s="22" t="s">
        <v>31</v>
      </c>
      <c r="D170" s="22" t="s">
        <v>41</v>
      </c>
      <c r="E170" s="22"/>
      <c r="F170" s="22" t="s">
        <v>33</v>
      </c>
      <c r="G170" s="22">
        <v>1111</v>
      </c>
      <c r="H170" s="22">
        <v>709800000</v>
      </c>
      <c r="I170" s="22" t="s">
        <v>31</v>
      </c>
      <c r="J170" s="23" t="s">
        <v>42</v>
      </c>
      <c r="K170" s="24">
        <v>812274913</v>
      </c>
      <c r="L170" s="25">
        <v>812274913</v>
      </c>
      <c r="M170" s="25">
        <v>0</v>
      </c>
      <c r="N170" s="25">
        <v>-10000000</v>
      </c>
      <c r="O170" s="25">
        <v>0</v>
      </c>
      <c r="P170" s="25">
        <f t="shared" si="4"/>
        <v>812274913</v>
      </c>
      <c r="Q170" s="25">
        <v>0</v>
      </c>
      <c r="R170" s="25">
        <v>0</v>
      </c>
      <c r="S170" s="25">
        <v>0</v>
      </c>
      <c r="T170" s="25">
        <v>453805935.92000002</v>
      </c>
      <c r="U170" s="25">
        <v>453805935.92000002</v>
      </c>
      <c r="V170" s="25">
        <v>348468977.07999998</v>
      </c>
      <c r="W170" s="25">
        <v>358468977.07999998</v>
      </c>
      <c r="X170" s="25">
        <v>0</v>
      </c>
      <c r="Y170" s="25">
        <f t="shared" si="5"/>
        <v>358468977.07999998</v>
      </c>
      <c r="Z170" s="26">
        <f>T170/L170</f>
        <v>0.55868515530529506</v>
      </c>
      <c r="AA170" s="26">
        <f>T170/P170</f>
        <v>0.55868515530529506</v>
      </c>
      <c r="AB170" s="26">
        <f>(Q170+R170+S170)/P170</f>
        <v>0</v>
      </c>
      <c r="AC170" s="27">
        <f>AA170+AB170</f>
        <v>0.55868515530529506</v>
      </c>
    </row>
    <row r="171" spans="1:29" outlineLevel="2" x14ac:dyDescent="0.35">
      <c r="A171" s="21" t="s">
        <v>331</v>
      </c>
      <c r="B171" s="22" t="s">
        <v>30</v>
      </c>
      <c r="C171" s="22" t="s">
        <v>31</v>
      </c>
      <c r="D171" s="22" t="s">
        <v>43</v>
      </c>
      <c r="E171" s="22"/>
      <c r="F171" s="22" t="s">
        <v>33</v>
      </c>
      <c r="G171" s="22">
        <v>1111</v>
      </c>
      <c r="H171" s="22">
        <v>709800000</v>
      </c>
      <c r="I171" s="22" t="s">
        <v>31</v>
      </c>
      <c r="J171" s="23" t="s">
        <v>44</v>
      </c>
      <c r="K171" s="24">
        <v>1125334379</v>
      </c>
      <c r="L171" s="25">
        <v>1125334379</v>
      </c>
      <c r="M171" s="25">
        <v>0</v>
      </c>
      <c r="N171" s="25">
        <v>-4959162</v>
      </c>
      <c r="O171" s="25">
        <v>0</v>
      </c>
      <c r="P171" s="25">
        <f t="shared" si="4"/>
        <v>1125334379</v>
      </c>
      <c r="Q171" s="25">
        <v>0</v>
      </c>
      <c r="R171" s="25">
        <v>0</v>
      </c>
      <c r="S171" s="25">
        <v>0</v>
      </c>
      <c r="T171" s="25">
        <v>643303044.94000006</v>
      </c>
      <c r="U171" s="25">
        <v>643303044.94000006</v>
      </c>
      <c r="V171" s="25">
        <v>477072172.06</v>
      </c>
      <c r="W171" s="25">
        <v>482031334.06</v>
      </c>
      <c r="X171" s="25">
        <v>0</v>
      </c>
      <c r="Y171" s="25">
        <f t="shared" si="5"/>
        <v>482031334.05999994</v>
      </c>
      <c r="Z171" s="26">
        <f>T171/L171</f>
        <v>0.57165501822814213</v>
      </c>
      <c r="AA171" s="26">
        <f>T171/P171</f>
        <v>0.57165501822814213</v>
      </c>
      <c r="AB171" s="26">
        <f>(Q171+R171+S171)/P171</f>
        <v>0</v>
      </c>
      <c r="AC171" s="27">
        <f>AA171+AB171</f>
        <v>0.57165501822814213</v>
      </c>
    </row>
    <row r="172" spans="1:29" outlineLevel="2" x14ac:dyDescent="0.35">
      <c r="A172" s="21" t="s">
        <v>331</v>
      </c>
      <c r="B172" s="22" t="s">
        <v>30</v>
      </c>
      <c r="C172" s="22" t="s">
        <v>31</v>
      </c>
      <c r="D172" s="22" t="s">
        <v>43</v>
      </c>
      <c r="E172" s="22"/>
      <c r="F172" s="22"/>
      <c r="G172" s="22">
        <v>1111</v>
      </c>
      <c r="H172" s="22">
        <v>709800000</v>
      </c>
      <c r="I172" s="22" t="s">
        <v>31</v>
      </c>
      <c r="J172" s="23" t="s">
        <v>44</v>
      </c>
      <c r="K172" s="25">
        <v>0</v>
      </c>
      <c r="L172" s="25">
        <v>0</v>
      </c>
      <c r="M172" s="25">
        <v>6416351</v>
      </c>
      <c r="N172" s="25">
        <v>0</v>
      </c>
      <c r="O172" s="25">
        <v>0</v>
      </c>
      <c r="P172" s="25">
        <f t="shared" si="4"/>
        <v>0</v>
      </c>
      <c r="Q172" s="25">
        <v>0</v>
      </c>
      <c r="R172" s="25">
        <v>0</v>
      </c>
      <c r="S172" s="25">
        <v>0</v>
      </c>
      <c r="T172" s="25">
        <v>0</v>
      </c>
      <c r="U172" s="25">
        <v>0</v>
      </c>
      <c r="V172" s="25">
        <v>0</v>
      </c>
      <c r="W172" s="25">
        <v>0</v>
      </c>
      <c r="X172" s="25">
        <v>0</v>
      </c>
      <c r="Y172" s="25">
        <f t="shared" si="5"/>
        <v>0</v>
      </c>
      <c r="Z172" s="26">
        <v>0</v>
      </c>
      <c r="AA172" s="26">
        <v>0</v>
      </c>
      <c r="AB172" s="26">
        <v>0</v>
      </c>
      <c r="AC172" s="27">
        <v>0</v>
      </c>
    </row>
    <row r="173" spans="1:29" outlineLevel="2" x14ac:dyDescent="0.35">
      <c r="A173" s="21" t="s">
        <v>331</v>
      </c>
      <c r="B173" s="22" t="s">
        <v>30</v>
      </c>
      <c r="C173" s="22" t="s">
        <v>31</v>
      </c>
      <c r="D173" s="22" t="s">
        <v>45</v>
      </c>
      <c r="E173" s="22"/>
      <c r="F173" s="22" t="s">
        <v>33</v>
      </c>
      <c r="G173" s="22">
        <v>1111</v>
      </c>
      <c r="H173" s="22">
        <v>709800000</v>
      </c>
      <c r="I173" s="22" t="s">
        <v>31</v>
      </c>
      <c r="J173" s="23" t="s">
        <v>46</v>
      </c>
      <c r="K173" s="24">
        <v>456843410</v>
      </c>
      <c r="L173" s="25">
        <v>456843410</v>
      </c>
      <c r="M173" s="25">
        <v>0</v>
      </c>
      <c r="N173" s="25">
        <v>-1326008</v>
      </c>
      <c r="O173" s="25">
        <v>0</v>
      </c>
      <c r="P173" s="25">
        <f t="shared" si="4"/>
        <v>456843410</v>
      </c>
      <c r="Q173" s="25">
        <v>0</v>
      </c>
      <c r="R173" s="25">
        <v>0</v>
      </c>
      <c r="S173" s="25">
        <v>0</v>
      </c>
      <c r="T173" s="25">
        <v>253010.65</v>
      </c>
      <c r="U173" s="25">
        <v>253010.65</v>
      </c>
      <c r="V173" s="25">
        <v>455264391.35000002</v>
      </c>
      <c r="W173" s="25">
        <v>456590399.35000002</v>
      </c>
      <c r="X173" s="25">
        <v>0</v>
      </c>
      <c r="Y173" s="25">
        <f t="shared" si="5"/>
        <v>456590399.35000002</v>
      </c>
      <c r="Z173" s="26">
        <f>T173/L173</f>
        <v>5.538235738149315E-4</v>
      </c>
      <c r="AA173" s="26">
        <f>T173/P173</f>
        <v>5.538235738149315E-4</v>
      </c>
      <c r="AB173" s="26">
        <f>(Q173+R173+S173)/P173</f>
        <v>0</v>
      </c>
      <c r="AC173" s="27">
        <f>AA173+AB173</f>
        <v>5.538235738149315E-4</v>
      </c>
    </row>
    <row r="174" spans="1:29" outlineLevel="2" x14ac:dyDescent="0.35">
      <c r="A174" s="21" t="s">
        <v>331</v>
      </c>
      <c r="B174" s="22" t="s">
        <v>30</v>
      </c>
      <c r="C174" s="22" t="s">
        <v>31</v>
      </c>
      <c r="D174" s="22" t="s">
        <v>45</v>
      </c>
      <c r="E174" s="22"/>
      <c r="F174" s="22"/>
      <c r="G174" s="22">
        <v>1111</v>
      </c>
      <c r="H174" s="22">
        <v>709800000</v>
      </c>
      <c r="I174" s="22" t="s">
        <v>31</v>
      </c>
      <c r="J174" s="23" t="s">
        <v>46</v>
      </c>
      <c r="K174" s="25">
        <v>0</v>
      </c>
      <c r="L174" s="25">
        <v>0</v>
      </c>
      <c r="M174" s="25">
        <v>1703051</v>
      </c>
      <c r="N174" s="25">
        <v>0</v>
      </c>
      <c r="O174" s="25">
        <v>0</v>
      </c>
      <c r="P174" s="25">
        <f t="shared" si="4"/>
        <v>0</v>
      </c>
      <c r="Q174" s="25">
        <v>0</v>
      </c>
      <c r="R174" s="25">
        <v>0</v>
      </c>
      <c r="S174" s="25">
        <v>0</v>
      </c>
      <c r="T174" s="25">
        <v>0</v>
      </c>
      <c r="U174" s="25">
        <v>0</v>
      </c>
      <c r="V174" s="25">
        <v>0</v>
      </c>
      <c r="W174" s="25">
        <v>0</v>
      </c>
      <c r="X174" s="25">
        <v>0</v>
      </c>
      <c r="Y174" s="25">
        <f t="shared" si="5"/>
        <v>0</v>
      </c>
      <c r="Z174" s="26">
        <v>0</v>
      </c>
      <c r="AA174" s="26">
        <v>0</v>
      </c>
      <c r="AB174" s="26">
        <v>0</v>
      </c>
      <c r="AC174" s="27">
        <v>0</v>
      </c>
    </row>
    <row r="175" spans="1:29" outlineLevel="2" x14ac:dyDescent="0.35">
      <c r="A175" s="21" t="s">
        <v>331</v>
      </c>
      <c r="B175" s="22" t="s">
        <v>30</v>
      </c>
      <c r="C175" s="22" t="s">
        <v>31</v>
      </c>
      <c r="D175" s="22" t="s">
        <v>47</v>
      </c>
      <c r="E175" s="22"/>
      <c r="F175" s="22" t="s">
        <v>33</v>
      </c>
      <c r="G175" s="22">
        <v>1111</v>
      </c>
      <c r="H175" s="22">
        <v>709800000</v>
      </c>
      <c r="I175" s="22" t="s">
        <v>31</v>
      </c>
      <c r="J175" s="23" t="s">
        <v>48</v>
      </c>
      <c r="K175" s="24">
        <v>410728831</v>
      </c>
      <c r="L175" s="25">
        <v>409728831</v>
      </c>
      <c r="M175" s="25">
        <v>0</v>
      </c>
      <c r="N175" s="25">
        <v>0</v>
      </c>
      <c r="O175" s="25">
        <v>0</v>
      </c>
      <c r="P175" s="25">
        <f t="shared" si="4"/>
        <v>409728831</v>
      </c>
      <c r="Q175" s="25">
        <v>0</v>
      </c>
      <c r="R175" s="25">
        <v>266843.43</v>
      </c>
      <c r="S175" s="25">
        <v>0</v>
      </c>
      <c r="T175" s="25">
        <v>380975441.62</v>
      </c>
      <c r="U175" s="25">
        <v>380975441.62</v>
      </c>
      <c r="V175" s="25">
        <v>15165883.949999999</v>
      </c>
      <c r="W175" s="25">
        <v>28486545.949999999</v>
      </c>
      <c r="X175" s="25">
        <v>0</v>
      </c>
      <c r="Y175" s="25">
        <f t="shared" si="5"/>
        <v>28486545.949999988</v>
      </c>
      <c r="Z175" s="26">
        <f>T175/L175</f>
        <v>0.92982336803142862</v>
      </c>
      <c r="AA175" s="26">
        <f>T175/P175</f>
        <v>0.92982336803142862</v>
      </c>
      <c r="AB175" s="26">
        <f>(Q175+R175+S175)/P175</f>
        <v>6.5126837510734014E-4</v>
      </c>
      <c r="AC175" s="27">
        <f>AA175+AB175</f>
        <v>0.93047463640653594</v>
      </c>
    </row>
    <row r="176" spans="1:29" outlineLevel="2" x14ac:dyDescent="0.35">
      <c r="A176" s="21" t="s">
        <v>331</v>
      </c>
      <c r="B176" s="22" t="s">
        <v>30</v>
      </c>
      <c r="C176" s="22" t="s">
        <v>31</v>
      </c>
      <c r="D176" s="22" t="s">
        <v>47</v>
      </c>
      <c r="E176" s="22"/>
      <c r="F176" s="22"/>
      <c r="G176" s="22">
        <v>1111</v>
      </c>
      <c r="H176" s="22">
        <v>709800000</v>
      </c>
      <c r="I176" s="22" t="s">
        <v>31</v>
      </c>
      <c r="J176" s="23" t="s">
        <v>48</v>
      </c>
      <c r="K176" s="25">
        <v>0</v>
      </c>
      <c r="L176" s="25">
        <v>0</v>
      </c>
      <c r="M176" s="25">
        <v>1571582</v>
      </c>
      <c r="N176" s="25">
        <v>0</v>
      </c>
      <c r="O176" s="25">
        <v>0</v>
      </c>
      <c r="P176" s="25">
        <f t="shared" si="4"/>
        <v>0</v>
      </c>
      <c r="Q176" s="25">
        <v>0</v>
      </c>
      <c r="R176" s="25">
        <v>0</v>
      </c>
      <c r="S176" s="25">
        <v>0</v>
      </c>
      <c r="T176" s="25">
        <v>0</v>
      </c>
      <c r="U176" s="25">
        <v>0</v>
      </c>
      <c r="V176" s="25">
        <v>0</v>
      </c>
      <c r="W176" s="25">
        <v>0</v>
      </c>
      <c r="X176" s="25">
        <v>0</v>
      </c>
      <c r="Y176" s="25">
        <f t="shared" si="5"/>
        <v>0</v>
      </c>
      <c r="Z176" s="26">
        <v>0</v>
      </c>
      <c r="AA176" s="26">
        <v>0</v>
      </c>
      <c r="AB176" s="26">
        <v>0</v>
      </c>
      <c r="AC176" s="27">
        <v>0</v>
      </c>
    </row>
    <row r="177" spans="1:29" outlineLevel="2" x14ac:dyDescent="0.35">
      <c r="A177" s="21" t="s">
        <v>331</v>
      </c>
      <c r="B177" s="22" t="s">
        <v>30</v>
      </c>
      <c r="C177" s="22" t="s">
        <v>31</v>
      </c>
      <c r="D177" s="22" t="s">
        <v>49</v>
      </c>
      <c r="E177" s="22"/>
      <c r="F177" s="22" t="s">
        <v>33</v>
      </c>
      <c r="G177" s="22">
        <v>1111</v>
      </c>
      <c r="H177" s="22">
        <v>709800000</v>
      </c>
      <c r="I177" s="22" t="s">
        <v>31</v>
      </c>
      <c r="J177" s="23" t="s">
        <v>50</v>
      </c>
      <c r="K177" s="24">
        <v>492811183</v>
      </c>
      <c r="L177" s="25">
        <v>492811183</v>
      </c>
      <c r="M177" s="25">
        <v>0</v>
      </c>
      <c r="N177" s="25">
        <v>-17000000</v>
      </c>
      <c r="O177" s="25">
        <v>0</v>
      </c>
      <c r="P177" s="25">
        <f t="shared" si="4"/>
        <v>492811183</v>
      </c>
      <c r="Q177" s="25">
        <v>0</v>
      </c>
      <c r="R177" s="25">
        <v>0</v>
      </c>
      <c r="S177" s="25">
        <v>0</v>
      </c>
      <c r="T177" s="25">
        <v>253077217.66999999</v>
      </c>
      <c r="U177" s="25">
        <v>253077217.66999999</v>
      </c>
      <c r="V177" s="25">
        <v>222733965.33000001</v>
      </c>
      <c r="W177" s="25">
        <v>239733965.33000001</v>
      </c>
      <c r="X177" s="25">
        <v>0</v>
      </c>
      <c r="Y177" s="25">
        <f t="shared" si="5"/>
        <v>239733965.33000001</v>
      </c>
      <c r="Z177" s="26">
        <f>T177/L177</f>
        <v>0.51353789524293325</v>
      </c>
      <c r="AA177" s="26">
        <f>T177/P177</f>
        <v>0.51353789524293325</v>
      </c>
      <c r="AB177" s="26">
        <f>(Q177+R177+S177)/P177</f>
        <v>0</v>
      </c>
      <c r="AC177" s="27">
        <f>AA177+AB177</f>
        <v>0.51353789524293325</v>
      </c>
    </row>
    <row r="178" spans="1:29" outlineLevel="2" x14ac:dyDescent="0.35">
      <c r="A178" s="21" t="s">
        <v>331</v>
      </c>
      <c r="B178" s="22" t="s">
        <v>30</v>
      </c>
      <c r="C178" s="22" t="s">
        <v>31</v>
      </c>
      <c r="D178" s="22" t="s">
        <v>49</v>
      </c>
      <c r="E178" s="22"/>
      <c r="F178" s="22"/>
      <c r="G178" s="22">
        <v>1111</v>
      </c>
      <c r="H178" s="22">
        <v>709800000</v>
      </c>
      <c r="I178" s="22" t="s">
        <v>31</v>
      </c>
      <c r="J178" s="23" t="s">
        <v>50</v>
      </c>
      <c r="K178" s="25">
        <v>0</v>
      </c>
      <c r="L178" s="25">
        <v>0</v>
      </c>
      <c r="M178" s="25">
        <v>3427579</v>
      </c>
      <c r="N178" s="25">
        <v>0</v>
      </c>
      <c r="O178" s="25">
        <v>0</v>
      </c>
      <c r="P178" s="25">
        <f t="shared" si="4"/>
        <v>0</v>
      </c>
      <c r="Q178" s="25">
        <v>0</v>
      </c>
      <c r="R178" s="25">
        <v>0</v>
      </c>
      <c r="S178" s="25">
        <v>0</v>
      </c>
      <c r="T178" s="25">
        <v>0</v>
      </c>
      <c r="U178" s="25">
        <v>0</v>
      </c>
      <c r="V178" s="25">
        <v>0</v>
      </c>
      <c r="W178" s="25">
        <v>0</v>
      </c>
      <c r="X178" s="25">
        <v>0</v>
      </c>
      <c r="Y178" s="25">
        <f t="shared" si="5"/>
        <v>0</v>
      </c>
      <c r="Z178" s="26">
        <v>0</v>
      </c>
      <c r="AA178" s="26">
        <v>0</v>
      </c>
      <c r="AB178" s="26">
        <v>0</v>
      </c>
      <c r="AC178" s="27">
        <v>0</v>
      </c>
    </row>
    <row r="179" spans="1:29" ht="81" outlineLevel="2" x14ac:dyDescent="0.35">
      <c r="A179" s="21" t="s">
        <v>331</v>
      </c>
      <c r="B179" s="22" t="s">
        <v>30</v>
      </c>
      <c r="C179" s="22" t="s">
        <v>31</v>
      </c>
      <c r="D179" s="22" t="s">
        <v>51</v>
      </c>
      <c r="E179" s="22" t="s">
        <v>52</v>
      </c>
      <c r="F179" s="22" t="s">
        <v>33</v>
      </c>
      <c r="G179" s="22">
        <v>1112</v>
      </c>
      <c r="H179" s="22">
        <v>709800000</v>
      </c>
      <c r="I179" s="22" t="s">
        <v>31</v>
      </c>
      <c r="J179" s="23" t="s">
        <v>53</v>
      </c>
      <c r="K179" s="24">
        <v>475474793</v>
      </c>
      <c r="L179" s="25">
        <v>475474793</v>
      </c>
      <c r="M179" s="25">
        <v>0</v>
      </c>
      <c r="N179" s="25">
        <v>-1472458</v>
      </c>
      <c r="O179" s="25">
        <v>0</v>
      </c>
      <c r="P179" s="25">
        <f t="shared" si="4"/>
        <v>475474793</v>
      </c>
      <c r="Q179" s="25">
        <v>0</v>
      </c>
      <c r="R179" s="25">
        <v>175995143</v>
      </c>
      <c r="S179" s="25">
        <v>0</v>
      </c>
      <c r="T179" s="25">
        <v>298007192</v>
      </c>
      <c r="U179" s="25">
        <v>298007192</v>
      </c>
      <c r="V179" s="25">
        <v>0</v>
      </c>
      <c r="W179" s="25">
        <v>1472458</v>
      </c>
      <c r="X179" s="25">
        <v>0</v>
      </c>
      <c r="Y179" s="25">
        <f t="shared" si="5"/>
        <v>1472458</v>
      </c>
      <c r="Z179" s="26">
        <f>T179/L179</f>
        <v>0.62675707816123916</v>
      </c>
      <c r="AA179" s="26">
        <f>T179/P179</f>
        <v>0.62675707816123916</v>
      </c>
      <c r="AB179" s="26">
        <f>(Q179+R179+S179)/P179</f>
        <v>0.37014610572636603</v>
      </c>
      <c r="AC179" s="27">
        <f>AA179+AB179</f>
        <v>0.99690318388760524</v>
      </c>
    </row>
    <row r="180" spans="1:29" ht="81" outlineLevel="2" x14ac:dyDescent="0.35">
      <c r="A180" s="21" t="s">
        <v>331</v>
      </c>
      <c r="B180" s="22" t="s">
        <v>30</v>
      </c>
      <c r="C180" s="22" t="s">
        <v>31</v>
      </c>
      <c r="D180" s="22" t="s">
        <v>51</v>
      </c>
      <c r="E180" s="22" t="s">
        <v>52</v>
      </c>
      <c r="F180" s="22"/>
      <c r="G180" s="22">
        <v>1112</v>
      </c>
      <c r="H180" s="22">
        <v>709800000</v>
      </c>
      <c r="I180" s="22" t="s">
        <v>31</v>
      </c>
      <c r="J180" s="23" t="s">
        <v>313</v>
      </c>
      <c r="K180" s="25">
        <v>0</v>
      </c>
      <c r="L180" s="25">
        <v>0</v>
      </c>
      <c r="M180" s="25">
        <v>17066347</v>
      </c>
      <c r="N180" s="25">
        <v>0</v>
      </c>
      <c r="O180" s="25">
        <v>0</v>
      </c>
      <c r="P180" s="25">
        <f t="shared" si="4"/>
        <v>0</v>
      </c>
      <c r="Q180" s="25">
        <v>0</v>
      </c>
      <c r="R180" s="25">
        <v>0</v>
      </c>
      <c r="S180" s="25">
        <v>0</v>
      </c>
      <c r="T180" s="25">
        <v>0</v>
      </c>
      <c r="U180" s="25">
        <v>0</v>
      </c>
      <c r="V180" s="25">
        <v>0</v>
      </c>
      <c r="W180" s="25">
        <v>0</v>
      </c>
      <c r="X180" s="25">
        <v>0</v>
      </c>
      <c r="Y180" s="25">
        <f t="shared" si="5"/>
        <v>0</v>
      </c>
      <c r="Z180" s="26">
        <v>0</v>
      </c>
      <c r="AA180" s="26">
        <v>0</v>
      </c>
      <c r="AB180" s="26">
        <v>0</v>
      </c>
      <c r="AC180" s="27">
        <v>0</v>
      </c>
    </row>
    <row r="181" spans="1:29" ht="54" outlineLevel="2" x14ac:dyDescent="0.35">
      <c r="A181" s="21" t="s">
        <v>331</v>
      </c>
      <c r="B181" s="22" t="s">
        <v>30</v>
      </c>
      <c r="C181" s="22" t="s">
        <v>31</v>
      </c>
      <c r="D181" s="22" t="s">
        <v>55</v>
      </c>
      <c r="E181" s="22" t="s">
        <v>52</v>
      </c>
      <c r="F181" s="22" t="s">
        <v>33</v>
      </c>
      <c r="G181" s="22">
        <v>1112</v>
      </c>
      <c r="H181" s="22">
        <v>709800000</v>
      </c>
      <c r="I181" s="22" t="s">
        <v>31</v>
      </c>
      <c r="J181" s="23" t="s">
        <v>56</v>
      </c>
      <c r="K181" s="24">
        <v>25701340</v>
      </c>
      <c r="L181" s="25">
        <v>25701340</v>
      </c>
      <c r="M181" s="25">
        <v>0</v>
      </c>
      <c r="N181" s="25">
        <v>-79592</v>
      </c>
      <c r="O181" s="25">
        <v>0</v>
      </c>
      <c r="P181" s="25">
        <f t="shared" si="4"/>
        <v>25701340</v>
      </c>
      <c r="Q181" s="25">
        <v>0</v>
      </c>
      <c r="R181" s="25">
        <v>9513400</v>
      </c>
      <c r="S181" s="25">
        <v>0</v>
      </c>
      <c r="T181" s="25">
        <v>16108348</v>
      </c>
      <c r="U181" s="25">
        <v>16108348</v>
      </c>
      <c r="V181" s="25">
        <v>0</v>
      </c>
      <c r="W181" s="25">
        <v>79592</v>
      </c>
      <c r="X181" s="25">
        <v>0</v>
      </c>
      <c r="Y181" s="25">
        <f t="shared" si="5"/>
        <v>79592</v>
      </c>
      <c r="Z181" s="26">
        <f>T181/L181</f>
        <v>0.62675129001055974</v>
      </c>
      <c r="AA181" s="26">
        <f>T181/P181</f>
        <v>0.62675129001055974</v>
      </c>
      <c r="AB181" s="26">
        <f>(Q181+R181+S181)/P181</f>
        <v>0.37015190647647167</v>
      </c>
      <c r="AC181" s="27">
        <f>AA181+AB181</f>
        <v>0.99690319648703141</v>
      </c>
    </row>
    <row r="182" spans="1:29" ht="54" outlineLevel="2" x14ac:dyDescent="0.35">
      <c r="A182" s="21" t="s">
        <v>331</v>
      </c>
      <c r="B182" s="22" t="s">
        <v>30</v>
      </c>
      <c r="C182" s="22" t="s">
        <v>31</v>
      </c>
      <c r="D182" s="22" t="s">
        <v>55</v>
      </c>
      <c r="E182" s="22" t="s">
        <v>52</v>
      </c>
      <c r="F182" s="22"/>
      <c r="G182" s="22">
        <v>1112</v>
      </c>
      <c r="H182" s="22">
        <v>709800000</v>
      </c>
      <c r="I182" s="22" t="s">
        <v>31</v>
      </c>
      <c r="J182" s="23" t="s">
        <v>57</v>
      </c>
      <c r="K182" s="25">
        <v>0</v>
      </c>
      <c r="L182" s="25">
        <v>0</v>
      </c>
      <c r="M182" s="25">
        <v>1111694</v>
      </c>
      <c r="N182" s="25">
        <v>0</v>
      </c>
      <c r="O182" s="25">
        <v>0</v>
      </c>
      <c r="P182" s="25">
        <f t="shared" si="4"/>
        <v>0</v>
      </c>
      <c r="Q182" s="25">
        <v>0</v>
      </c>
      <c r="R182" s="25">
        <v>0</v>
      </c>
      <c r="S182" s="25">
        <v>0</v>
      </c>
      <c r="T182" s="25">
        <v>0</v>
      </c>
      <c r="U182" s="25">
        <v>0</v>
      </c>
      <c r="V182" s="25">
        <v>0</v>
      </c>
      <c r="W182" s="25">
        <v>0</v>
      </c>
      <c r="X182" s="25">
        <v>0</v>
      </c>
      <c r="Y182" s="25">
        <f t="shared" si="5"/>
        <v>0</v>
      </c>
      <c r="Z182" s="26">
        <v>0</v>
      </c>
      <c r="AA182" s="26">
        <v>0</v>
      </c>
      <c r="AB182" s="26">
        <v>0</v>
      </c>
      <c r="AC182" s="27">
        <v>0</v>
      </c>
    </row>
    <row r="183" spans="1:29" ht="81" outlineLevel="2" x14ac:dyDescent="0.35">
      <c r="A183" s="21" t="s">
        <v>331</v>
      </c>
      <c r="B183" s="22" t="s">
        <v>30</v>
      </c>
      <c r="C183" s="22" t="s">
        <v>31</v>
      </c>
      <c r="D183" s="22" t="s">
        <v>58</v>
      </c>
      <c r="E183" s="22" t="s">
        <v>52</v>
      </c>
      <c r="F183" s="22" t="s">
        <v>33</v>
      </c>
      <c r="G183" s="22">
        <v>1112</v>
      </c>
      <c r="H183" s="22">
        <v>709800000</v>
      </c>
      <c r="I183" s="22" t="s">
        <v>31</v>
      </c>
      <c r="J183" s="23" t="s">
        <v>59</v>
      </c>
      <c r="K183" s="24">
        <v>90456757</v>
      </c>
      <c r="L183" s="25">
        <v>90456757</v>
      </c>
      <c r="M183" s="25">
        <v>0</v>
      </c>
      <c r="N183" s="25">
        <v>-4749503</v>
      </c>
      <c r="O183" s="25">
        <v>0</v>
      </c>
      <c r="P183" s="25">
        <f t="shared" si="4"/>
        <v>90456757</v>
      </c>
      <c r="Q183" s="25">
        <v>0</v>
      </c>
      <c r="R183" s="25">
        <v>40081520</v>
      </c>
      <c r="S183" s="25">
        <v>0</v>
      </c>
      <c r="T183" s="25">
        <v>45625734</v>
      </c>
      <c r="U183" s="25">
        <v>45625734</v>
      </c>
      <c r="V183" s="25">
        <v>0</v>
      </c>
      <c r="W183" s="25">
        <v>4749503</v>
      </c>
      <c r="X183" s="25">
        <v>0</v>
      </c>
      <c r="Y183" s="25">
        <f t="shared" si="5"/>
        <v>4749503</v>
      </c>
      <c r="Z183" s="26">
        <f>T183/L183</f>
        <v>0.50439276747451822</v>
      </c>
      <c r="AA183" s="26">
        <f>T183/P183</f>
        <v>0.50439276747451822</v>
      </c>
      <c r="AB183" s="26">
        <f>(Q183+R183+S183)/P183</f>
        <v>0.44310144791062983</v>
      </c>
      <c r="AC183" s="27">
        <f>AA183+AB183</f>
        <v>0.947494215385148</v>
      </c>
    </row>
    <row r="184" spans="1:29" ht="81" outlineLevel="2" x14ac:dyDescent="0.35">
      <c r="A184" s="21" t="s">
        <v>331</v>
      </c>
      <c r="B184" s="22" t="s">
        <v>30</v>
      </c>
      <c r="C184" s="22" t="s">
        <v>31</v>
      </c>
      <c r="D184" s="22" t="s">
        <v>58</v>
      </c>
      <c r="E184" s="22" t="s">
        <v>52</v>
      </c>
      <c r="F184" s="22"/>
      <c r="G184" s="22">
        <v>1112</v>
      </c>
      <c r="H184" s="22">
        <v>709800000</v>
      </c>
      <c r="I184" s="22" t="s">
        <v>31</v>
      </c>
      <c r="J184" s="23" t="s">
        <v>314</v>
      </c>
      <c r="K184" s="25">
        <v>0</v>
      </c>
      <c r="L184" s="25">
        <v>0</v>
      </c>
      <c r="M184" s="25">
        <v>348611</v>
      </c>
      <c r="N184" s="25">
        <v>0</v>
      </c>
      <c r="O184" s="25">
        <v>0</v>
      </c>
      <c r="P184" s="25">
        <f t="shared" si="4"/>
        <v>0</v>
      </c>
      <c r="Q184" s="25">
        <v>0</v>
      </c>
      <c r="R184" s="25">
        <v>0</v>
      </c>
      <c r="S184" s="25">
        <v>0</v>
      </c>
      <c r="T184" s="25">
        <v>0</v>
      </c>
      <c r="U184" s="25">
        <v>0</v>
      </c>
      <c r="V184" s="25">
        <v>0</v>
      </c>
      <c r="W184" s="25">
        <v>0</v>
      </c>
      <c r="X184" s="25">
        <v>0</v>
      </c>
      <c r="Y184" s="25">
        <f t="shared" si="5"/>
        <v>0</v>
      </c>
      <c r="Z184" s="26">
        <v>0</v>
      </c>
      <c r="AA184" s="26">
        <v>0</v>
      </c>
      <c r="AB184" s="26">
        <v>0</v>
      </c>
      <c r="AC184" s="27">
        <v>0</v>
      </c>
    </row>
    <row r="185" spans="1:29" ht="67.5" outlineLevel="2" x14ac:dyDescent="0.35">
      <c r="A185" s="21" t="s">
        <v>331</v>
      </c>
      <c r="B185" s="22" t="s">
        <v>30</v>
      </c>
      <c r="C185" s="22" t="s">
        <v>31</v>
      </c>
      <c r="D185" s="22" t="s">
        <v>61</v>
      </c>
      <c r="E185" s="22" t="s">
        <v>52</v>
      </c>
      <c r="F185" s="22" t="s">
        <v>33</v>
      </c>
      <c r="G185" s="22">
        <v>1112</v>
      </c>
      <c r="H185" s="22">
        <v>709800000</v>
      </c>
      <c r="I185" s="22" t="s">
        <v>31</v>
      </c>
      <c r="J185" s="23" t="s">
        <v>62</v>
      </c>
      <c r="K185" s="24">
        <v>154208041</v>
      </c>
      <c r="L185" s="25">
        <v>154208041</v>
      </c>
      <c r="M185" s="25">
        <v>0</v>
      </c>
      <c r="N185" s="25">
        <v>-477555</v>
      </c>
      <c r="O185" s="25">
        <v>0</v>
      </c>
      <c r="P185" s="25">
        <f t="shared" si="4"/>
        <v>154208041</v>
      </c>
      <c r="Q185" s="25">
        <v>0</v>
      </c>
      <c r="R185" s="25">
        <v>57080593</v>
      </c>
      <c r="S185" s="25">
        <v>0</v>
      </c>
      <c r="T185" s="25">
        <v>96649893</v>
      </c>
      <c r="U185" s="25">
        <v>96649893</v>
      </c>
      <c r="V185" s="25">
        <v>0</v>
      </c>
      <c r="W185" s="25">
        <v>477555</v>
      </c>
      <c r="X185" s="25">
        <v>0</v>
      </c>
      <c r="Y185" s="25">
        <f t="shared" si="5"/>
        <v>477555</v>
      </c>
      <c r="Z185" s="26">
        <f>T185/L185</f>
        <v>0.62675002142073777</v>
      </c>
      <c r="AA185" s="26">
        <f>T185/P185</f>
        <v>0.62675002142073777</v>
      </c>
      <c r="AB185" s="26">
        <f>(Q185+R185+S185)/P185</f>
        <v>0.37015315563213724</v>
      </c>
      <c r="AC185" s="27">
        <f>AA185+AB185</f>
        <v>0.99690317705287501</v>
      </c>
    </row>
    <row r="186" spans="1:29" ht="67.5" outlineLevel="2" x14ac:dyDescent="0.35">
      <c r="A186" s="21" t="s">
        <v>331</v>
      </c>
      <c r="B186" s="22" t="s">
        <v>30</v>
      </c>
      <c r="C186" s="22" t="s">
        <v>31</v>
      </c>
      <c r="D186" s="22" t="s">
        <v>61</v>
      </c>
      <c r="E186" s="22" t="s">
        <v>52</v>
      </c>
      <c r="F186" s="22"/>
      <c r="G186" s="22">
        <v>1112</v>
      </c>
      <c r="H186" s="22">
        <v>709800000</v>
      </c>
      <c r="I186" s="22" t="s">
        <v>31</v>
      </c>
      <c r="J186" s="23" t="s">
        <v>315</v>
      </c>
      <c r="K186" s="25">
        <v>0</v>
      </c>
      <c r="L186" s="25">
        <v>0</v>
      </c>
      <c r="M186" s="25">
        <v>5170167</v>
      </c>
      <c r="N186" s="25">
        <v>0</v>
      </c>
      <c r="O186" s="25">
        <v>0</v>
      </c>
      <c r="P186" s="25">
        <f t="shared" si="4"/>
        <v>0</v>
      </c>
      <c r="Q186" s="25">
        <v>0</v>
      </c>
      <c r="R186" s="25">
        <v>0</v>
      </c>
      <c r="S186" s="25">
        <v>0</v>
      </c>
      <c r="T186" s="25">
        <v>0</v>
      </c>
      <c r="U186" s="25">
        <v>0</v>
      </c>
      <c r="V186" s="25">
        <v>0</v>
      </c>
      <c r="W186" s="25">
        <v>0</v>
      </c>
      <c r="X186" s="25">
        <v>0</v>
      </c>
      <c r="Y186" s="25">
        <f t="shared" si="5"/>
        <v>0</v>
      </c>
      <c r="Z186" s="26">
        <v>0</v>
      </c>
      <c r="AA186" s="26">
        <v>0</v>
      </c>
      <c r="AB186" s="26">
        <v>0</v>
      </c>
      <c r="AC186" s="27">
        <v>0</v>
      </c>
    </row>
    <row r="187" spans="1:29" ht="67.5" outlineLevel="2" x14ac:dyDescent="0.35">
      <c r="A187" s="21" t="s">
        <v>331</v>
      </c>
      <c r="B187" s="22" t="s">
        <v>30</v>
      </c>
      <c r="C187" s="22" t="s">
        <v>31</v>
      </c>
      <c r="D187" s="22" t="s">
        <v>64</v>
      </c>
      <c r="E187" s="22" t="s">
        <v>52</v>
      </c>
      <c r="F187" s="22" t="s">
        <v>33</v>
      </c>
      <c r="G187" s="22">
        <v>1112</v>
      </c>
      <c r="H187" s="22">
        <v>709800000</v>
      </c>
      <c r="I187" s="22" t="s">
        <v>31</v>
      </c>
      <c r="J187" s="23" t="s">
        <v>65</v>
      </c>
      <c r="K187" s="24">
        <v>77104020</v>
      </c>
      <c r="L187" s="25">
        <v>77104020</v>
      </c>
      <c r="M187" s="25">
        <v>0</v>
      </c>
      <c r="N187" s="25">
        <v>-238777</v>
      </c>
      <c r="O187" s="25">
        <v>0</v>
      </c>
      <c r="P187" s="25">
        <f t="shared" si="4"/>
        <v>77104020</v>
      </c>
      <c r="Q187" s="25">
        <v>0</v>
      </c>
      <c r="R187" s="25">
        <v>28540160</v>
      </c>
      <c r="S187" s="25">
        <v>0</v>
      </c>
      <c r="T187" s="25">
        <v>48325083</v>
      </c>
      <c r="U187" s="25">
        <v>48325083</v>
      </c>
      <c r="V187" s="25">
        <v>0</v>
      </c>
      <c r="W187" s="25">
        <v>238777</v>
      </c>
      <c r="X187" s="25">
        <v>0</v>
      </c>
      <c r="Y187" s="25">
        <f t="shared" si="5"/>
        <v>238777</v>
      </c>
      <c r="Z187" s="26">
        <f>T187/L187</f>
        <v>0.62675179582076268</v>
      </c>
      <c r="AA187" s="26">
        <f>T187/P187</f>
        <v>0.62675179582076268</v>
      </c>
      <c r="AB187" s="26">
        <f>(Q187+R187+S187)/P187</f>
        <v>0.37015138769677636</v>
      </c>
      <c r="AC187" s="27">
        <f>AA187+AB187</f>
        <v>0.99690318351753904</v>
      </c>
    </row>
    <row r="188" spans="1:29" ht="67.5" outlineLevel="2" x14ac:dyDescent="0.35">
      <c r="A188" s="21" t="s">
        <v>331</v>
      </c>
      <c r="B188" s="22" t="s">
        <v>30</v>
      </c>
      <c r="C188" s="22" t="s">
        <v>31</v>
      </c>
      <c r="D188" s="22" t="s">
        <v>64</v>
      </c>
      <c r="E188" s="22" t="s">
        <v>52</v>
      </c>
      <c r="F188" s="22"/>
      <c r="G188" s="22">
        <v>1112</v>
      </c>
      <c r="H188" s="22">
        <v>709800000</v>
      </c>
      <c r="I188" s="22" t="s">
        <v>31</v>
      </c>
      <c r="J188" s="23" t="s">
        <v>279</v>
      </c>
      <c r="K188" s="25">
        <v>0</v>
      </c>
      <c r="L188" s="25">
        <v>0</v>
      </c>
      <c r="M188" s="25">
        <v>2735083</v>
      </c>
      <c r="N188" s="25">
        <v>0</v>
      </c>
      <c r="O188" s="25">
        <v>0</v>
      </c>
      <c r="P188" s="25">
        <f t="shared" si="4"/>
        <v>0</v>
      </c>
      <c r="Q188" s="25">
        <v>0</v>
      </c>
      <c r="R188" s="25">
        <v>0</v>
      </c>
      <c r="S188" s="25">
        <v>0</v>
      </c>
      <c r="T188" s="25">
        <v>0</v>
      </c>
      <c r="U188" s="25">
        <v>0</v>
      </c>
      <c r="V188" s="25">
        <v>0</v>
      </c>
      <c r="W188" s="25">
        <v>0</v>
      </c>
      <c r="X188" s="25">
        <v>0</v>
      </c>
      <c r="Y188" s="25">
        <f t="shared" si="5"/>
        <v>0</v>
      </c>
      <c r="Z188" s="26">
        <v>0</v>
      </c>
      <c r="AA188" s="26">
        <v>0</v>
      </c>
      <c r="AB188" s="26">
        <v>0</v>
      </c>
      <c r="AC188" s="27">
        <v>0</v>
      </c>
    </row>
    <row r="189" spans="1:29" ht="54" outlineLevel="2" x14ac:dyDescent="0.35">
      <c r="A189" s="21" t="s">
        <v>331</v>
      </c>
      <c r="B189" s="22" t="s">
        <v>30</v>
      </c>
      <c r="C189" s="22" t="s">
        <v>31</v>
      </c>
      <c r="D189" s="22" t="s">
        <v>67</v>
      </c>
      <c r="E189" s="22" t="s">
        <v>52</v>
      </c>
      <c r="F189" s="22" t="s">
        <v>33</v>
      </c>
      <c r="G189" s="22">
        <v>1112</v>
      </c>
      <c r="H189" s="22">
        <v>709800000</v>
      </c>
      <c r="I189" s="22" t="s">
        <v>31</v>
      </c>
      <c r="J189" s="23" t="s">
        <v>68</v>
      </c>
      <c r="K189" s="24">
        <v>195684855</v>
      </c>
      <c r="L189" s="25">
        <v>195684855</v>
      </c>
      <c r="M189" s="25">
        <v>0</v>
      </c>
      <c r="N189" s="25">
        <v>9433876.6999999993</v>
      </c>
      <c r="O189" s="25">
        <v>0</v>
      </c>
      <c r="P189" s="25">
        <f t="shared" si="4"/>
        <v>195684855</v>
      </c>
      <c r="Q189" s="25">
        <v>0</v>
      </c>
      <c r="R189" s="25">
        <v>55365216.240000002</v>
      </c>
      <c r="S189" s="25">
        <v>0</v>
      </c>
      <c r="T189" s="25">
        <v>139521505.75999999</v>
      </c>
      <c r="U189" s="25">
        <v>139521505.75999999</v>
      </c>
      <c r="V189" s="25">
        <v>0</v>
      </c>
      <c r="W189" s="25">
        <v>798133</v>
      </c>
      <c r="X189" s="25">
        <v>0</v>
      </c>
      <c r="Y189" s="25">
        <f t="shared" si="5"/>
        <v>798133</v>
      </c>
      <c r="Z189" s="26">
        <f>T189/L189</f>
        <v>0.71299082271849801</v>
      </c>
      <c r="AA189" s="26">
        <f>T189/P189</f>
        <v>0.71299082271849801</v>
      </c>
      <c r="AB189" s="26">
        <f>(Q189+R189+S189)/P189</f>
        <v>0.28293051212368991</v>
      </c>
      <c r="AC189" s="27">
        <f>AA189+AB189</f>
        <v>0.99592133484218792</v>
      </c>
    </row>
    <row r="190" spans="1:29" ht="54" outlineLevel="2" x14ac:dyDescent="0.35">
      <c r="A190" s="21" t="s">
        <v>331</v>
      </c>
      <c r="B190" s="22" t="s">
        <v>30</v>
      </c>
      <c r="C190" s="22" t="s">
        <v>31</v>
      </c>
      <c r="D190" s="22" t="s">
        <v>67</v>
      </c>
      <c r="E190" s="22" t="s">
        <v>52</v>
      </c>
      <c r="F190" s="22"/>
      <c r="G190" s="22">
        <v>1112</v>
      </c>
      <c r="H190" s="22">
        <v>709800000</v>
      </c>
      <c r="I190" s="22" t="s">
        <v>31</v>
      </c>
      <c r="J190" s="23" t="s">
        <v>69</v>
      </c>
      <c r="K190" s="25">
        <v>0</v>
      </c>
      <c r="L190" s="25">
        <v>0</v>
      </c>
      <c r="M190" s="25">
        <v>1803191.35</v>
      </c>
      <c r="N190" s="25">
        <v>0</v>
      </c>
      <c r="O190" s="25">
        <v>0</v>
      </c>
      <c r="P190" s="25">
        <f t="shared" si="4"/>
        <v>0</v>
      </c>
      <c r="Q190" s="25">
        <v>0</v>
      </c>
      <c r="R190" s="25">
        <v>0</v>
      </c>
      <c r="S190" s="25">
        <v>0</v>
      </c>
      <c r="T190" s="25">
        <v>0</v>
      </c>
      <c r="U190" s="25">
        <v>0</v>
      </c>
      <c r="V190" s="25">
        <v>0</v>
      </c>
      <c r="W190" s="25">
        <v>0</v>
      </c>
      <c r="X190" s="25">
        <v>0</v>
      </c>
      <c r="Y190" s="25">
        <f t="shared" si="5"/>
        <v>0</v>
      </c>
      <c r="Z190" s="26">
        <v>0</v>
      </c>
      <c r="AA190" s="26">
        <v>0</v>
      </c>
      <c r="AB190" s="26">
        <v>0</v>
      </c>
      <c r="AC190" s="27">
        <v>0</v>
      </c>
    </row>
    <row r="191" spans="1:29" outlineLevel="2" x14ac:dyDescent="0.35">
      <c r="A191" s="21" t="s">
        <v>340</v>
      </c>
      <c r="B191" s="22" t="s">
        <v>30</v>
      </c>
      <c r="C191" s="22" t="s">
        <v>31</v>
      </c>
      <c r="D191" s="22" t="s">
        <v>32</v>
      </c>
      <c r="E191" s="22"/>
      <c r="F191" s="22" t="s">
        <v>33</v>
      </c>
      <c r="G191" s="22">
        <v>1111</v>
      </c>
      <c r="H191" s="22">
        <v>709800000</v>
      </c>
      <c r="I191" s="22" t="s">
        <v>31</v>
      </c>
      <c r="J191" s="23" t="s">
        <v>34</v>
      </c>
      <c r="K191" s="24">
        <v>569821723</v>
      </c>
      <c r="L191" s="25">
        <v>569821723</v>
      </c>
      <c r="M191" s="25">
        <v>0</v>
      </c>
      <c r="N191" s="25">
        <v>0</v>
      </c>
      <c r="O191" s="25">
        <v>0</v>
      </c>
      <c r="P191" s="25">
        <f t="shared" si="4"/>
        <v>569821723</v>
      </c>
      <c r="Q191" s="25">
        <v>0</v>
      </c>
      <c r="R191" s="25">
        <v>0</v>
      </c>
      <c r="S191" s="25">
        <v>0</v>
      </c>
      <c r="T191" s="25">
        <v>301534329.86000001</v>
      </c>
      <c r="U191" s="25">
        <v>301534329.86000001</v>
      </c>
      <c r="V191" s="25">
        <v>266287393.13999999</v>
      </c>
      <c r="W191" s="25">
        <v>268287393.13999999</v>
      </c>
      <c r="X191" s="25">
        <v>0</v>
      </c>
      <c r="Y191" s="25">
        <f t="shared" si="5"/>
        <v>268287393.13999999</v>
      </c>
      <c r="Z191" s="26">
        <f>T191/L191</f>
        <v>0.5291731039534272</v>
      </c>
      <c r="AA191" s="26">
        <f>T191/P191</f>
        <v>0.5291731039534272</v>
      </c>
      <c r="AB191" s="26">
        <f>(Q191+R191+S191)/P191</f>
        <v>0</v>
      </c>
      <c r="AC191" s="27">
        <f>AA191+AB191</f>
        <v>0.5291731039534272</v>
      </c>
    </row>
    <row r="192" spans="1:29" outlineLevel="2" x14ac:dyDescent="0.35">
      <c r="A192" s="21" t="s">
        <v>340</v>
      </c>
      <c r="B192" s="22" t="s">
        <v>30</v>
      </c>
      <c r="C192" s="22" t="s">
        <v>31</v>
      </c>
      <c r="D192" s="22" t="s">
        <v>32</v>
      </c>
      <c r="E192" s="22"/>
      <c r="F192" s="22"/>
      <c r="G192" s="22">
        <v>1111</v>
      </c>
      <c r="H192" s="22">
        <v>709800000</v>
      </c>
      <c r="I192" s="22" t="s">
        <v>31</v>
      </c>
      <c r="J192" s="23" t="s">
        <v>34</v>
      </c>
      <c r="K192" s="25">
        <v>0</v>
      </c>
      <c r="L192" s="25">
        <v>0</v>
      </c>
      <c r="M192" s="25">
        <v>3090879</v>
      </c>
      <c r="N192" s="25">
        <v>0</v>
      </c>
      <c r="O192" s="25">
        <v>0</v>
      </c>
      <c r="P192" s="25">
        <f t="shared" si="4"/>
        <v>0</v>
      </c>
      <c r="Q192" s="25">
        <v>0</v>
      </c>
      <c r="R192" s="25">
        <v>0</v>
      </c>
      <c r="S192" s="25">
        <v>0</v>
      </c>
      <c r="T192" s="25">
        <v>0</v>
      </c>
      <c r="U192" s="25">
        <v>0</v>
      </c>
      <c r="V192" s="25">
        <v>0</v>
      </c>
      <c r="W192" s="25">
        <v>0</v>
      </c>
      <c r="X192" s="25">
        <v>0</v>
      </c>
      <c r="Y192" s="25">
        <f t="shared" si="5"/>
        <v>0</v>
      </c>
      <c r="Z192" s="26">
        <v>0</v>
      </c>
      <c r="AA192" s="26">
        <v>0</v>
      </c>
      <c r="AB192" s="26">
        <v>0</v>
      </c>
      <c r="AC192" s="27">
        <v>0</v>
      </c>
    </row>
    <row r="193" spans="1:29" outlineLevel="2" x14ac:dyDescent="0.35">
      <c r="A193" s="21" t="s">
        <v>340</v>
      </c>
      <c r="B193" s="22" t="s">
        <v>30</v>
      </c>
      <c r="C193" s="22" t="s">
        <v>31</v>
      </c>
      <c r="D193" s="22" t="s">
        <v>37</v>
      </c>
      <c r="E193" s="22"/>
      <c r="F193" s="22" t="s">
        <v>33</v>
      </c>
      <c r="G193" s="22">
        <v>1111</v>
      </c>
      <c r="H193" s="22">
        <v>709800000</v>
      </c>
      <c r="I193" s="22" t="s">
        <v>31</v>
      </c>
      <c r="J193" s="23" t="s">
        <v>38</v>
      </c>
      <c r="K193" s="24">
        <v>1474136</v>
      </c>
      <c r="L193" s="25">
        <v>1474136</v>
      </c>
      <c r="M193" s="25">
        <v>0</v>
      </c>
      <c r="N193" s="25">
        <v>0</v>
      </c>
      <c r="O193" s="25">
        <v>0</v>
      </c>
      <c r="P193" s="25">
        <f t="shared" si="4"/>
        <v>1474136</v>
      </c>
      <c r="Q193" s="25">
        <v>0</v>
      </c>
      <c r="R193" s="25">
        <v>0</v>
      </c>
      <c r="S193" s="25">
        <v>0</v>
      </c>
      <c r="T193" s="25">
        <v>85620.44</v>
      </c>
      <c r="U193" s="25">
        <v>85620.44</v>
      </c>
      <c r="V193" s="25">
        <v>1388515.56</v>
      </c>
      <c r="W193" s="25">
        <v>1388515.56</v>
      </c>
      <c r="X193" s="25">
        <v>0</v>
      </c>
      <c r="Y193" s="25">
        <f t="shared" si="5"/>
        <v>1388515.56</v>
      </c>
      <c r="Z193" s="26">
        <f>T193/L193</f>
        <v>5.8081778072036773E-2</v>
      </c>
      <c r="AA193" s="26">
        <f>T193/P193</f>
        <v>5.8081778072036773E-2</v>
      </c>
      <c r="AB193" s="26">
        <f>(Q193+R193+S193)/P193</f>
        <v>0</v>
      </c>
      <c r="AC193" s="27">
        <f>AA193+AB193</f>
        <v>5.8081778072036773E-2</v>
      </c>
    </row>
    <row r="194" spans="1:29" outlineLevel="2" x14ac:dyDescent="0.35">
      <c r="A194" s="21" t="s">
        <v>340</v>
      </c>
      <c r="B194" s="22" t="s">
        <v>30</v>
      </c>
      <c r="C194" s="22" t="s">
        <v>31</v>
      </c>
      <c r="D194" s="22" t="s">
        <v>41</v>
      </c>
      <c r="E194" s="22"/>
      <c r="F194" s="22" t="s">
        <v>33</v>
      </c>
      <c r="G194" s="22">
        <v>1111</v>
      </c>
      <c r="H194" s="22">
        <v>709800000</v>
      </c>
      <c r="I194" s="22" t="s">
        <v>31</v>
      </c>
      <c r="J194" s="23" t="s">
        <v>42</v>
      </c>
      <c r="K194" s="24">
        <v>226972944</v>
      </c>
      <c r="L194" s="25">
        <v>226972944</v>
      </c>
      <c r="M194" s="25">
        <v>0</v>
      </c>
      <c r="N194" s="25">
        <v>-2856760</v>
      </c>
      <c r="O194" s="25">
        <v>0</v>
      </c>
      <c r="P194" s="25">
        <f t="shared" si="4"/>
        <v>226972944</v>
      </c>
      <c r="Q194" s="25">
        <v>0</v>
      </c>
      <c r="R194" s="25">
        <v>0</v>
      </c>
      <c r="S194" s="25">
        <v>0</v>
      </c>
      <c r="T194" s="25">
        <v>121120919.59999999</v>
      </c>
      <c r="U194" s="25">
        <v>121120919.59999999</v>
      </c>
      <c r="V194" s="25">
        <v>102995264.40000001</v>
      </c>
      <c r="W194" s="25">
        <v>105852024.40000001</v>
      </c>
      <c r="X194" s="25">
        <v>0</v>
      </c>
      <c r="Y194" s="25">
        <f t="shared" si="5"/>
        <v>105852024.40000001</v>
      </c>
      <c r="Z194" s="26">
        <f>T194/L194</f>
        <v>0.53363593680134846</v>
      </c>
      <c r="AA194" s="26">
        <f>T194/P194</f>
        <v>0.53363593680134846</v>
      </c>
      <c r="AB194" s="26">
        <f>(Q194+R194+S194)/P194</f>
        <v>0</v>
      </c>
      <c r="AC194" s="27">
        <f>AA194+AB194</f>
        <v>0.53363593680134846</v>
      </c>
    </row>
    <row r="195" spans="1:29" outlineLevel="2" x14ac:dyDescent="0.35">
      <c r="A195" s="21" t="s">
        <v>340</v>
      </c>
      <c r="B195" s="22" t="s">
        <v>30</v>
      </c>
      <c r="C195" s="22" t="s">
        <v>31</v>
      </c>
      <c r="D195" s="22" t="s">
        <v>43</v>
      </c>
      <c r="E195" s="22"/>
      <c r="F195" s="22" t="s">
        <v>33</v>
      </c>
      <c r="G195" s="22">
        <v>1111</v>
      </c>
      <c r="H195" s="22">
        <v>709800000</v>
      </c>
      <c r="I195" s="22" t="s">
        <v>31</v>
      </c>
      <c r="J195" s="23" t="s">
        <v>44</v>
      </c>
      <c r="K195" s="24">
        <v>264344407</v>
      </c>
      <c r="L195" s="25">
        <v>264344407</v>
      </c>
      <c r="M195" s="25">
        <v>0</v>
      </c>
      <c r="N195" s="25">
        <v>-12475370</v>
      </c>
      <c r="O195" s="25">
        <v>0</v>
      </c>
      <c r="P195" s="25">
        <f t="shared" si="4"/>
        <v>264344407</v>
      </c>
      <c r="Q195" s="25">
        <v>0</v>
      </c>
      <c r="R195" s="25">
        <v>0</v>
      </c>
      <c r="S195" s="25">
        <v>0</v>
      </c>
      <c r="T195" s="25">
        <v>146169353.68000001</v>
      </c>
      <c r="U195" s="25">
        <v>146169353.68000001</v>
      </c>
      <c r="V195" s="25">
        <v>105699683.31999999</v>
      </c>
      <c r="W195" s="25">
        <v>118175053.31999999</v>
      </c>
      <c r="X195" s="25">
        <v>0</v>
      </c>
      <c r="Y195" s="25">
        <f t="shared" si="5"/>
        <v>118175053.31999999</v>
      </c>
      <c r="Z195" s="26">
        <f>T195/L195</f>
        <v>0.55295043061001858</v>
      </c>
      <c r="AA195" s="26">
        <f>T195/P195</f>
        <v>0.55295043061001858</v>
      </c>
      <c r="AB195" s="26">
        <f>(Q195+R195+S195)/P195</f>
        <v>0</v>
      </c>
      <c r="AC195" s="27">
        <f>AA195+AB195</f>
        <v>0.55295043061001858</v>
      </c>
    </row>
    <row r="196" spans="1:29" outlineLevel="2" x14ac:dyDescent="0.35">
      <c r="A196" s="21" t="s">
        <v>340</v>
      </c>
      <c r="B196" s="22" t="s">
        <v>30</v>
      </c>
      <c r="C196" s="22" t="s">
        <v>31</v>
      </c>
      <c r="D196" s="22" t="s">
        <v>43</v>
      </c>
      <c r="E196" s="22"/>
      <c r="F196" s="22"/>
      <c r="G196" s="22">
        <v>1111</v>
      </c>
      <c r="H196" s="22">
        <v>709800000</v>
      </c>
      <c r="I196" s="22" t="s">
        <v>31</v>
      </c>
      <c r="J196" s="23" t="s">
        <v>44</v>
      </c>
      <c r="K196" s="25">
        <v>0</v>
      </c>
      <c r="L196" s="25">
        <v>0</v>
      </c>
      <c r="M196" s="25">
        <v>1469292</v>
      </c>
      <c r="N196" s="25">
        <v>0</v>
      </c>
      <c r="O196" s="25">
        <v>0</v>
      </c>
      <c r="P196" s="25">
        <f t="shared" si="4"/>
        <v>0</v>
      </c>
      <c r="Q196" s="25">
        <v>0</v>
      </c>
      <c r="R196" s="25">
        <v>0</v>
      </c>
      <c r="S196" s="25">
        <v>0</v>
      </c>
      <c r="T196" s="25">
        <v>0</v>
      </c>
      <c r="U196" s="25">
        <v>0</v>
      </c>
      <c r="V196" s="25">
        <v>0</v>
      </c>
      <c r="W196" s="25">
        <v>0</v>
      </c>
      <c r="X196" s="25">
        <v>0</v>
      </c>
      <c r="Y196" s="25">
        <f t="shared" si="5"/>
        <v>0</v>
      </c>
      <c r="Z196" s="26">
        <v>0</v>
      </c>
      <c r="AA196" s="26">
        <v>0</v>
      </c>
      <c r="AB196" s="26">
        <v>0</v>
      </c>
      <c r="AC196" s="27">
        <v>0</v>
      </c>
    </row>
    <row r="197" spans="1:29" outlineLevel="2" x14ac:dyDescent="0.35">
      <c r="A197" s="21" t="s">
        <v>340</v>
      </c>
      <c r="B197" s="22" t="s">
        <v>30</v>
      </c>
      <c r="C197" s="22" t="s">
        <v>31</v>
      </c>
      <c r="D197" s="22" t="s">
        <v>45</v>
      </c>
      <c r="E197" s="22"/>
      <c r="F197" s="22" t="s">
        <v>33</v>
      </c>
      <c r="G197" s="22">
        <v>1111</v>
      </c>
      <c r="H197" s="22">
        <v>709800000</v>
      </c>
      <c r="I197" s="22" t="s">
        <v>31</v>
      </c>
      <c r="J197" s="23" t="s">
        <v>46</v>
      </c>
      <c r="K197" s="24">
        <v>108190784</v>
      </c>
      <c r="L197" s="25">
        <v>108190784</v>
      </c>
      <c r="M197" s="25">
        <v>0</v>
      </c>
      <c r="N197" s="25">
        <v>0</v>
      </c>
      <c r="O197" s="25">
        <v>0</v>
      </c>
      <c r="P197" s="25">
        <f t="shared" si="4"/>
        <v>108190784</v>
      </c>
      <c r="Q197" s="25">
        <v>0</v>
      </c>
      <c r="R197" s="25">
        <v>0</v>
      </c>
      <c r="S197" s="25">
        <v>0</v>
      </c>
      <c r="T197" s="25">
        <v>24790.86</v>
      </c>
      <c r="U197" s="25">
        <v>24790.86</v>
      </c>
      <c r="V197" s="25">
        <v>102901712.14</v>
      </c>
      <c r="W197" s="25">
        <v>108165993.14</v>
      </c>
      <c r="X197" s="25">
        <v>0</v>
      </c>
      <c r="Y197" s="25">
        <f t="shared" si="5"/>
        <v>108165993.14</v>
      </c>
      <c r="Z197" s="26">
        <f>T197/L197</f>
        <v>2.2914021955881196E-4</v>
      </c>
      <c r="AA197" s="26">
        <f>T197/P197</f>
        <v>2.2914021955881196E-4</v>
      </c>
      <c r="AB197" s="26">
        <f>(Q197+R197+S197)/P197</f>
        <v>0</v>
      </c>
      <c r="AC197" s="27">
        <f>AA197+AB197</f>
        <v>2.2914021955881196E-4</v>
      </c>
    </row>
    <row r="198" spans="1:29" outlineLevel="2" x14ac:dyDescent="0.35">
      <c r="A198" s="21" t="s">
        <v>340</v>
      </c>
      <c r="B198" s="22" t="s">
        <v>30</v>
      </c>
      <c r="C198" s="22" t="s">
        <v>31</v>
      </c>
      <c r="D198" s="22" t="s">
        <v>45</v>
      </c>
      <c r="E198" s="22"/>
      <c r="F198" s="22"/>
      <c r="G198" s="22">
        <v>1111</v>
      </c>
      <c r="H198" s="22">
        <v>709800000</v>
      </c>
      <c r="I198" s="22" t="s">
        <v>31</v>
      </c>
      <c r="J198" s="23" t="s">
        <v>46</v>
      </c>
      <c r="K198" s="25">
        <v>0</v>
      </c>
      <c r="L198" s="25">
        <v>0</v>
      </c>
      <c r="M198" s="25">
        <v>599819</v>
      </c>
      <c r="N198" s="25">
        <v>0</v>
      </c>
      <c r="O198" s="25">
        <v>0</v>
      </c>
      <c r="P198" s="25">
        <f t="shared" si="4"/>
        <v>0</v>
      </c>
      <c r="Q198" s="25">
        <v>0</v>
      </c>
      <c r="R198" s="25">
        <v>0</v>
      </c>
      <c r="S198" s="25">
        <v>0</v>
      </c>
      <c r="T198" s="25">
        <v>0</v>
      </c>
      <c r="U198" s="25">
        <v>0</v>
      </c>
      <c r="V198" s="25">
        <v>0</v>
      </c>
      <c r="W198" s="25">
        <v>0</v>
      </c>
      <c r="X198" s="25">
        <v>0</v>
      </c>
      <c r="Y198" s="25">
        <f t="shared" si="5"/>
        <v>0</v>
      </c>
      <c r="Z198" s="26">
        <v>0</v>
      </c>
      <c r="AA198" s="26">
        <v>0</v>
      </c>
      <c r="AB198" s="26">
        <v>0</v>
      </c>
      <c r="AC198" s="27">
        <v>0</v>
      </c>
    </row>
    <row r="199" spans="1:29" outlineLevel="2" x14ac:dyDescent="0.35">
      <c r="A199" s="21" t="s">
        <v>340</v>
      </c>
      <c r="B199" s="22" t="s">
        <v>30</v>
      </c>
      <c r="C199" s="22" t="s">
        <v>31</v>
      </c>
      <c r="D199" s="22" t="s">
        <v>47</v>
      </c>
      <c r="E199" s="22"/>
      <c r="F199" s="22" t="s">
        <v>33</v>
      </c>
      <c r="G199" s="22">
        <v>1111</v>
      </c>
      <c r="H199" s="22">
        <v>709800000</v>
      </c>
      <c r="I199" s="22" t="s">
        <v>31</v>
      </c>
      <c r="J199" s="23" t="s">
        <v>48</v>
      </c>
      <c r="K199" s="24">
        <v>96986131</v>
      </c>
      <c r="L199" s="25">
        <v>96986131</v>
      </c>
      <c r="M199" s="25">
        <v>0</v>
      </c>
      <c r="N199" s="25">
        <v>0</v>
      </c>
      <c r="O199" s="25">
        <v>0</v>
      </c>
      <c r="P199" s="25">
        <f t="shared" si="4"/>
        <v>96986131</v>
      </c>
      <c r="Q199" s="25">
        <v>0</v>
      </c>
      <c r="R199" s="25">
        <v>0</v>
      </c>
      <c r="S199" s="25">
        <v>0</v>
      </c>
      <c r="T199" s="25">
        <v>91423292.25</v>
      </c>
      <c r="U199" s="25">
        <v>91423292.25</v>
      </c>
      <c r="V199" s="25">
        <v>5562838.75</v>
      </c>
      <c r="W199" s="25">
        <v>5562838.75</v>
      </c>
      <c r="X199" s="25">
        <v>0</v>
      </c>
      <c r="Y199" s="25">
        <f t="shared" si="5"/>
        <v>5562838.75</v>
      </c>
      <c r="Z199" s="26">
        <f>T199/L199</f>
        <v>0.94264294603111864</v>
      </c>
      <c r="AA199" s="26">
        <f>T199/P199</f>
        <v>0.94264294603111864</v>
      </c>
      <c r="AB199" s="26">
        <f>(Q199+R199+S199)/P199</f>
        <v>0</v>
      </c>
      <c r="AC199" s="27">
        <f>AA199+AB199</f>
        <v>0.94264294603111864</v>
      </c>
    </row>
    <row r="200" spans="1:29" outlineLevel="2" x14ac:dyDescent="0.35">
      <c r="A200" s="21" t="s">
        <v>340</v>
      </c>
      <c r="B200" s="22" t="s">
        <v>30</v>
      </c>
      <c r="C200" s="22" t="s">
        <v>31</v>
      </c>
      <c r="D200" s="22" t="s">
        <v>47</v>
      </c>
      <c r="E200" s="22"/>
      <c r="F200" s="22"/>
      <c r="G200" s="22">
        <v>1111</v>
      </c>
      <c r="H200" s="22">
        <v>709800000</v>
      </c>
      <c r="I200" s="22" t="s">
        <v>31</v>
      </c>
      <c r="J200" s="23" t="s">
        <v>48</v>
      </c>
      <c r="K200" s="25">
        <v>0</v>
      </c>
      <c r="L200" s="25">
        <v>0</v>
      </c>
      <c r="M200" s="25">
        <v>550773</v>
      </c>
      <c r="N200" s="25">
        <v>0</v>
      </c>
      <c r="O200" s="25">
        <v>0</v>
      </c>
      <c r="P200" s="25">
        <f t="shared" si="4"/>
        <v>0</v>
      </c>
      <c r="Q200" s="25">
        <v>0</v>
      </c>
      <c r="R200" s="25">
        <v>0</v>
      </c>
      <c r="S200" s="25">
        <v>0</v>
      </c>
      <c r="T200" s="25">
        <v>0</v>
      </c>
      <c r="U200" s="25">
        <v>0</v>
      </c>
      <c r="V200" s="25">
        <v>0</v>
      </c>
      <c r="W200" s="25">
        <v>0</v>
      </c>
      <c r="X200" s="25">
        <v>0</v>
      </c>
      <c r="Y200" s="25">
        <f t="shared" si="5"/>
        <v>0</v>
      </c>
      <c r="Z200" s="26">
        <v>0</v>
      </c>
      <c r="AA200" s="26">
        <v>0</v>
      </c>
      <c r="AB200" s="26">
        <v>0</v>
      </c>
      <c r="AC200" s="27">
        <v>0</v>
      </c>
    </row>
    <row r="201" spans="1:29" outlineLevel="2" x14ac:dyDescent="0.35">
      <c r="A201" s="21" t="s">
        <v>340</v>
      </c>
      <c r="B201" s="22" t="s">
        <v>30</v>
      </c>
      <c r="C201" s="22" t="s">
        <v>31</v>
      </c>
      <c r="D201" s="22" t="s">
        <v>49</v>
      </c>
      <c r="E201" s="22"/>
      <c r="F201" s="22" t="s">
        <v>33</v>
      </c>
      <c r="G201" s="22">
        <v>1111</v>
      </c>
      <c r="H201" s="22">
        <v>709800000</v>
      </c>
      <c r="I201" s="22" t="s">
        <v>31</v>
      </c>
      <c r="J201" s="23" t="s">
        <v>50</v>
      </c>
      <c r="K201" s="24">
        <v>152388123</v>
      </c>
      <c r="L201" s="25">
        <v>152388123</v>
      </c>
      <c r="M201" s="25">
        <v>0</v>
      </c>
      <c r="N201" s="25">
        <v>-3441177</v>
      </c>
      <c r="O201" s="25">
        <v>0</v>
      </c>
      <c r="P201" s="25">
        <f t="shared" si="4"/>
        <v>152388123</v>
      </c>
      <c r="Q201" s="25">
        <v>0</v>
      </c>
      <c r="R201" s="25">
        <v>0</v>
      </c>
      <c r="S201" s="25">
        <v>0</v>
      </c>
      <c r="T201" s="25">
        <v>79092283.519999996</v>
      </c>
      <c r="U201" s="25">
        <v>79092283.519999996</v>
      </c>
      <c r="V201" s="25">
        <v>69854662.480000004</v>
      </c>
      <c r="W201" s="25">
        <v>73295839.480000004</v>
      </c>
      <c r="X201" s="25">
        <v>0</v>
      </c>
      <c r="Y201" s="25">
        <f t="shared" si="5"/>
        <v>73295839.480000004</v>
      </c>
      <c r="Z201" s="26">
        <f>T201/L201</f>
        <v>0.51901868704032794</v>
      </c>
      <c r="AA201" s="26">
        <f>T201/P201</f>
        <v>0.51901868704032794</v>
      </c>
      <c r="AB201" s="26">
        <f>(Q201+R201+S201)/P201</f>
        <v>0</v>
      </c>
      <c r="AC201" s="27">
        <f>AA201+AB201</f>
        <v>0.51901868704032794</v>
      </c>
    </row>
    <row r="202" spans="1:29" outlineLevel="2" x14ac:dyDescent="0.35">
      <c r="A202" s="21" t="s">
        <v>340</v>
      </c>
      <c r="B202" s="22" t="s">
        <v>30</v>
      </c>
      <c r="C202" s="22" t="s">
        <v>31</v>
      </c>
      <c r="D202" s="22" t="s">
        <v>49</v>
      </c>
      <c r="E202" s="22"/>
      <c r="F202" s="22"/>
      <c r="G202" s="22">
        <v>1111</v>
      </c>
      <c r="H202" s="22">
        <v>709800000</v>
      </c>
      <c r="I202" s="22" t="s">
        <v>31</v>
      </c>
      <c r="J202" s="23" t="s">
        <v>50</v>
      </c>
      <c r="K202" s="25">
        <v>0</v>
      </c>
      <c r="L202" s="25">
        <v>0</v>
      </c>
      <c r="M202" s="25">
        <v>2037631</v>
      </c>
      <c r="N202" s="25">
        <v>0</v>
      </c>
      <c r="O202" s="25">
        <v>0</v>
      </c>
      <c r="P202" s="25">
        <f t="shared" si="4"/>
        <v>0</v>
      </c>
      <c r="Q202" s="25">
        <v>0</v>
      </c>
      <c r="R202" s="25">
        <v>0</v>
      </c>
      <c r="S202" s="25">
        <v>0</v>
      </c>
      <c r="T202" s="25">
        <v>0</v>
      </c>
      <c r="U202" s="25">
        <v>0</v>
      </c>
      <c r="V202" s="25">
        <v>0</v>
      </c>
      <c r="W202" s="25">
        <v>0</v>
      </c>
      <c r="X202" s="25">
        <v>0</v>
      </c>
      <c r="Y202" s="25">
        <f t="shared" si="5"/>
        <v>0</v>
      </c>
      <c r="Z202" s="26">
        <v>0</v>
      </c>
      <c r="AA202" s="26">
        <v>0</v>
      </c>
      <c r="AB202" s="26">
        <v>0</v>
      </c>
      <c r="AC202" s="27">
        <v>0</v>
      </c>
    </row>
    <row r="203" spans="1:29" ht="81" outlineLevel="2" x14ac:dyDescent="0.35">
      <c r="A203" s="21" t="s">
        <v>340</v>
      </c>
      <c r="B203" s="22" t="s">
        <v>30</v>
      </c>
      <c r="C203" s="22" t="s">
        <v>31</v>
      </c>
      <c r="D203" s="22" t="s">
        <v>51</v>
      </c>
      <c r="E203" s="22" t="s">
        <v>52</v>
      </c>
      <c r="F203" s="22" t="s">
        <v>33</v>
      </c>
      <c r="G203" s="22">
        <v>1112</v>
      </c>
      <c r="H203" s="22">
        <v>709800000</v>
      </c>
      <c r="I203" s="22" t="s">
        <v>31</v>
      </c>
      <c r="J203" s="23" t="s">
        <v>53</v>
      </c>
      <c r="K203" s="24">
        <v>112602972</v>
      </c>
      <c r="L203" s="25">
        <v>112602972</v>
      </c>
      <c r="M203" s="25">
        <v>0</v>
      </c>
      <c r="N203" s="25">
        <v>0</v>
      </c>
      <c r="O203" s="25">
        <v>0</v>
      </c>
      <c r="P203" s="25">
        <f t="shared" ref="P203:P266" si="6">+L203+O203</f>
        <v>112602972</v>
      </c>
      <c r="Q203" s="25">
        <v>0</v>
      </c>
      <c r="R203" s="25">
        <v>44540678</v>
      </c>
      <c r="S203" s="25">
        <v>0</v>
      </c>
      <c r="T203" s="25">
        <v>68062294</v>
      </c>
      <c r="U203" s="25">
        <v>68062294</v>
      </c>
      <c r="V203" s="25">
        <v>0</v>
      </c>
      <c r="W203" s="25">
        <v>0</v>
      </c>
      <c r="X203" s="25">
        <v>0</v>
      </c>
      <c r="Y203" s="25">
        <f t="shared" ref="Y203:Y266" si="7">P203-(Q203+R203+S203+T203+X203)</f>
        <v>0</v>
      </c>
      <c r="Z203" s="26">
        <f>T203/L203</f>
        <v>0.60444491642725029</v>
      </c>
      <c r="AA203" s="26">
        <f>T203/P203</f>
        <v>0.60444491642725029</v>
      </c>
      <c r="AB203" s="26">
        <f>(Q203+R203+S203)/P203</f>
        <v>0.39555508357274977</v>
      </c>
      <c r="AC203" s="27">
        <f>AA203+AB203</f>
        <v>1</v>
      </c>
    </row>
    <row r="204" spans="1:29" ht="81" outlineLevel="2" x14ac:dyDescent="0.35">
      <c r="A204" s="21" t="s">
        <v>340</v>
      </c>
      <c r="B204" s="22" t="s">
        <v>30</v>
      </c>
      <c r="C204" s="22" t="s">
        <v>31</v>
      </c>
      <c r="D204" s="22" t="s">
        <v>51</v>
      </c>
      <c r="E204" s="22" t="s">
        <v>52</v>
      </c>
      <c r="F204" s="22"/>
      <c r="G204" s="22">
        <v>1112</v>
      </c>
      <c r="H204" s="22">
        <v>709800000</v>
      </c>
      <c r="I204" s="22" t="s">
        <v>31</v>
      </c>
      <c r="J204" s="23" t="s">
        <v>313</v>
      </c>
      <c r="K204" s="25">
        <v>0</v>
      </c>
      <c r="L204" s="25">
        <v>0</v>
      </c>
      <c r="M204" s="25">
        <v>2536354</v>
      </c>
      <c r="N204" s="25">
        <v>0</v>
      </c>
      <c r="O204" s="25">
        <v>0</v>
      </c>
      <c r="P204" s="25">
        <f t="shared" si="6"/>
        <v>0</v>
      </c>
      <c r="Q204" s="25">
        <v>0</v>
      </c>
      <c r="R204" s="25">
        <v>0</v>
      </c>
      <c r="S204" s="25">
        <v>0</v>
      </c>
      <c r="T204" s="25">
        <v>0</v>
      </c>
      <c r="U204" s="25">
        <v>0</v>
      </c>
      <c r="V204" s="25">
        <v>0</v>
      </c>
      <c r="W204" s="25">
        <v>0</v>
      </c>
      <c r="X204" s="25">
        <v>0</v>
      </c>
      <c r="Y204" s="25">
        <f t="shared" si="7"/>
        <v>0</v>
      </c>
      <c r="Z204" s="26">
        <v>0</v>
      </c>
      <c r="AA204" s="26">
        <v>0</v>
      </c>
      <c r="AB204" s="26">
        <v>0</v>
      </c>
      <c r="AC204" s="27">
        <v>0</v>
      </c>
    </row>
    <row r="205" spans="1:29" ht="54" outlineLevel="2" x14ac:dyDescent="0.35">
      <c r="A205" s="21" t="s">
        <v>340</v>
      </c>
      <c r="B205" s="22" t="s">
        <v>30</v>
      </c>
      <c r="C205" s="22" t="s">
        <v>31</v>
      </c>
      <c r="D205" s="22" t="s">
        <v>55</v>
      </c>
      <c r="E205" s="22" t="s">
        <v>52</v>
      </c>
      <c r="F205" s="22" t="s">
        <v>33</v>
      </c>
      <c r="G205" s="22">
        <v>1112</v>
      </c>
      <c r="H205" s="22">
        <v>709800000</v>
      </c>
      <c r="I205" s="22" t="s">
        <v>31</v>
      </c>
      <c r="J205" s="23" t="s">
        <v>56</v>
      </c>
      <c r="K205" s="24">
        <v>6086647</v>
      </c>
      <c r="L205" s="25">
        <v>6086647</v>
      </c>
      <c r="M205" s="25">
        <v>0</v>
      </c>
      <c r="N205" s="25">
        <v>0</v>
      </c>
      <c r="O205" s="25">
        <v>0</v>
      </c>
      <c r="P205" s="25">
        <f t="shared" si="6"/>
        <v>6086647</v>
      </c>
      <c r="Q205" s="25">
        <v>0</v>
      </c>
      <c r="R205" s="25">
        <v>2407569</v>
      </c>
      <c r="S205" s="25">
        <v>0</v>
      </c>
      <c r="T205" s="25">
        <v>3679078</v>
      </c>
      <c r="U205" s="25">
        <v>3679078</v>
      </c>
      <c r="V205" s="25">
        <v>0</v>
      </c>
      <c r="W205" s="25">
        <v>0</v>
      </c>
      <c r="X205" s="25">
        <v>0</v>
      </c>
      <c r="Y205" s="25">
        <f t="shared" si="7"/>
        <v>0</v>
      </c>
      <c r="Z205" s="26">
        <f>T205/L205</f>
        <v>0.60445069346061964</v>
      </c>
      <c r="AA205" s="26">
        <f>T205/P205</f>
        <v>0.60445069346061964</v>
      </c>
      <c r="AB205" s="26">
        <f>(Q205+R205+S205)/P205</f>
        <v>0.39554930653938036</v>
      </c>
      <c r="AC205" s="27">
        <f>AA205+AB205</f>
        <v>1</v>
      </c>
    </row>
    <row r="206" spans="1:29" ht="54" outlineLevel="2" x14ac:dyDescent="0.35">
      <c r="A206" s="21" t="s">
        <v>340</v>
      </c>
      <c r="B206" s="22" t="s">
        <v>30</v>
      </c>
      <c r="C206" s="22" t="s">
        <v>31</v>
      </c>
      <c r="D206" s="22" t="s">
        <v>55</v>
      </c>
      <c r="E206" s="22" t="s">
        <v>52</v>
      </c>
      <c r="F206" s="22"/>
      <c r="G206" s="22">
        <v>1112</v>
      </c>
      <c r="H206" s="22">
        <v>709800000</v>
      </c>
      <c r="I206" s="22" t="s">
        <v>31</v>
      </c>
      <c r="J206" s="23" t="s">
        <v>57</v>
      </c>
      <c r="K206" s="25">
        <v>0</v>
      </c>
      <c r="L206" s="25">
        <v>0</v>
      </c>
      <c r="M206" s="25">
        <v>428993</v>
      </c>
      <c r="N206" s="25">
        <v>0</v>
      </c>
      <c r="O206" s="25">
        <v>0</v>
      </c>
      <c r="P206" s="25">
        <f t="shared" si="6"/>
        <v>0</v>
      </c>
      <c r="Q206" s="25">
        <v>0</v>
      </c>
      <c r="R206" s="25">
        <v>0</v>
      </c>
      <c r="S206" s="25">
        <v>0</v>
      </c>
      <c r="T206" s="25">
        <v>0</v>
      </c>
      <c r="U206" s="25">
        <v>0</v>
      </c>
      <c r="V206" s="25">
        <v>0</v>
      </c>
      <c r="W206" s="25">
        <v>0</v>
      </c>
      <c r="X206" s="25">
        <v>0</v>
      </c>
      <c r="Y206" s="25">
        <f t="shared" si="7"/>
        <v>0</v>
      </c>
      <c r="Z206" s="26">
        <v>0</v>
      </c>
      <c r="AA206" s="26">
        <v>0</v>
      </c>
      <c r="AB206" s="26">
        <v>0</v>
      </c>
      <c r="AC206" s="27">
        <v>0</v>
      </c>
    </row>
    <row r="207" spans="1:29" ht="81" outlineLevel="2" x14ac:dyDescent="0.35">
      <c r="A207" s="21" t="s">
        <v>340</v>
      </c>
      <c r="B207" s="22" t="s">
        <v>30</v>
      </c>
      <c r="C207" s="22" t="s">
        <v>31</v>
      </c>
      <c r="D207" s="22" t="s">
        <v>58</v>
      </c>
      <c r="E207" s="22" t="s">
        <v>52</v>
      </c>
      <c r="F207" s="22" t="s">
        <v>33</v>
      </c>
      <c r="G207" s="22">
        <v>1112</v>
      </c>
      <c r="H207" s="22">
        <v>709800000</v>
      </c>
      <c r="I207" s="22" t="s">
        <v>31</v>
      </c>
      <c r="J207" s="23" t="s">
        <v>59</v>
      </c>
      <c r="K207" s="24">
        <v>23366162</v>
      </c>
      <c r="L207" s="25">
        <v>23366162</v>
      </c>
      <c r="M207" s="25">
        <v>0</v>
      </c>
      <c r="N207" s="25">
        <v>0</v>
      </c>
      <c r="O207" s="25">
        <v>0</v>
      </c>
      <c r="P207" s="25">
        <f t="shared" si="6"/>
        <v>23366162</v>
      </c>
      <c r="Q207" s="25">
        <v>0</v>
      </c>
      <c r="R207" s="25">
        <v>12317350</v>
      </c>
      <c r="S207" s="25">
        <v>0</v>
      </c>
      <c r="T207" s="25">
        <v>11048812</v>
      </c>
      <c r="U207" s="25">
        <v>11048812</v>
      </c>
      <c r="V207" s="25">
        <v>0</v>
      </c>
      <c r="W207" s="25">
        <v>0</v>
      </c>
      <c r="X207" s="25">
        <v>0</v>
      </c>
      <c r="Y207" s="25">
        <f t="shared" si="7"/>
        <v>0</v>
      </c>
      <c r="Z207" s="26">
        <f>T207/L207</f>
        <v>0.47285523399178692</v>
      </c>
      <c r="AA207" s="26">
        <f>T207/P207</f>
        <v>0.47285523399178692</v>
      </c>
      <c r="AB207" s="26">
        <f>(Q207+R207+S207)/P207</f>
        <v>0.52714476600821303</v>
      </c>
      <c r="AC207" s="27">
        <f>AA207+AB207</f>
        <v>1</v>
      </c>
    </row>
    <row r="208" spans="1:29" ht="81" outlineLevel="2" x14ac:dyDescent="0.35">
      <c r="A208" s="21" t="s">
        <v>340</v>
      </c>
      <c r="B208" s="22" t="s">
        <v>30</v>
      </c>
      <c r="C208" s="22" t="s">
        <v>31</v>
      </c>
      <c r="D208" s="22" t="s">
        <v>58</v>
      </c>
      <c r="E208" s="22" t="s">
        <v>52</v>
      </c>
      <c r="F208" s="22"/>
      <c r="G208" s="22">
        <v>1112</v>
      </c>
      <c r="H208" s="22">
        <v>709800000</v>
      </c>
      <c r="I208" s="22" t="s">
        <v>31</v>
      </c>
      <c r="J208" s="23" t="s">
        <v>314</v>
      </c>
      <c r="K208" s="25">
        <v>0</v>
      </c>
      <c r="L208" s="25">
        <v>0</v>
      </c>
      <c r="M208" s="25">
        <v>90321</v>
      </c>
      <c r="N208" s="25">
        <v>0</v>
      </c>
      <c r="O208" s="25">
        <v>0</v>
      </c>
      <c r="P208" s="25">
        <f t="shared" si="6"/>
        <v>0</v>
      </c>
      <c r="Q208" s="25">
        <v>0</v>
      </c>
      <c r="R208" s="25">
        <v>0</v>
      </c>
      <c r="S208" s="25">
        <v>0</v>
      </c>
      <c r="T208" s="25">
        <v>0</v>
      </c>
      <c r="U208" s="25">
        <v>0</v>
      </c>
      <c r="V208" s="25">
        <v>0</v>
      </c>
      <c r="W208" s="25">
        <v>0</v>
      </c>
      <c r="X208" s="25">
        <v>0</v>
      </c>
      <c r="Y208" s="25">
        <f t="shared" si="7"/>
        <v>0</v>
      </c>
      <c r="Z208" s="26">
        <v>0</v>
      </c>
      <c r="AA208" s="26">
        <v>0</v>
      </c>
      <c r="AB208" s="26">
        <v>0</v>
      </c>
      <c r="AC208" s="27">
        <v>0</v>
      </c>
    </row>
    <row r="209" spans="1:29" ht="67.5" outlineLevel="2" x14ac:dyDescent="0.35">
      <c r="A209" s="21" t="s">
        <v>340</v>
      </c>
      <c r="B209" s="22" t="s">
        <v>30</v>
      </c>
      <c r="C209" s="22" t="s">
        <v>31</v>
      </c>
      <c r="D209" s="22" t="s">
        <v>61</v>
      </c>
      <c r="E209" s="22" t="s">
        <v>52</v>
      </c>
      <c r="F209" s="22" t="s">
        <v>33</v>
      </c>
      <c r="G209" s="22">
        <v>1112</v>
      </c>
      <c r="H209" s="22">
        <v>709800000</v>
      </c>
      <c r="I209" s="22" t="s">
        <v>31</v>
      </c>
      <c r="J209" s="23" t="s">
        <v>62</v>
      </c>
      <c r="K209" s="24">
        <v>36519883</v>
      </c>
      <c r="L209" s="25">
        <v>36519883</v>
      </c>
      <c r="M209" s="25">
        <v>0</v>
      </c>
      <c r="N209" s="25">
        <v>0</v>
      </c>
      <c r="O209" s="25">
        <v>0</v>
      </c>
      <c r="P209" s="25">
        <f t="shared" si="6"/>
        <v>36519883</v>
      </c>
      <c r="Q209" s="25">
        <v>0</v>
      </c>
      <c r="R209" s="25">
        <v>14445631</v>
      </c>
      <c r="S209" s="25">
        <v>0</v>
      </c>
      <c r="T209" s="25">
        <v>22074252</v>
      </c>
      <c r="U209" s="25">
        <v>22074252</v>
      </c>
      <c r="V209" s="25">
        <v>0</v>
      </c>
      <c r="W209" s="25">
        <v>0</v>
      </c>
      <c r="X209" s="25">
        <v>0</v>
      </c>
      <c r="Y209" s="25">
        <f t="shared" si="7"/>
        <v>0</v>
      </c>
      <c r="Z209" s="26">
        <f>T209/L209</f>
        <v>0.60444476232303368</v>
      </c>
      <c r="AA209" s="26">
        <f>T209/P209</f>
        <v>0.60444476232303368</v>
      </c>
      <c r="AB209" s="26">
        <f>(Q209+R209+S209)/P209</f>
        <v>0.39555523767696626</v>
      </c>
      <c r="AC209" s="27">
        <f>AA209+AB209</f>
        <v>1</v>
      </c>
    </row>
    <row r="210" spans="1:29" ht="67.5" outlineLevel="2" x14ac:dyDescent="0.35">
      <c r="A210" s="21" t="s">
        <v>340</v>
      </c>
      <c r="B210" s="22" t="s">
        <v>30</v>
      </c>
      <c r="C210" s="22" t="s">
        <v>31</v>
      </c>
      <c r="D210" s="22" t="s">
        <v>61</v>
      </c>
      <c r="E210" s="22" t="s">
        <v>52</v>
      </c>
      <c r="F210" s="22"/>
      <c r="G210" s="22">
        <v>1112</v>
      </c>
      <c r="H210" s="22">
        <v>709800000</v>
      </c>
      <c r="I210" s="22" t="s">
        <v>31</v>
      </c>
      <c r="J210" s="23" t="s">
        <v>315</v>
      </c>
      <c r="K210" s="25">
        <v>0</v>
      </c>
      <c r="L210" s="25">
        <v>0</v>
      </c>
      <c r="M210" s="25">
        <v>773953</v>
      </c>
      <c r="N210" s="25">
        <v>0</v>
      </c>
      <c r="O210" s="25">
        <v>0</v>
      </c>
      <c r="P210" s="25">
        <f t="shared" si="6"/>
        <v>0</v>
      </c>
      <c r="Q210" s="25">
        <v>0</v>
      </c>
      <c r="R210" s="25">
        <v>0</v>
      </c>
      <c r="S210" s="25">
        <v>0</v>
      </c>
      <c r="T210" s="25">
        <v>0</v>
      </c>
      <c r="U210" s="25">
        <v>0</v>
      </c>
      <c r="V210" s="25">
        <v>0</v>
      </c>
      <c r="W210" s="25">
        <v>0</v>
      </c>
      <c r="X210" s="25">
        <v>0</v>
      </c>
      <c r="Y210" s="25">
        <f t="shared" si="7"/>
        <v>0</v>
      </c>
      <c r="Z210" s="26">
        <v>0</v>
      </c>
      <c r="AA210" s="26">
        <v>0</v>
      </c>
      <c r="AB210" s="26">
        <v>0</v>
      </c>
      <c r="AC210" s="27">
        <v>0</v>
      </c>
    </row>
    <row r="211" spans="1:29" ht="67.5" outlineLevel="2" x14ac:dyDescent="0.35">
      <c r="A211" s="21" t="s">
        <v>340</v>
      </c>
      <c r="B211" s="22" t="s">
        <v>30</v>
      </c>
      <c r="C211" s="22" t="s">
        <v>31</v>
      </c>
      <c r="D211" s="22" t="s">
        <v>64</v>
      </c>
      <c r="E211" s="22" t="s">
        <v>52</v>
      </c>
      <c r="F211" s="22" t="s">
        <v>33</v>
      </c>
      <c r="G211" s="22">
        <v>1112</v>
      </c>
      <c r="H211" s="22">
        <v>709800000</v>
      </c>
      <c r="I211" s="22" t="s">
        <v>31</v>
      </c>
      <c r="J211" s="23" t="s">
        <v>65</v>
      </c>
      <c r="K211" s="24">
        <v>18259941</v>
      </c>
      <c r="L211" s="25">
        <v>18259941</v>
      </c>
      <c r="M211" s="25">
        <v>0</v>
      </c>
      <c r="N211" s="25">
        <v>0</v>
      </c>
      <c r="O211" s="25">
        <v>0</v>
      </c>
      <c r="P211" s="25">
        <f t="shared" si="6"/>
        <v>18259941</v>
      </c>
      <c r="Q211" s="25">
        <v>0</v>
      </c>
      <c r="R211" s="25">
        <v>7222825</v>
      </c>
      <c r="S211" s="25">
        <v>0</v>
      </c>
      <c r="T211" s="25">
        <v>11037116</v>
      </c>
      <c r="U211" s="25">
        <v>11037116</v>
      </c>
      <c r="V211" s="25">
        <v>0</v>
      </c>
      <c r="W211" s="25">
        <v>0</v>
      </c>
      <c r="X211" s="25">
        <v>0</v>
      </c>
      <c r="Y211" s="25">
        <f t="shared" si="7"/>
        <v>0</v>
      </c>
      <c r="Z211" s="26">
        <f>T211/L211</f>
        <v>0.6044442312272531</v>
      </c>
      <c r="AA211" s="26">
        <f>T211/P211</f>
        <v>0.6044442312272531</v>
      </c>
      <c r="AB211" s="26">
        <f>(Q211+R211+S211)/P211</f>
        <v>0.39555576877274684</v>
      </c>
      <c r="AC211" s="27">
        <f>AA211+AB211</f>
        <v>1</v>
      </c>
    </row>
    <row r="212" spans="1:29" ht="67.5" outlineLevel="2" x14ac:dyDescent="0.35">
      <c r="A212" s="21" t="s">
        <v>340</v>
      </c>
      <c r="B212" s="22" t="s">
        <v>30</v>
      </c>
      <c r="C212" s="22" t="s">
        <v>31</v>
      </c>
      <c r="D212" s="22" t="s">
        <v>64</v>
      </c>
      <c r="E212" s="22" t="s">
        <v>52</v>
      </c>
      <c r="F212" s="22"/>
      <c r="G212" s="22">
        <v>1112</v>
      </c>
      <c r="H212" s="22">
        <v>709800000</v>
      </c>
      <c r="I212" s="22" t="s">
        <v>31</v>
      </c>
      <c r="J212" s="23" t="s">
        <v>279</v>
      </c>
      <c r="K212" s="25">
        <v>0</v>
      </c>
      <c r="L212" s="25">
        <v>0</v>
      </c>
      <c r="M212" s="25">
        <v>486977</v>
      </c>
      <c r="N212" s="25">
        <v>0</v>
      </c>
      <c r="O212" s="25">
        <v>0</v>
      </c>
      <c r="P212" s="25">
        <f t="shared" si="6"/>
        <v>0</v>
      </c>
      <c r="Q212" s="25">
        <v>0</v>
      </c>
      <c r="R212" s="25">
        <v>0</v>
      </c>
      <c r="S212" s="25">
        <v>0</v>
      </c>
      <c r="T212" s="25">
        <v>0</v>
      </c>
      <c r="U212" s="25">
        <v>0</v>
      </c>
      <c r="V212" s="25">
        <v>0</v>
      </c>
      <c r="W212" s="25">
        <v>0</v>
      </c>
      <c r="X212" s="25">
        <v>0</v>
      </c>
      <c r="Y212" s="25">
        <f t="shared" si="7"/>
        <v>0</v>
      </c>
      <c r="Z212" s="26">
        <v>0</v>
      </c>
      <c r="AA212" s="26">
        <v>0</v>
      </c>
      <c r="AB212" s="26">
        <v>0</v>
      </c>
      <c r="AC212" s="27">
        <v>0</v>
      </c>
    </row>
    <row r="213" spans="1:29" ht="54" outlineLevel="2" x14ac:dyDescent="0.35">
      <c r="A213" s="21" t="s">
        <v>340</v>
      </c>
      <c r="B213" s="22" t="s">
        <v>30</v>
      </c>
      <c r="C213" s="22" t="s">
        <v>31</v>
      </c>
      <c r="D213" s="22" t="s">
        <v>67</v>
      </c>
      <c r="E213" s="22" t="s">
        <v>52</v>
      </c>
      <c r="F213" s="22" t="s">
        <v>33</v>
      </c>
      <c r="G213" s="22">
        <v>1112</v>
      </c>
      <c r="H213" s="22">
        <v>709800000</v>
      </c>
      <c r="I213" s="22" t="s">
        <v>31</v>
      </c>
      <c r="J213" s="23" t="s">
        <v>68</v>
      </c>
      <c r="K213" s="24">
        <v>44320439</v>
      </c>
      <c r="L213" s="25">
        <v>44320439</v>
      </c>
      <c r="M213" s="25">
        <v>0</v>
      </c>
      <c r="N213" s="25">
        <v>2375959.83</v>
      </c>
      <c r="O213" s="25">
        <v>0</v>
      </c>
      <c r="P213" s="25">
        <f t="shared" si="6"/>
        <v>44320439</v>
      </c>
      <c r="Q213" s="25">
        <v>0</v>
      </c>
      <c r="R213" s="25">
        <v>13080431.199999999</v>
      </c>
      <c r="S213" s="25">
        <v>0</v>
      </c>
      <c r="T213" s="25">
        <v>31240007.800000001</v>
      </c>
      <c r="U213" s="25">
        <v>31240007.800000001</v>
      </c>
      <c r="V213" s="25">
        <v>0</v>
      </c>
      <c r="W213" s="25">
        <v>0</v>
      </c>
      <c r="X213" s="25">
        <v>0</v>
      </c>
      <c r="Y213" s="25">
        <f t="shared" si="7"/>
        <v>0</v>
      </c>
      <c r="Z213" s="26">
        <f>T213/L213</f>
        <v>0.70486684033071068</v>
      </c>
      <c r="AA213" s="26">
        <f>T213/P213</f>
        <v>0.70486684033071068</v>
      </c>
      <c r="AB213" s="26">
        <f>(Q213+R213+S213)/P213</f>
        <v>0.29513315966928938</v>
      </c>
      <c r="AC213" s="27">
        <f>AA213+AB213</f>
        <v>1</v>
      </c>
    </row>
    <row r="214" spans="1:29" ht="54" outlineLevel="2" x14ac:dyDescent="0.35">
      <c r="A214" s="21" t="s">
        <v>340</v>
      </c>
      <c r="B214" s="22" t="s">
        <v>30</v>
      </c>
      <c r="C214" s="22" t="s">
        <v>31</v>
      </c>
      <c r="D214" s="22" t="s">
        <v>67</v>
      </c>
      <c r="E214" s="22" t="s">
        <v>52</v>
      </c>
      <c r="F214" s="22"/>
      <c r="G214" s="22">
        <v>1112</v>
      </c>
      <c r="H214" s="22">
        <v>709800000</v>
      </c>
      <c r="I214" s="22" t="s">
        <v>31</v>
      </c>
      <c r="J214" s="23" t="s">
        <v>69</v>
      </c>
      <c r="K214" s="25">
        <v>0</v>
      </c>
      <c r="L214" s="25">
        <v>0</v>
      </c>
      <c r="M214" s="25">
        <v>448553.88</v>
      </c>
      <c r="N214" s="25">
        <v>0</v>
      </c>
      <c r="O214" s="25">
        <v>0</v>
      </c>
      <c r="P214" s="25">
        <f t="shared" si="6"/>
        <v>0</v>
      </c>
      <c r="Q214" s="25">
        <v>0</v>
      </c>
      <c r="R214" s="25">
        <v>0</v>
      </c>
      <c r="S214" s="25">
        <v>0</v>
      </c>
      <c r="T214" s="25">
        <v>0</v>
      </c>
      <c r="U214" s="25">
        <v>0</v>
      </c>
      <c r="V214" s="25">
        <v>0</v>
      </c>
      <c r="W214" s="25">
        <v>0</v>
      </c>
      <c r="X214" s="25">
        <v>0</v>
      </c>
      <c r="Y214" s="25">
        <f t="shared" si="7"/>
        <v>0</v>
      </c>
      <c r="Z214" s="26">
        <v>0</v>
      </c>
      <c r="AA214" s="26">
        <v>0</v>
      </c>
      <c r="AB214" s="26">
        <v>0</v>
      </c>
      <c r="AC214" s="27">
        <v>0</v>
      </c>
    </row>
    <row r="215" spans="1:29" outlineLevel="2" x14ac:dyDescent="0.35">
      <c r="A215" s="21" t="s">
        <v>343</v>
      </c>
      <c r="B215" s="22" t="s">
        <v>30</v>
      </c>
      <c r="C215" s="22" t="s">
        <v>31</v>
      </c>
      <c r="D215" s="22" t="s">
        <v>32</v>
      </c>
      <c r="E215" s="22"/>
      <c r="F215" s="22" t="s">
        <v>33</v>
      </c>
      <c r="G215" s="22">
        <v>1111</v>
      </c>
      <c r="H215" s="22">
        <v>709800000</v>
      </c>
      <c r="I215" s="22" t="s">
        <v>31</v>
      </c>
      <c r="J215" s="23" t="s">
        <v>34</v>
      </c>
      <c r="K215" s="24">
        <v>10817751339</v>
      </c>
      <c r="L215" s="25">
        <v>10817751339</v>
      </c>
      <c r="M215" s="25">
        <v>0</v>
      </c>
      <c r="N215" s="25">
        <v>-22046374</v>
      </c>
      <c r="O215" s="25">
        <v>-21203478</v>
      </c>
      <c r="P215" s="25">
        <f t="shared" si="6"/>
        <v>10796547861</v>
      </c>
      <c r="Q215" s="25">
        <v>0</v>
      </c>
      <c r="R215" s="25">
        <v>0</v>
      </c>
      <c r="S215" s="25">
        <v>0</v>
      </c>
      <c r="T215" s="25">
        <v>6090265446.2200003</v>
      </c>
      <c r="U215" s="25">
        <v>6090265446.2200003</v>
      </c>
      <c r="V215" s="25">
        <v>4633736040.7799997</v>
      </c>
      <c r="W215" s="25">
        <v>4727485892.7799997</v>
      </c>
      <c r="X215" s="25">
        <v>0</v>
      </c>
      <c r="Y215" s="25">
        <f t="shared" si="7"/>
        <v>4706282414.7799997</v>
      </c>
      <c r="Z215" s="26">
        <f>T215/L215</f>
        <v>0.56298811604806109</v>
      </c>
      <c r="AA215" s="26">
        <f>T215/P215</f>
        <v>0.56409377558725582</v>
      </c>
      <c r="AB215" s="26">
        <f>(Q215+R215+S215)/P215</f>
        <v>0</v>
      </c>
      <c r="AC215" s="27">
        <f>AA215+AB215</f>
        <v>0.56409377558725582</v>
      </c>
    </row>
    <row r="216" spans="1:29" outlineLevel="2" x14ac:dyDescent="0.35">
      <c r="A216" s="21" t="s">
        <v>343</v>
      </c>
      <c r="B216" s="22" t="s">
        <v>30</v>
      </c>
      <c r="C216" s="22" t="s">
        <v>31</v>
      </c>
      <c r="D216" s="22" t="s">
        <v>32</v>
      </c>
      <c r="E216" s="22"/>
      <c r="F216" s="22"/>
      <c r="G216" s="22">
        <v>1111</v>
      </c>
      <c r="H216" s="22">
        <v>709800000</v>
      </c>
      <c r="I216" s="22" t="s">
        <v>31</v>
      </c>
      <c r="J216" s="23" t="s">
        <v>34</v>
      </c>
      <c r="K216" s="25">
        <v>0</v>
      </c>
      <c r="L216" s="25">
        <v>0</v>
      </c>
      <c r="M216" s="25">
        <v>50025432</v>
      </c>
      <c r="N216" s="25">
        <v>0</v>
      </c>
      <c r="O216" s="25">
        <v>0</v>
      </c>
      <c r="P216" s="25">
        <f t="shared" si="6"/>
        <v>0</v>
      </c>
      <c r="Q216" s="25">
        <v>0</v>
      </c>
      <c r="R216" s="25">
        <v>0</v>
      </c>
      <c r="S216" s="25">
        <v>0</v>
      </c>
      <c r="T216" s="25">
        <v>0</v>
      </c>
      <c r="U216" s="25">
        <v>0</v>
      </c>
      <c r="V216" s="25">
        <v>0</v>
      </c>
      <c r="W216" s="25">
        <v>0</v>
      </c>
      <c r="X216" s="25">
        <v>0</v>
      </c>
      <c r="Y216" s="25">
        <f t="shared" si="7"/>
        <v>0</v>
      </c>
      <c r="Z216" s="26">
        <v>0</v>
      </c>
      <c r="AA216" s="26">
        <v>0</v>
      </c>
      <c r="AB216" s="26">
        <v>0</v>
      </c>
      <c r="AC216" s="27">
        <v>0</v>
      </c>
    </row>
    <row r="217" spans="1:29" outlineLevel="2" x14ac:dyDescent="0.35">
      <c r="A217" s="21" t="s">
        <v>343</v>
      </c>
      <c r="B217" s="22" t="s">
        <v>30</v>
      </c>
      <c r="C217" s="22" t="s">
        <v>31</v>
      </c>
      <c r="D217" s="22" t="s">
        <v>35</v>
      </c>
      <c r="E217" s="22"/>
      <c r="F217" s="22" t="s">
        <v>33</v>
      </c>
      <c r="G217" s="22">
        <v>1111</v>
      </c>
      <c r="H217" s="22">
        <v>709800000</v>
      </c>
      <c r="I217" s="22" t="s">
        <v>31</v>
      </c>
      <c r="J217" s="23" t="s">
        <v>36</v>
      </c>
      <c r="K217" s="24">
        <v>206741322</v>
      </c>
      <c r="L217" s="25">
        <v>251741322</v>
      </c>
      <c r="M217" s="25">
        <v>0</v>
      </c>
      <c r="N217" s="25">
        <v>10929084</v>
      </c>
      <c r="O217" s="25">
        <v>79625016</v>
      </c>
      <c r="P217" s="25">
        <f t="shared" si="6"/>
        <v>331366338</v>
      </c>
      <c r="Q217" s="25">
        <v>0</v>
      </c>
      <c r="R217" s="25">
        <v>0</v>
      </c>
      <c r="S217" s="25">
        <v>0</v>
      </c>
      <c r="T217" s="25">
        <v>201817993.62</v>
      </c>
      <c r="U217" s="25">
        <v>201817993.62</v>
      </c>
      <c r="V217" s="25">
        <v>49923328.380000003</v>
      </c>
      <c r="W217" s="25">
        <v>49923328.380000003</v>
      </c>
      <c r="X217" s="25">
        <v>0</v>
      </c>
      <c r="Y217" s="25">
        <f t="shared" si="7"/>
        <v>129548344.38</v>
      </c>
      <c r="Z217" s="26">
        <f>T217/L217</f>
        <v>0.80168798676603437</v>
      </c>
      <c r="AA217" s="26">
        <f>T217/P217</f>
        <v>0.60904796437108222</v>
      </c>
      <c r="AB217" s="26">
        <f>(Q217+R217+S217)/P217</f>
        <v>0</v>
      </c>
      <c r="AC217" s="27">
        <f>AA217+AB217</f>
        <v>0.60904796437108222</v>
      </c>
    </row>
    <row r="218" spans="1:29" outlineLevel="2" x14ac:dyDescent="0.35">
      <c r="A218" s="21" t="s">
        <v>343</v>
      </c>
      <c r="B218" s="22" t="s">
        <v>30</v>
      </c>
      <c r="C218" s="22" t="s">
        <v>31</v>
      </c>
      <c r="D218" s="22" t="s">
        <v>37</v>
      </c>
      <c r="E218" s="22"/>
      <c r="F218" s="22" t="s">
        <v>33</v>
      </c>
      <c r="G218" s="22">
        <v>1111</v>
      </c>
      <c r="H218" s="22">
        <v>709800000</v>
      </c>
      <c r="I218" s="22" t="s">
        <v>31</v>
      </c>
      <c r="J218" s="23" t="s">
        <v>38</v>
      </c>
      <c r="K218" s="24">
        <v>44141418</v>
      </c>
      <c r="L218" s="25">
        <v>44141418</v>
      </c>
      <c r="M218" s="25">
        <v>0</v>
      </c>
      <c r="N218" s="25">
        <v>0</v>
      </c>
      <c r="O218" s="25">
        <v>0</v>
      </c>
      <c r="P218" s="25">
        <f t="shared" si="6"/>
        <v>44141418</v>
      </c>
      <c r="Q218" s="25">
        <v>0</v>
      </c>
      <c r="R218" s="25">
        <v>0</v>
      </c>
      <c r="S218" s="25">
        <v>0</v>
      </c>
      <c r="T218" s="25">
        <v>17943776.690000001</v>
      </c>
      <c r="U218" s="25">
        <v>17943776.690000001</v>
      </c>
      <c r="V218" s="25">
        <v>26197641.309999999</v>
      </c>
      <c r="W218" s="25">
        <v>26197641.309999999</v>
      </c>
      <c r="X218" s="25">
        <v>0</v>
      </c>
      <c r="Y218" s="25">
        <f t="shared" si="7"/>
        <v>26197641.309999999</v>
      </c>
      <c r="Z218" s="26">
        <f>T218/L218</f>
        <v>0.40650657597814371</v>
      </c>
      <c r="AA218" s="26">
        <f>T218/P218</f>
        <v>0.40650657597814371</v>
      </c>
      <c r="AB218" s="26">
        <f>(Q218+R218+S218)/P218</f>
        <v>0</v>
      </c>
      <c r="AC218" s="27">
        <f>AA218+AB218</f>
        <v>0.40650657597814371</v>
      </c>
    </row>
    <row r="219" spans="1:29" outlineLevel="2" x14ac:dyDescent="0.35">
      <c r="A219" s="21" t="s">
        <v>343</v>
      </c>
      <c r="B219" s="22" t="s">
        <v>30</v>
      </c>
      <c r="C219" s="22" t="s">
        <v>31</v>
      </c>
      <c r="D219" s="22" t="s">
        <v>37</v>
      </c>
      <c r="E219" s="22"/>
      <c r="F219" s="22"/>
      <c r="G219" s="22">
        <v>1111</v>
      </c>
      <c r="H219" s="22">
        <v>709800000</v>
      </c>
      <c r="I219" s="22" t="s">
        <v>31</v>
      </c>
      <c r="J219" s="23" t="s">
        <v>38</v>
      </c>
      <c r="K219" s="25">
        <v>0</v>
      </c>
      <c r="L219" s="25">
        <v>0</v>
      </c>
      <c r="M219" s="25">
        <v>216266</v>
      </c>
      <c r="N219" s="25">
        <v>0</v>
      </c>
      <c r="O219" s="25">
        <v>0</v>
      </c>
      <c r="P219" s="25">
        <f t="shared" si="6"/>
        <v>0</v>
      </c>
      <c r="Q219" s="25">
        <v>0</v>
      </c>
      <c r="R219" s="25">
        <v>0</v>
      </c>
      <c r="S219" s="25">
        <v>0</v>
      </c>
      <c r="T219" s="25">
        <v>0</v>
      </c>
      <c r="U219" s="25">
        <v>0</v>
      </c>
      <c r="V219" s="25">
        <v>0</v>
      </c>
      <c r="W219" s="25">
        <v>0</v>
      </c>
      <c r="X219" s="25">
        <v>0</v>
      </c>
      <c r="Y219" s="25">
        <f t="shared" si="7"/>
        <v>0</v>
      </c>
      <c r="Z219" s="26">
        <v>0</v>
      </c>
      <c r="AA219" s="26">
        <v>0</v>
      </c>
      <c r="AB219" s="26">
        <v>0</v>
      </c>
      <c r="AC219" s="27">
        <v>0</v>
      </c>
    </row>
    <row r="220" spans="1:29" outlineLevel="2" x14ac:dyDescent="0.35">
      <c r="A220" s="21" t="s">
        <v>343</v>
      </c>
      <c r="B220" s="22" t="s">
        <v>30</v>
      </c>
      <c r="C220" s="22" t="s">
        <v>31</v>
      </c>
      <c r="D220" s="22" t="s">
        <v>41</v>
      </c>
      <c r="E220" s="22"/>
      <c r="F220" s="22" t="s">
        <v>33</v>
      </c>
      <c r="G220" s="22">
        <v>1111</v>
      </c>
      <c r="H220" s="22">
        <v>709800000</v>
      </c>
      <c r="I220" s="22" t="s">
        <v>31</v>
      </c>
      <c r="J220" s="23" t="s">
        <v>42</v>
      </c>
      <c r="K220" s="24">
        <v>3685918851</v>
      </c>
      <c r="L220" s="25">
        <v>3685918851</v>
      </c>
      <c r="M220" s="25">
        <v>0</v>
      </c>
      <c r="N220" s="25">
        <v>0</v>
      </c>
      <c r="O220" s="25">
        <v>6000000</v>
      </c>
      <c r="P220" s="25">
        <f t="shared" si="6"/>
        <v>3691918851</v>
      </c>
      <c r="Q220" s="25">
        <v>0</v>
      </c>
      <c r="R220" s="25">
        <v>0</v>
      </c>
      <c r="S220" s="25">
        <v>0</v>
      </c>
      <c r="T220" s="25">
        <v>2154682417.4499998</v>
      </c>
      <c r="U220" s="25">
        <v>2154682417.4499998</v>
      </c>
      <c r="V220" s="25">
        <v>1531236433.55</v>
      </c>
      <c r="W220" s="25">
        <v>1531236433.55</v>
      </c>
      <c r="X220" s="25">
        <v>0</v>
      </c>
      <c r="Y220" s="25">
        <f t="shared" si="7"/>
        <v>1537236433.5500002</v>
      </c>
      <c r="Z220" s="26">
        <f>T220/L220</f>
        <v>0.58457131167318799</v>
      </c>
      <c r="AA220" s="26">
        <f>T220/P220</f>
        <v>0.58362128324309692</v>
      </c>
      <c r="AB220" s="26">
        <f>(Q220+R220+S220)/P220</f>
        <v>0</v>
      </c>
      <c r="AC220" s="27">
        <f>AA220+AB220</f>
        <v>0.58362128324309692</v>
      </c>
    </row>
    <row r="221" spans="1:29" outlineLevel="2" x14ac:dyDescent="0.35">
      <c r="A221" s="21" t="s">
        <v>343</v>
      </c>
      <c r="B221" s="22" t="s">
        <v>30</v>
      </c>
      <c r="C221" s="22" t="s">
        <v>31</v>
      </c>
      <c r="D221" s="22" t="s">
        <v>41</v>
      </c>
      <c r="E221" s="22"/>
      <c r="F221" s="22"/>
      <c r="G221" s="22">
        <v>1111</v>
      </c>
      <c r="H221" s="22">
        <v>709800000</v>
      </c>
      <c r="I221" s="22" t="s">
        <v>31</v>
      </c>
      <c r="J221" s="23" t="s">
        <v>42</v>
      </c>
      <c r="K221" s="25">
        <v>0</v>
      </c>
      <c r="L221" s="25">
        <v>0</v>
      </c>
      <c r="M221" s="25">
        <v>91000000</v>
      </c>
      <c r="N221" s="25">
        <v>0</v>
      </c>
      <c r="O221" s="25">
        <v>0</v>
      </c>
      <c r="P221" s="25">
        <f t="shared" si="6"/>
        <v>0</v>
      </c>
      <c r="Q221" s="25">
        <v>0</v>
      </c>
      <c r="R221" s="25">
        <v>0</v>
      </c>
      <c r="S221" s="25">
        <v>0</v>
      </c>
      <c r="T221" s="25">
        <v>0</v>
      </c>
      <c r="U221" s="25">
        <v>0</v>
      </c>
      <c r="V221" s="25">
        <v>0</v>
      </c>
      <c r="W221" s="25">
        <v>0</v>
      </c>
      <c r="X221" s="25">
        <v>0</v>
      </c>
      <c r="Y221" s="25">
        <f t="shared" si="7"/>
        <v>0</v>
      </c>
      <c r="Z221" s="26">
        <v>0</v>
      </c>
      <c r="AA221" s="26">
        <v>0</v>
      </c>
      <c r="AB221" s="26">
        <v>0</v>
      </c>
      <c r="AC221" s="27">
        <v>0</v>
      </c>
    </row>
    <row r="222" spans="1:29" outlineLevel="2" x14ac:dyDescent="0.35">
      <c r="A222" s="21" t="s">
        <v>343</v>
      </c>
      <c r="B222" s="22" t="s">
        <v>30</v>
      </c>
      <c r="C222" s="22" t="s">
        <v>31</v>
      </c>
      <c r="D222" s="22" t="s">
        <v>43</v>
      </c>
      <c r="E222" s="22"/>
      <c r="F222" s="22" t="s">
        <v>33</v>
      </c>
      <c r="G222" s="22">
        <v>1111</v>
      </c>
      <c r="H222" s="22">
        <v>709800000</v>
      </c>
      <c r="I222" s="22" t="s">
        <v>31</v>
      </c>
      <c r="J222" s="23" t="s">
        <v>44</v>
      </c>
      <c r="K222" s="24">
        <v>4437686544</v>
      </c>
      <c r="L222" s="25">
        <v>4392686544</v>
      </c>
      <c r="M222" s="25">
        <v>0</v>
      </c>
      <c r="N222" s="25">
        <v>-16703526</v>
      </c>
      <c r="O222" s="25">
        <v>-6500000</v>
      </c>
      <c r="P222" s="25">
        <f t="shared" si="6"/>
        <v>4386186544</v>
      </c>
      <c r="Q222" s="25">
        <v>0</v>
      </c>
      <c r="R222" s="25">
        <v>0</v>
      </c>
      <c r="S222" s="25">
        <v>0</v>
      </c>
      <c r="T222" s="25">
        <v>2441750461.46</v>
      </c>
      <c r="U222" s="25">
        <v>2441750461.46</v>
      </c>
      <c r="V222" s="25">
        <v>1879732556.54</v>
      </c>
      <c r="W222" s="25">
        <v>1950936082.54</v>
      </c>
      <c r="X222" s="25">
        <v>0</v>
      </c>
      <c r="Y222" s="25">
        <f t="shared" si="7"/>
        <v>1944436082.54</v>
      </c>
      <c r="Z222" s="26">
        <f>T222/L222</f>
        <v>0.55586722089132523</v>
      </c>
      <c r="AA222" s="26">
        <f>T222/P222</f>
        <v>0.5566909744867431</v>
      </c>
      <c r="AB222" s="26">
        <f>(Q222+R222+S222)/P222</f>
        <v>0</v>
      </c>
      <c r="AC222" s="27">
        <f>AA222+AB222</f>
        <v>0.5566909744867431</v>
      </c>
    </row>
    <row r="223" spans="1:29" outlineLevel="2" x14ac:dyDescent="0.35">
      <c r="A223" s="21" t="s">
        <v>343</v>
      </c>
      <c r="B223" s="22" t="s">
        <v>30</v>
      </c>
      <c r="C223" s="22" t="s">
        <v>31</v>
      </c>
      <c r="D223" s="22" t="s">
        <v>43</v>
      </c>
      <c r="E223" s="22"/>
      <c r="F223" s="22"/>
      <c r="G223" s="22">
        <v>1111</v>
      </c>
      <c r="H223" s="22">
        <v>709800000</v>
      </c>
      <c r="I223" s="22" t="s">
        <v>31</v>
      </c>
      <c r="J223" s="23" t="s">
        <v>44</v>
      </c>
      <c r="K223" s="25">
        <v>0</v>
      </c>
      <c r="L223" s="25">
        <v>0</v>
      </c>
      <c r="M223" s="25">
        <v>20583922</v>
      </c>
      <c r="N223" s="25">
        <v>0</v>
      </c>
      <c r="O223" s="25">
        <v>0</v>
      </c>
      <c r="P223" s="25">
        <f t="shared" si="6"/>
        <v>0</v>
      </c>
      <c r="Q223" s="25">
        <v>0</v>
      </c>
      <c r="R223" s="25">
        <v>0</v>
      </c>
      <c r="S223" s="25">
        <v>0</v>
      </c>
      <c r="T223" s="25">
        <v>0</v>
      </c>
      <c r="U223" s="25">
        <v>0</v>
      </c>
      <c r="V223" s="25">
        <v>0</v>
      </c>
      <c r="W223" s="25">
        <v>0</v>
      </c>
      <c r="X223" s="25">
        <v>0</v>
      </c>
      <c r="Y223" s="25">
        <f t="shared" si="7"/>
        <v>0</v>
      </c>
      <c r="Z223" s="26">
        <v>0</v>
      </c>
      <c r="AA223" s="26">
        <v>0</v>
      </c>
      <c r="AB223" s="26">
        <v>0</v>
      </c>
      <c r="AC223" s="27">
        <v>0</v>
      </c>
    </row>
    <row r="224" spans="1:29" outlineLevel="2" x14ac:dyDescent="0.35">
      <c r="A224" s="21" t="s">
        <v>343</v>
      </c>
      <c r="B224" s="22" t="s">
        <v>30</v>
      </c>
      <c r="C224" s="22" t="s">
        <v>31</v>
      </c>
      <c r="D224" s="22" t="s">
        <v>45</v>
      </c>
      <c r="E224" s="22"/>
      <c r="F224" s="22" t="s">
        <v>33</v>
      </c>
      <c r="G224" s="22">
        <v>1111</v>
      </c>
      <c r="H224" s="22">
        <v>709800000</v>
      </c>
      <c r="I224" s="22" t="s">
        <v>31</v>
      </c>
      <c r="J224" s="23" t="s">
        <v>46</v>
      </c>
      <c r="K224" s="24">
        <v>2007166709</v>
      </c>
      <c r="L224" s="25">
        <v>1995979930</v>
      </c>
      <c r="M224" s="25">
        <v>0</v>
      </c>
      <c r="N224" s="25">
        <v>-1836463</v>
      </c>
      <c r="O224" s="25">
        <v>0</v>
      </c>
      <c r="P224" s="25">
        <f t="shared" si="6"/>
        <v>1995979930</v>
      </c>
      <c r="Q224" s="25">
        <v>0</v>
      </c>
      <c r="R224" s="25">
        <v>0</v>
      </c>
      <c r="S224" s="25">
        <v>0</v>
      </c>
      <c r="T224" s="25">
        <v>2569774.81</v>
      </c>
      <c r="U224" s="25">
        <v>2569774.81</v>
      </c>
      <c r="V224" s="25">
        <v>1910383509.1900001</v>
      </c>
      <c r="W224" s="25">
        <v>1993410155.1900001</v>
      </c>
      <c r="X224" s="25">
        <v>0</v>
      </c>
      <c r="Y224" s="25">
        <f t="shared" si="7"/>
        <v>1993410155.1900001</v>
      </c>
      <c r="Z224" s="26">
        <f>T224/L224</f>
        <v>1.2874752753651185E-3</v>
      </c>
      <c r="AA224" s="26">
        <f>T224/P224</f>
        <v>1.2874752753651185E-3</v>
      </c>
      <c r="AB224" s="26">
        <f>(Q224+R224+S224)/P224</f>
        <v>0</v>
      </c>
      <c r="AC224" s="27">
        <f>AA224+AB224</f>
        <v>1.2874752753651185E-3</v>
      </c>
    </row>
    <row r="225" spans="1:29" outlineLevel="2" x14ac:dyDescent="0.35">
      <c r="A225" s="21" t="s">
        <v>343</v>
      </c>
      <c r="B225" s="22" t="s">
        <v>30</v>
      </c>
      <c r="C225" s="22" t="s">
        <v>31</v>
      </c>
      <c r="D225" s="22" t="s">
        <v>45</v>
      </c>
      <c r="E225" s="22"/>
      <c r="F225" s="22"/>
      <c r="G225" s="22">
        <v>1111</v>
      </c>
      <c r="H225" s="22">
        <v>709800000</v>
      </c>
      <c r="I225" s="22" t="s">
        <v>31</v>
      </c>
      <c r="J225" s="23" t="s">
        <v>46</v>
      </c>
      <c r="K225" s="25">
        <v>0</v>
      </c>
      <c r="L225" s="25">
        <v>0</v>
      </c>
      <c r="M225" s="25">
        <v>12495861</v>
      </c>
      <c r="N225" s="25">
        <v>0</v>
      </c>
      <c r="O225" s="25">
        <v>0</v>
      </c>
      <c r="P225" s="25">
        <f t="shared" si="6"/>
        <v>0</v>
      </c>
      <c r="Q225" s="25">
        <v>0</v>
      </c>
      <c r="R225" s="25">
        <v>0</v>
      </c>
      <c r="S225" s="25">
        <v>0</v>
      </c>
      <c r="T225" s="25">
        <v>0</v>
      </c>
      <c r="U225" s="25">
        <v>0</v>
      </c>
      <c r="V225" s="25">
        <v>0</v>
      </c>
      <c r="W225" s="25">
        <v>0</v>
      </c>
      <c r="X225" s="25">
        <v>0</v>
      </c>
      <c r="Y225" s="25">
        <f t="shared" si="7"/>
        <v>0</v>
      </c>
      <c r="Z225" s="26">
        <v>0</v>
      </c>
      <c r="AA225" s="26">
        <v>0</v>
      </c>
      <c r="AB225" s="26">
        <v>0</v>
      </c>
      <c r="AC225" s="27">
        <v>0</v>
      </c>
    </row>
    <row r="226" spans="1:29" outlineLevel="2" x14ac:dyDescent="0.35">
      <c r="A226" s="21" t="s">
        <v>343</v>
      </c>
      <c r="B226" s="22" t="s">
        <v>30</v>
      </c>
      <c r="C226" s="22" t="s">
        <v>31</v>
      </c>
      <c r="D226" s="22" t="s">
        <v>47</v>
      </c>
      <c r="E226" s="22"/>
      <c r="F226" s="22" t="s">
        <v>33</v>
      </c>
      <c r="G226" s="22">
        <v>1111</v>
      </c>
      <c r="H226" s="22">
        <v>709800000</v>
      </c>
      <c r="I226" s="22" t="s">
        <v>31</v>
      </c>
      <c r="J226" s="23" t="s">
        <v>48</v>
      </c>
      <c r="K226" s="24">
        <v>1786193799</v>
      </c>
      <c r="L226" s="25">
        <v>1797380578</v>
      </c>
      <c r="M226" s="25">
        <v>0</v>
      </c>
      <c r="N226" s="25">
        <v>-17337029</v>
      </c>
      <c r="O226" s="25">
        <v>0</v>
      </c>
      <c r="P226" s="25">
        <f t="shared" si="6"/>
        <v>1797380578</v>
      </c>
      <c r="Q226" s="25">
        <v>0</v>
      </c>
      <c r="R226" s="25">
        <v>530104</v>
      </c>
      <c r="S226" s="25">
        <v>0</v>
      </c>
      <c r="T226" s="25">
        <v>1765352743.0799999</v>
      </c>
      <c r="U226" s="25">
        <v>1765352743.0799999</v>
      </c>
      <c r="V226" s="25">
        <v>14160701.92</v>
      </c>
      <c r="W226" s="25">
        <v>31497730.920000002</v>
      </c>
      <c r="X226" s="25">
        <v>0</v>
      </c>
      <c r="Y226" s="25">
        <f t="shared" si="7"/>
        <v>31497730.920000076</v>
      </c>
      <c r="Z226" s="26">
        <f>T226/L226</f>
        <v>0.98218082730389888</v>
      </c>
      <c r="AA226" s="26">
        <f>T226/P226</f>
        <v>0.98218082730389888</v>
      </c>
      <c r="AB226" s="26">
        <f>(Q226+R226+S226)/P226</f>
        <v>2.9493141657837587E-4</v>
      </c>
      <c r="AC226" s="27">
        <f>AA226+AB226</f>
        <v>0.98247575872047721</v>
      </c>
    </row>
    <row r="227" spans="1:29" outlineLevel="2" x14ac:dyDescent="0.35">
      <c r="A227" s="21" t="s">
        <v>343</v>
      </c>
      <c r="B227" s="22" t="s">
        <v>30</v>
      </c>
      <c r="C227" s="22" t="s">
        <v>31</v>
      </c>
      <c r="D227" s="22" t="s">
        <v>47</v>
      </c>
      <c r="E227" s="22"/>
      <c r="F227" s="22"/>
      <c r="G227" s="22">
        <v>1111</v>
      </c>
      <c r="H227" s="22">
        <v>709800000</v>
      </c>
      <c r="I227" s="22" t="s">
        <v>31</v>
      </c>
      <c r="J227" s="23" t="s">
        <v>48</v>
      </c>
      <c r="K227" s="25">
        <v>0</v>
      </c>
      <c r="L227" s="25">
        <v>0</v>
      </c>
      <c r="M227" s="25">
        <v>11532615</v>
      </c>
      <c r="N227" s="25">
        <v>0</v>
      </c>
      <c r="O227" s="25">
        <v>0</v>
      </c>
      <c r="P227" s="25">
        <f t="shared" si="6"/>
        <v>0</v>
      </c>
      <c r="Q227" s="25">
        <v>0</v>
      </c>
      <c r="R227" s="25">
        <v>0</v>
      </c>
      <c r="S227" s="25">
        <v>0</v>
      </c>
      <c r="T227" s="25">
        <v>0</v>
      </c>
      <c r="U227" s="25">
        <v>0</v>
      </c>
      <c r="V227" s="25">
        <v>0</v>
      </c>
      <c r="W227" s="25">
        <v>0</v>
      </c>
      <c r="X227" s="25">
        <v>0</v>
      </c>
      <c r="Y227" s="25">
        <f t="shared" si="7"/>
        <v>0</v>
      </c>
      <c r="Z227" s="26">
        <v>0</v>
      </c>
      <c r="AA227" s="26">
        <v>0</v>
      </c>
      <c r="AB227" s="26">
        <v>0</v>
      </c>
      <c r="AC227" s="27">
        <v>0</v>
      </c>
    </row>
    <row r="228" spans="1:29" outlineLevel="2" x14ac:dyDescent="0.35">
      <c r="A228" s="21" t="s">
        <v>343</v>
      </c>
      <c r="B228" s="22" t="s">
        <v>30</v>
      </c>
      <c r="C228" s="22" t="s">
        <v>31</v>
      </c>
      <c r="D228" s="22" t="s">
        <v>49</v>
      </c>
      <c r="E228" s="22"/>
      <c r="F228" s="22" t="s">
        <v>33</v>
      </c>
      <c r="G228" s="22">
        <v>1111</v>
      </c>
      <c r="H228" s="22">
        <v>709800000</v>
      </c>
      <c r="I228" s="22" t="s">
        <v>31</v>
      </c>
      <c r="J228" s="23" t="s">
        <v>50</v>
      </c>
      <c r="K228" s="24">
        <v>3197608220</v>
      </c>
      <c r="L228" s="25">
        <v>3197608220</v>
      </c>
      <c r="M228" s="25">
        <v>0</v>
      </c>
      <c r="N228" s="25">
        <v>-396672435</v>
      </c>
      <c r="O228" s="25">
        <v>0</v>
      </c>
      <c r="P228" s="25">
        <f t="shared" si="6"/>
        <v>3197608220</v>
      </c>
      <c r="Q228" s="25">
        <v>0</v>
      </c>
      <c r="R228" s="25">
        <v>0</v>
      </c>
      <c r="S228" s="25">
        <v>0</v>
      </c>
      <c r="T228" s="25">
        <v>1576033058.3099999</v>
      </c>
      <c r="U228" s="25">
        <v>1576033058.3099999</v>
      </c>
      <c r="V228" s="25">
        <v>1224902726.6900001</v>
      </c>
      <c r="W228" s="25">
        <v>1621575161.6900001</v>
      </c>
      <c r="X228" s="25">
        <v>0</v>
      </c>
      <c r="Y228" s="25">
        <f t="shared" si="7"/>
        <v>1621575161.6900001</v>
      </c>
      <c r="Z228" s="26">
        <f>T228/L228</f>
        <v>0.49287872368241531</v>
      </c>
      <c r="AA228" s="26">
        <f>T228/P228</f>
        <v>0.49287872368241531</v>
      </c>
      <c r="AB228" s="26">
        <f>(Q228+R228+S228)/P228</f>
        <v>0</v>
      </c>
      <c r="AC228" s="27">
        <f>AA228+AB228</f>
        <v>0.49287872368241531</v>
      </c>
    </row>
    <row r="229" spans="1:29" outlineLevel="2" x14ac:dyDescent="0.35">
      <c r="A229" s="21" t="s">
        <v>343</v>
      </c>
      <c r="B229" s="22" t="s">
        <v>30</v>
      </c>
      <c r="C229" s="22" t="s">
        <v>31</v>
      </c>
      <c r="D229" s="22" t="s">
        <v>49</v>
      </c>
      <c r="E229" s="22"/>
      <c r="F229" s="22"/>
      <c r="G229" s="22">
        <v>1111</v>
      </c>
      <c r="H229" s="22">
        <v>709800000</v>
      </c>
      <c r="I229" s="22" t="s">
        <v>31</v>
      </c>
      <c r="J229" s="23" t="s">
        <v>50</v>
      </c>
      <c r="K229" s="25">
        <v>0</v>
      </c>
      <c r="L229" s="25">
        <v>0</v>
      </c>
      <c r="M229" s="25">
        <v>66347776</v>
      </c>
      <c r="N229" s="25">
        <v>0</v>
      </c>
      <c r="O229" s="25">
        <v>0</v>
      </c>
      <c r="P229" s="25">
        <f t="shared" si="6"/>
        <v>0</v>
      </c>
      <c r="Q229" s="25">
        <v>0</v>
      </c>
      <c r="R229" s="25">
        <v>0</v>
      </c>
      <c r="S229" s="25">
        <v>0</v>
      </c>
      <c r="T229" s="25">
        <v>0</v>
      </c>
      <c r="U229" s="25">
        <v>0</v>
      </c>
      <c r="V229" s="25">
        <v>0</v>
      </c>
      <c r="W229" s="25">
        <v>0</v>
      </c>
      <c r="X229" s="25">
        <v>0</v>
      </c>
      <c r="Y229" s="25">
        <f t="shared" si="7"/>
        <v>0</v>
      </c>
      <c r="Z229" s="26">
        <v>0</v>
      </c>
      <c r="AA229" s="26">
        <v>0</v>
      </c>
      <c r="AB229" s="26">
        <v>0</v>
      </c>
      <c r="AC229" s="27">
        <v>0</v>
      </c>
    </row>
    <row r="230" spans="1:29" ht="81" outlineLevel="2" x14ac:dyDescent="0.35">
      <c r="A230" s="21" t="s">
        <v>343</v>
      </c>
      <c r="B230" s="22" t="s">
        <v>30</v>
      </c>
      <c r="C230" s="22" t="s">
        <v>31</v>
      </c>
      <c r="D230" s="22" t="s">
        <v>51</v>
      </c>
      <c r="E230" s="22" t="s">
        <v>52</v>
      </c>
      <c r="F230" s="22" t="s">
        <v>33</v>
      </c>
      <c r="G230" s="22">
        <v>1112</v>
      </c>
      <c r="H230" s="22">
        <v>709800000</v>
      </c>
      <c r="I230" s="22" t="s">
        <v>31</v>
      </c>
      <c r="J230" s="23" t="s">
        <v>53</v>
      </c>
      <c r="K230" s="24">
        <v>2089334423</v>
      </c>
      <c r="L230" s="25">
        <v>2089334423</v>
      </c>
      <c r="M230" s="25">
        <v>0</v>
      </c>
      <c r="N230" s="25">
        <v>-2039291</v>
      </c>
      <c r="O230" s="25">
        <v>0</v>
      </c>
      <c r="P230" s="25">
        <f t="shared" si="6"/>
        <v>2089334423</v>
      </c>
      <c r="Q230" s="25">
        <v>0</v>
      </c>
      <c r="R230" s="25">
        <v>749933564</v>
      </c>
      <c r="S230" s="25">
        <v>0</v>
      </c>
      <c r="T230" s="25">
        <v>1337361568</v>
      </c>
      <c r="U230" s="25">
        <v>1337361568</v>
      </c>
      <c r="V230" s="25">
        <v>0</v>
      </c>
      <c r="W230" s="25">
        <v>2039291</v>
      </c>
      <c r="X230" s="25">
        <v>0</v>
      </c>
      <c r="Y230" s="25">
        <f t="shared" si="7"/>
        <v>2039291</v>
      </c>
      <c r="Z230" s="26">
        <f>T230/L230</f>
        <v>0.64008975934055146</v>
      </c>
      <c r="AA230" s="26">
        <f>T230/P230</f>
        <v>0.64008975934055146</v>
      </c>
      <c r="AB230" s="26">
        <f>(Q230+R230+S230)/P230</f>
        <v>0.35893419250863506</v>
      </c>
      <c r="AC230" s="27">
        <f>AA230+AB230</f>
        <v>0.99902395184918658</v>
      </c>
    </row>
    <row r="231" spans="1:29" ht="81" outlineLevel="2" x14ac:dyDescent="0.35">
      <c r="A231" s="21" t="s">
        <v>343</v>
      </c>
      <c r="B231" s="22" t="s">
        <v>30</v>
      </c>
      <c r="C231" s="22" t="s">
        <v>31</v>
      </c>
      <c r="D231" s="22" t="s">
        <v>51</v>
      </c>
      <c r="E231" s="22" t="s">
        <v>52</v>
      </c>
      <c r="F231" s="22"/>
      <c r="G231" s="22">
        <v>1112</v>
      </c>
      <c r="H231" s="22">
        <v>709800000</v>
      </c>
      <c r="I231" s="22" t="s">
        <v>31</v>
      </c>
      <c r="J231" s="23" t="s">
        <v>313</v>
      </c>
      <c r="K231" s="25">
        <v>0</v>
      </c>
      <c r="L231" s="25">
        <v>0</v>
      </c>
      <c r="M231" s="25">
        <v>88847806</v>
      </c>
      <c r="N231" s="25">
        <v>0</v>
      </c>
      <c r="O231" s="25">
        <v>0</v>
      </c>
      <c r="P231" s="25">
        <f t="shared" si="6"/>
        <v>0</v>
      </c>
      <c r="Q231" s="25">
        <v>0</v>
      </c>
      <c r="R231" s="25">
        <v>0</v>
      </c>
      <c r="S231" s="25">
        <v>0</v>
      </c>
      <c r="T231" s="25">
        <v>0</v>
      </c>
      <c r="U231" s="25">
        <v>0</v>
      </c>
      <c r="V231" s="25">
        <v>0</v>
      </c>
      <c r="W231" s="25">
        <v>0</v>
      </c>
      <c r="X231" s="25">
        <v>0</v>
      </c>
      <c r="Y231" s="25">
        <f t="shared" si="7"/>
        <v>0</v>
      </c>
      <c r="Z231" s="26">
        <v>0</v>
      </c>
      <c r="AA231" s="26">
        <v>0</v>
      </c>
      <c r="AB231" s="26">
        <v>0</v>
      </c>
      <c r="AC231" s="27">
        <v>0</v>
      </c>
    </row>
    <row r="232" spans="1:29" ht="54" outlineLevel="2" x14ac:dyDescent="0.35">
      <c r="A232" s="21" t="s">
        <v>343</v>
      </c>
      <c r="B232" s="22" t="s">
        <v>30</v>
      </c>
      <c r="C232" s="22" t="s">
        <v>31</v>
      </c>
      <c r="D232" s="22" t="s">
        <v>55</v>
      </c>
      <c r="E232" s="22" t="s">
        <v>52</v>
      </c>
      <c r="F232" s="22" t="s">
        <v>33</v>
      </c>
      <c r="G232" s="22">
        <v>1112</v>
      </c>
      <c r="H232" s="22">
        <v>709800000</v>
      </c>
      <c r="I232" s="22" t="s">
        <v>31</v>
      </c>
      <c r="J232" s="23" t="s">
        <v>56</v>
      </c>
      <c r="K232" s="24">
        <v>112936996</v>
      </c>
      <c r="L232" s="25">
        <v>112936996</v>
      </c>
      <c r="M232" s="25">
        <v>0</v>
      </c>
      <c r="N232" s="25">
        <v>-110231</v>
      </c>
      <c r="O232" s="25">
        <v>0</v>
      </c>
      <c r="P232" s="25">
        <f t="shared" si="6"/>
        <v>112936996</v>
      </c>
      <c r="Q232" s="25">
        <v>0</v>
      </c>
      <c r="R232" s="25">
        <v>40527000</v>
      </c>
      <c r="S232" s="25">
        <v>0</v>
      </c>
      <c r="T232" s="25">
        <v>72299765</v>
      </c>
      <c r="U232" s="25">
        <v>72299765</v>
      </c>
      <c r="V232" s="25">
        <v>0</v>
      </c>
      <c r="W232" s="25">
        <v>110231</v>
      </c>
      <c r="X232" s="25">
        <v>0</v>
      </c>
      <c r="Y232" s="25">
        <f t="shared" si="7"/>
        <v>110231</v>
      </c>
      <c r="Z232" s="26">
        <f>T232/L232</f>
        <v>0.64017786518777253</v>
      </c>
      <c r="AA232" s="26">
        <f>T232/P232</f>
        <v>0.64017786518777253</v>
      </c>
      <c r="AB232" s="26">
        <f>(Q232+R232+S232)/P232</f>
        <v>0.35884609503868864</v>
      </c>
      <c r="AC232" s="27">
        <f>AA232+AB232</f>
        <v>0.99902396022646123</v>
      </c>
    </row>
    <row r="233" spans="1:29" ht="54" outlineLevel="2" x14ac:dyDescent="0.35">
      <c r="A233" s="21" t="s">
        <v>343</v>
      </c>
      <c r="B233" s="22" t="s">
        <v>30</v>
      </c>
      <c r="C233" s="22" t="s">
        <v>31</v>
      </c>
      <c r="D233" s="22" t="s">
        <v>55</v>
      </c>
      <c r="E233" s="22" t="s">
        <v>52</v>
      </c>
      <c r="F233" s="22"/>
      <c r="G233" s="22">
        <v>1112</v>
      </c>
      <c r="H233" s="22">
        <v>709800000</v>
      </c>
      <c r="I233" s="22" t="s">
        <v>31</v>
      </c>
      <c r="J233" s="23" t="s">
        <v>57</v>
      </c>
      <c r="K233" s="25">
        <v>0</v>
      </c>
      <c r="L233" s="25">
        <v>0</v>
      </c>
      <c r="M233" s="25">
        <v>10248531</v>
      </c>
      <c r="N233" s="25">
        <v>0</v>
      </c>
      <c r="O233" s="25">
        <v>0</v>
      </c>
      <c r="P233" s="25">
        <f t="shared" si="6"/>
        <v>0</v>
      </c>
      <c r="Q233" s="25">
        <v>0</v>
      </c>
      <c r="R233" s="25">
        <v>0</v>
      </c>
      <c r="S233" s="25">
        <v>0</v>
      </c>
      <c r="T233" s="25">
        <v>0</v>
      </c>
      <c r="U233" s="25">
        <v>0</v>
      </c>
      <c r="V233" s="25">
        <v>0</v>
      </c>
      <c r="W233" s="25">
        <v>0</v>
      </c>
      <c r="X233" s="25">
        <v>0</v>
      </c>
      <c r="Y233" s="25">
        <f t="shared" si="7"/>
        <v>0</v>
      </c>
      <c r="Z233" s="26">
        <v>0</v>
      </c>
      <c r="AA233" s="26">
        <v>0</v>
      </c>
      <c r="AB233" s="26">
        <v>0</v>
      </c>
      <c r="AC233" s="27">
        <v>0</v>
      </c>
    </row>
    <row r="234" spans="1:29" ht="81" outlineLevel="2" x14ac:dyDescent="0.35">
      <c r="A234" s="21" t="s">
        <v>343</v>
      </c>
      <c r="B234" s="22" t="s">
        <v>30</v>
      </c>
      <c r="C234" s="22" t="s">
        <v>31</v>
      </c>
      <c r="D234" s="22" t="s">
        <v>58</v>
      </c>
      <c r="E234" s="22" t="s">
        <v>52</v>
      </c>
      <c r="F234" s="22" t="s">
        <v>33</v>
      </c>
      <c r="G234" s="22">
        <v>1112</v>
      </c>
      <c r="H234" s="22">
        <v>709800000</v>
      </c>
      <c r="I234" s="22" t="s">
        <v>31</v>
      </c>
      <c r="J234" s="23" t="s">
        <v>59</v>
      </c>
      <c r="K234" s="24">
        <v>236348215</v>
      </c>
      <c r="L234" s="25">
        <v>236348215</v>
      </c>
      <c r="M234" s="25">
        <v>0</v>
      </c>
      <c r="N234" s="25">
        <v>-179827</v>
      </c>
      <c r="O234" s="25">
        <v>-38000000</v>
      </c>
      <c r="P234" s="25">
        <f t="shared" si="6"/>
        <v>198348215</v>
      </c>
      <c r="Q234" s="25">
        <v>0</v>
      </c>
      <c r="R234" s="25">
        <v>90912690</v>
      </c>
      <c r="S234" s="25">
        <v>0</v>
      </c>
      <c r="T234" s="25">
        <v>107255698</v>
      </c>
      <c r="U234" s="25">
        <v>107255698</v>
      </c>
      <c r="V234" s="25">
        <v>0</v>
      </c>
      <c r="W234" s="25">
        <v>38179827</v>
      </c>
      <c r="X234" s="25">
        <v>0</v>
      </c>
      <c r="Y234" s="25">
        <f t="shared" si="7"/>
        <v>179827</v>
      </c>
      <c r="Z234" s="26">
        <f>T234/L234</f>
        <v>0.45380371499738215</v>
      </c>
      <c r="AA234" s="26">
        <f>T234/P234</f>
        <v>0.54074445792214465</v>
      </c>
      <c r="AB234" s="26">
        <f>(Q234+R234+S234)/P234</f>
        <v>0.45834891934873223</v>
      </c>
      <c r="AC234" s="27">
        <f>AA234+AB234</f>
        <v>0.99909337727087688</v>
      </c>
    </row>
    <row r="235" spans="1:29" ht="81" outlineLevel="2" x14ac:dyDescent="0.35">
      <c r="A235" s="21" t="s">
        <v>343</v>
      </c>
      <c r="B235" s="22" t="s">
        <v>30</v>
      </c>
      <c r="C235" s="22" t="s">
        <v>31</v>
      </c>
      <c r="D235" s="22" t="s">
        <v>58</v>
      </c>
      <c r="E235" s="22" t="s">
        <v>52</v>
      </c>
      <c r="F235" s="22"/>
      <c r="G235" s="22">
        <v>1112</v>
      </c>
      <c r="H235" s="22">
        <v>709800000</v>
      </c>
      <c r="I235" s="22" t="s">
        <v>31</v>
      </c>
      <c r="J235" s="23" t="s">
        <v>314</v>
      </c>
      <c r="K235" s="25">
        <v>0</v>
      </c>
      <c r="L235" s="25">
        <v>0</v>
      </c>
      <c r="M235" s="25">
        <v>1217460</v>
      </c>
      <c r="N235" s="25">
        <v>0</v>
      </c>
      <c r="O235" s="25">
        <v>0</v>
      </c>
      <c r="P235" s="25">
        <f t="shared" si="6"/>
        <v>0</v>
      </c>
      <c r="Q235" s="25">
        <v>0</v>
      </c>
      <c r="R235" s="25">
        <v>0</v>
      </c>
      <c r="S235" s="25">
        <v>0</v>
      </c>
      <c r="T235" s="25">
        <v>0</v>
      </c>
      <c r="U235" s="25">
        <v>0</v>
      </c>
      <c r="V235" s="25">
        <v>0</v>
      </c>
      <c r="W235" s="25">
        <v>0</v>
      </c>
      <c r="X235" s="25">
        <v>0</v>
      </c>
      <c r="Y235" s="25">
        <f t="shared" si="7"/>
        <v>0</v>
      </c>
      <c r="Z235" s="26">
        <v>0</v>
      </c>
      <c r="AA235" s="26">
        <v>0</v>
      </c>
      <c r="AB235" s="26">
        <v>0</v>
      </c>
      <c r="AC235" s="27">
        <v>0</v>
      </c>
    </row>
    <row r="236" spans="1:29" ht="67.5" outlineLevel="2" x14ac:dyDescent="0.35">
      <c r="A236" s="21" t="s">
        <v>343</v>
      </c>
      <c r="B236" s="22" t="s">
        <v>30</v>
      </c>
      <c r="C236" s="22" t="s">
        <v>31</v>
      </c>
      <c r="D236" s="22" t="s">
        <v>61</v>
      </c>
      <c r="E236" s="22" t="s">
        <v>52</v>
      </c>
      <c r="F236" s="22" t="s">
        <v>33</v>
      </c>
      <c r="G236" s="22">
        <v>1112</v>
      </c>
      <c r="H236" s="22">
        <v>709800000</v>
      </c>
      <c r="I236" s="22" t="s">
        <v>31</v>
      </c>
      <c r="J236" s="23" t="s">
        <v>62</v>
      </c>
      <c r="K236" s="24">
        <v>677621977</v>
      </c>
      <c r="L236" s="25">
        <v>677621977</v>
      </c>
      <c r="M236" s="25">
        <v>0</v>
      </c>
      <c r="N236" s="25">
        <v>-661392</v>
      </c>
      <c r="O236" s="25">
        <v>0</v>
      </c>
      <c r="P236" s="25">
        <f t="shared" si="6"/>
        <v>677621977</v>
      </c>
      <c r="Q236" s="25">
        <v>0</v>
      </c>
      <c r="R236" s="25">
        <v>243450083</v>
      </c>
      <c r="S236" s="25">
        <v>0</v>
      </c>
      <c r="T236" s="25">
        <v>433510502</v>
      </c>
      <c r="U236" s="25">
        <v>433510502</v>
      </c>
      <c r="V236" s="25">
        <v>0</v>
      </c>
      <c r="W236" s="25">
        <v>661392</v>
      </c>
      <c r="X236" s="25">
        <v>0</v>
      </c>
      <c r="Y236" s="25">
        <f t="shared" si="7"/>
        <v>661392</v>
      </c>
      <c r="Z236" s="26">
        <f>T236/L236</f>
        <v>0.63975271864595973</v>
      </c>
      <c r="AA236" s="26">
        <f>T236/P236</f>
        <v>0.63975271864595973</v>
      </c>
      <c r="AB236" s="26">
        <f>(Q236+R236+S236)/P236</f>
        <v>0.35927123272744738</v>
      </c>
      <c r="AC236" s="27">
        <f>AA236+AB236</f>
        <v>0.99902395137340716</v>
      </c>
    </row>
    <row r="237" spans="1:29" ht="67.5" outlineLevel="2" x14ac:dyDescent="0.35">
      <c r="A237" s="21" t="s">
        <v>343</v>
      </c>
      <c r="B237" s="22" t="s">
        <v>30</v>
      </c>
      <c r="C237" s="22" t="s">
        <v>31</v>
      </c>
      <c r="D237" s="22" t="s">
        <v>61</v>
      </c>
      <c r="E237" s="22" t="s">
        <v>52</v>
      </c>
      <c r="F237" s="22"/>
      <c r="G237" s="22">
        <v>1112</v>
      </c>
      <c r="H237" s="22">
        <v>709800000</v>
      </c>
      <c r="I237" s="22" t="s">
        <v>31</v>
      </c>
      <c r="J237" s="23" t="s">
        <v>315</v>
      </c>
      <c r="K237" s="25">
        <v>0</v>
      </c>
      <c r="L237" s="25">
        <v>0</v>
      </c>
      <c r="M237" s="25">
        <v>44491180</v>
      </c>
      <c r="N237" s="25">
        <v>0</v>
      </c>
      <c r="O237" s="25">
        <v>0</v>
      </c>
      <c r="P237" s="25">
        <f t="shared" si="6"/>
        <v>0</v>
      </c>
      <c r="Q237" s="25">
        <v>0</v>
      </c>
      <c r="R237" s="25">
        <v>0</v>
      </c>
      <c r="S237" s="25">
        <v>0</v>
      </c>
      <c r="T237" s="25">
        <v>0</v>
      </c>
      <c r="U237" s="25">
        <v>0</v>
      </c>
      <c r="V237" s="25">
        <v>0</v>
      </c>
      <c r="W237" s="25">
        <v>0</v>
      </c>
      <c r="X237" s="25">
        <v>0</v>
      </c>
      <c r="Y237" s="25">
        <f t="shared" si="7"/>
        <v>0</v>
      </c>
      <c r="Z237" s="26">
        <v>0</v>
      </c>
      <c r="AA237" s="26">
        <v>0</v>
      </c>
      <c r="AB237" s="26">
        <v>0</v>
      </c>
      <c r="AC237" s="27">
        <v>0</v>
      </c>
    </row>
    <row r="238" spans="1:29" ht="67.5" outlineLevel="2" x14ac:dyDescent="0.35">
      <c r="A238" s="21" t="s">
        <v>343</v>
      </c>
      <c r="B238" s="22" t="s">
        <v>30</v>
      </c>
      <c r="C238" s="22" t="s">
        <v>31</v>
      </c>
      <c r="D238" s="22" t="s">
        <v>64</v>
      </c>
      <c r="E238" s="22" t="s">
        <v>52</v>
      </c>
      <c r="F238" s="22" t="s">
        <v>33</v>
      </c>
      <c r="G238" s="22">
        <v>1112</v>
      </c>
      <c r="H238" s="22">
        <v>709800000</v>
      </c>
      <c r="I238" s="22" t="s">
        <v>31</v>
      </c>
      <c r="J238" s="23" t="s">
        <v>65</v>
      </c>
      <c r="K238" s="24">
        <v>338810989</v>
      </c>
      <c r="L238" s="25">
        <v>338810989</v>
      </c>
      <c r="M238" s="25">
        <v>0</v>
      </c>
      <c r="N238" s="25">
        <v>-330697</v>
      </c>
      <c r="O238" s="25">
        <v>0</v>
      </c>
      <c r="P238" s="25">
        <f t="shared" si="6"/>
        <v>338810989</v>
      </c>
      <c r="Q238" s="25">
        <v>0</v>
      </c>
      <c r="R238" s="25">
        <v>121533499</v>
      </c>
      <c r="S238" s="25">
        <v>0</v>
      </c>
      <c r="T238" s="25">
        <v>216946793</v>
      </c>
      <c r="U238" s="25">
        <v>216946793</v>
      </c>
      <c r="V238" s="25">
        <v>0</v>
      </c>
      <c r="W238" s="25">
        <v>330697</v>
      </c>
      <c r="X238" s="25">
        <v>0</v>
      </c>
      <c r="Y238" s="25">
        <f t="shared" si="7"/>
        <v>330697</v>
      </c>
      <c r="Z238" s="26">
        <f>T238/L238</f>
        <v>0.64031805355640337</v>
      </c>
      <c r="AA238" s="26">
        <f>T238/P238</f>
        <v>0.64031805355640337</v>
      </c>
      <c r="AB238" s="26">
        <f>(Q238+R238+S238)/P238</f>
        <v>0.35870589486694598</v>
      </c>
      <c r="AC238" s="27">
        <f>AA238+AB238</f>
        <v>0.99902394842334941</v>
      </c>
    </row>
    <row r="239" spans="1:29" ht="67.5" outlineLevel="2" x14ac:dyDescent="0.35">
      <c r="A239" s="21" t="s">
        <v>343</v>
      </c>
      <c r="B239" s="22" t="s">
        <v>30</v>
      </c>
      <c r="C239" s="22" t="s">
        <v>31</v>
      </c>
      <c r="D239" s="22" t="s">
        <v>64</v>
      </c>
      <c r="E239" s="22" t="s">
        <v>52</v>
      </c>
      <c r="F239" s="22"/>
      <c r="G239" s="22">
        <v>1112</v>
      </c>
      <c r="H239" s="22">
        <v>709800000</v>
      </c>
      <c r="I239" s="22" t="s">
        <v>31</v>
      </c>
      <c r="J239" s="23" t="s">
        <v>279</v>
      </c>
      <c r="K239" s="25">
        <v>0</v>
      </c>
      <c r="L239" s="25">
        <v>0</v>
      </c>
      <c r="M239" s="25">
        <v>29245590</v>
      </c>
      <c r="N239" s="25">
        <v>0</v>
      </c>
      <c r="O239" s="25">
        <v>0</v>
      </c>
      <c r="P239" s="25">
        <f t="shared" si="6"/>
        <v>0</v>
      </c>
      <c r="Q239" s="25">
        <v>0</v>
      </c>
      <c r="R239" s="25">
        <v>0</v>
      </c>
      <c r="S239" s="25">
        <v>0</v>
      </c>
      <c r="T239" s="25">
        <v>0</v>
      </c>
      <c r="U239" s="25">
        <v>0</v>
      </c>
      <c r="V239" s="25">
        <v>0</v>
      </c>
      <c r="W239" s="25">
        <v>0</v>
      </c>
      <c r="X239" s="25">
        <v>0</v>
      </c>
      <c r="Y239" s="25">
        <f t="shared" si="7"/>
        <v>0</v>
      </c>
      <c r="Z239" s="26">
        <v>0</v>
      </c>
      <c r="AA239" s="26">
        <v>0</v>
      </c>
      <c r="AB239" s="26">
        <v>0</v>
      </c>
      <c r="AC239" s="27">
        <v>0</v>
      </c>
    </row>
    <row r="240" spans="1:29" ht="54" outlineLevel="2" x14ac:dyDescent="0.35">
      <c r="A240" s="21" t="s">
        <v>343</v>
      </c>
      <c r="B240" s="22" t="s">
        <v>30</v>
      </c>
      <c r="C240" s="22" t="s">
        <v>31</v>
      </c>
      <c r="D240" s="22" t="s">
        <v>67</v>
      </c>
      <c r="E240" s="22" t="s">
        <v>52</v>
      </c>
      <c r="F240" s="22" t="s">
        <v>33</v>
      </c>
      <c r="G240" s="22">
        <v>1112</v>
      </c>
      <c r="H240" s="22">
        <v>709800000</v>
      </c>
      <c r="I240" s="22" t="s">
        <v>31</v>
      </c>
      <c r="J240" s="23" t="s">
        <v>68</v>
      </c>
      <c r="K240" s="24">
        <v>1053485875</v>
      </c>
      <c r="L240" s="25">
        <v>1053485875</v>
      </c>
      <c r="M240" s="25">
        <v>0</v>
      </c>
      <c r="N240" s="25">
        <v>52660775.740000002</v>
      </c>
      <c r="O240" s="25">
        <v>0</v>
      </c>
      <c r="P240" s="25">
        <f t="shared" si="6"/>
        <v>1053485875</v>
      </c>
      <c r="Q240" s="25">
        <v>0</v>
      </c>
      <c r="R240" s="25">
        <v>350158501.72000003</v>
      </c>
      <c r="S240" s="25">
        <v>0</v>
      </c>
      <c r="T240" s="25">
        <v>701999491.27999997</v>
      </c>
      <c r="U240" s="25">
        <v>701999491.27999997</v>
      </c>
      <c r="V240" s="25">
        <v>0</v>
      </c>
      <c r="W240" s="25">
        <v>1327882</v>
      </c>
      <c r="X240" s="25">
        <v>0</v>
      </c>
      <c r="Y240" s="25">
        <f t="shared" si="7"/>
        <v>1327882</v>
      </c>
      <c r="Z240" s="26">
        <f>T240/L240</f>
        <v>0.66635871247917777</v>
      </c>
      <c r="AA240" s="26">
        <f>T240/P240</f>
        <v>0.66635871247917777</v>
      </c>
      <c r="AB240" s="26">
        <f>(Q240+R240+S240)/P240</f>
        <v>0.33238082259052598</v>
      </c>
      <c r="AC240" s="27">
        <f>AA240+AB240</f>
        <v>0.9987395350697037</v>
      </c>
    </row>
    <row r="241" spans="1:29" ht="54" outlineLevel="2" x14ac:dyDescent="0.35">
      <c r="A241" s="21" t="s">
        <v>343</v>
      </c>
      <c r="B241" s="22" t="s">
        <v>30</v>
      </c>
      <c r="C241" s="22" t="s">
        <v>31</v>
      </c>
      <c r="D241" s="22" t="s">
        <v>67</v>
      </c>
      <c r="E241" s="22" t="s">
        <v>52</v>
      </c>
      <c r="F241" s="22"/>
      <c r="G241" s="22">
        <v>1112</v>
      </c>
      <c r="H241" s="22">
        <v>709800000</v>
      </c>
      <c r="I241" s="22" t="s">
        <v>31</v>
      </c>
      <c r="J241" s="23" t="s">
        <v>69</v>
      </c>
      <c r="K241" s="25">
        <v>0</v>
      </c>
      <c r="L241" s="25">
        <v>0</v>
      </c>
      <c r="M241" s="25">
        <v>12540015.460000001</v>
      </c>
      <c r="N241" s="25">
        <v>0</v>
      </c>
      <c r="O241" s="25">
        <v>0</v>
      </c>
      <c r="P241" s="25">
        <f t="shared" si="6"/>
        <v>0</v>
      </c>
      <c r="Q241" s="25">
        <v>0</v>
      </c>
      <c r="R241" s="25">
        <v>0</v>
      </c>
      <c r="S241" s="25">
        <v>0</v>
      </c>
      <c r="T241" s="25">
        <v>0</v>
      </c>
      <c r="U241" s="25">
        <v>0</v>
      </c>
      <c r="V241" s="25">
        <v>0</v>
      </c>
      <c r="W241" s="25">
        <v>0</v>
      </c>
      <c r="X241" s="25">
        <v>0</v>
      </c>
      <c r="Y241" s="25">
        <f t="shared" si="7"/>
        <v>0</v>
      </c>
      <c r="Z241" s="26">
        <v>0</v>
      </c>
      <c r="AA241" s="26">
        <v>0</v>
      </c>
      <c r="AB241" s="26">
        <v>0</v>
      </c>
      <c r="AC241" s="27">
        <v>0</v>
      </c>
    </row>
    <row r="242" spans="1:29" outlineLevel="2" x14ac:dyDescent="0.35">
      <c r="A242" s="21" t="s">
        <v>355</v>
      </c>
      <c r="B242" s="22" t="s">
        <v>30</v>
      </c>
      <c r="C242" s="22" t="s">
        <v>31</v>
      </c>
      <c r="D242" s="22" t="s">
        <v>32</v>
      </c>
      <c r="E242" s="22"/>
      <c r="F242" s="22" t="s">
        <v>33</v>
      </c>
      <c r="G242" s="22">
        <v>1111</v>
      </c>
      <c r="H242" s="22">
        <v>709600000</v>
      </c>
      <c r="I242" s="22" t="s">
        <v>31</v>
      </c>
      <c r="J242" s="23" t="s">
        <v>34</v>
      </c>
      <c r="K242" s="24">
        <v>481993990</v>
      </c>
      <c r="L242" s="25">
        <v>481993990</v>
      </c>
      <c r="M242" s="25">
        <v>0</v>
      </c>
      <c r="N242" s="25">
        <v>-8598010</v>
      </c>
      <c r="O242" s="25">
        <v>0</v>
      </c>
      <c r="P242" s="25">
        <f t="shared" si="6"/>
        <v>481993990</v>
      </c>
      <c r="Q242" s="25">
        <v>0</v>
      </c>
      <c r="R242" s="25">
        <v>0</v>
      </c>
      <c r="S242" s="25">
        <v>0</v>
      </c>
      <c r="T242" s="25">
        <v>260593567.53</v>
      </c>
      <c r="U242" s="25">
        <v>260593567.53</v>
      </c>
      <c r="V242" s="25">
        <v>210802412.47</v>
      </c>
      <c r="W242" s="25">
        <v>221400422.47</v>
      </c>
      <c r="X242" s="25">
        <v>0</v>
      </c>
      <c r="Y242" s="25">
        <f t="shared" si="7"/>
        <v>221400422.47</v>
      </c>
      <c r="Z242" s="26">
        <f>T242/L242</f>
        <v>0.54065729643226468</v>
      </c>
      <c r="AA242" s="26">
        <f>T242/P242</f>
        <v>0.54065729643226468</v>
      </c>
      <c r="AB242" s="26">
        <f>(Q242+R242+S242)/P242</f>
        <v>0</v>
      </c>
      <c r="AC242" s="27">
        <f>AA242+AB242</f>
        <v>0.54065729643226468</v>
      </c>
    </row>
    <row r="243" spans="1:29" outlineLevel="2" x14ac:dyDescent="0.35">
      <c r="A243" s="21" t="s">
        <v>355</v>
      </c>
      <c r="B243" s="22" t="s">
        <v>30</v>
      </c>
      <c r="C243" s="22" t="s">
        <v>31</v>
      </c>
      <c r="D243" s="22" t="s">
        <v>32</v>
      </c>
      <c r="E243" s="22"/>
      <c r="F243" s="22"/>
      <c r="G243" s="22">
        <v>1111</v>
      </c>
      <c r="H243" s="22">
        <v>709600000</v>
      </c>
      <c r="I243" s="22" t="s">
        <v>31</v>
      </c>
      <c r="J243" s="23" t="s">
        <v>34</v>
      </c>
      <c r="K243" s="25">
        <v>0</v>
      </c>
      <c r="L243" s="25">
        <v>0</v>
      </c>
      <c r="M243" s="25">
        <v>839954</v>
      </c>
      <c r="N243" s="25">
        <v>0</v>
      </c>
      <c r="O243" s="25">
        <v>0</v>
      </c>
      <c r="P243" s="25">
        <f t="shared" si="6"/>
        <v>0</v>
      </c>
      <c r="Q243" s="25">
        <v>0</v>
      </c>
      <c r="R243" s="25">
        <v>0</v>
      </c>
      <c r="S243" s="25">
        <v>0</v>
      </c>
      <c r="T243" s="25">
        <v>0</v>
      </c>
      <c r="U243" s="25">
        <v>0</v>
      </c>
      <c r="V243" s="25">
        <v>0</v>
      </c>
      <c r="W243" s="25">
        <v>0</v>
      </c>
      <c r="X243" s="25">
        <v>0</v>
      </c>
      <c r="Y243" s="25">
        <f t="shared" si="7"/>
        <v>0</v>
      </c>
      <c r="Z243" s="26">
        <v>0</v>
      </c>
      <c r="AA243" s="26">
        <v>0</v>
      </c>
      <c r="AB243" s="26">
        <v>0</v>
      </c>
      <c r="AC243" s="27">
        <v>0</v>
      </c>
    </row>
    <row r="244" spans="1:29" outlineLevel="2" x14ac:dyDescent="0.35">
      <c r="A244" s="21" t="s">
        <v>355</v>
      </c>
      <c r="B244" s="22" t="s">
        <v>30</v>
      </c>
      <c r="C244" s="22" t="s">
        <v>31</v>
      </c>
      <c r="D244" s="22" t="s">
        <v>35</v>
      </c>
      <c r="E244" s="22"/>
      <c r="F244" s="22" t="s">
        <v>33</v>
      </c>
      <c r="G244" s="22">
        <v>1111</v>
      </c>
      <c r="H244" s="22">
        <v>709600000</v>
      </c>
      <c r="I244" s="22" t="s">
        <v>31</v>
      </c>
      <c r="J244" s="23" t="s">
        <v>36</v>
      </c>
      <c r="K244" s="24">
        <v>3960000</v>
      </c>
      <c r="L244" s="25">
        <v>4070000</v>
      </c>
      <c r="M244" s="25">
        <v>0</v>
      </c>
      <c r="N244" s="25">
        <v>0</v>
      </c>
      <c r="O244" s="25">
        <v>0</v>
      </c>
      <c r="P244" s="25">
        <f t="shared" si="6"/>
        <v>4070000</v>
      </c>
      <c r="Q244" s="25">
        <v>0</v>
      </c>
      <c r="R244" s="25">
        <v>0</v>
      </c>
      <c r="S244" s="25">
        <v>0</v>
      </c>
      <c r="T244" s="25">
        <v>2369500</v>
      </c>
      <c r="U244" s="25">
        <v>2369500</v>
      </c>
      <c r="V244" s="25">
        <v>1700500</v>
      </c>
      <c r="W244" s="25">
        <v>1700500</v>
      </c>
      <c r="X244" s="25">
        <v>0</v>
      </c>
      <c r="Y244" s="25">
        <f t="shared" si="7"/>
        <v>1700500</v>
      </c>
      <c r="Z244" s="26">
        <f>T244/L244</f>
        <v>0.58218673218673223</v>
      </c>
      <c r="AA244" s="26">
        <f>T244/P244</f>
        <v>0.58218673218673223</v>
      </c>
      <c r="AB244" s="26">
        <f>(Q244+R244+S244)/P244</f>
        <v>0</v>
      </c>
      <c r="AC244" s="27">
        <f>AA244+AB244</f>
        <v>0.58218673218673223</v>
      </c>
    </row>
    <row r="245" spans="1:29" outlineLevel="2" x14ac:dyDescent="0.35">
      <c r="A245" s="21" t="s">
        <v>355</v>
      </c>
      <c r="B245" s="22" t="s">
        <v>30</v>
      </c>
      <c r="C245" s="22" t="s">
        <v>31</v>
      </c>
      <c r="D245" s="22" t="s">
        <v>37</v>
      </c>
      <c r="E245" s="22"/>
      <c r="F245" s="22" t="s">
        <v>33</v>
      </c>
      <c r="G245" s="22">
        <v>1111</v>
      </c>
      <c r="H245" s="22">
        <v>709600000</v>
      </c>
      <c r="I245" s="22" t="s">
        <v>31</v>
      </c>
      <c r="J245" s="23" t="s">
        <v>38</v>
      </c>
      <c r="K245" s="24">
        <v>14524337</v>
      </c>
      <c r="L245" s="25">
        <v>14524337</v>
      </c>
      <c r="M245" s="25">
        <v>0</v>
      </c>
      <c r="N245" s="25">
        <v>0</v>
      </c>
      <c r="O245" s="25">
        <v>0</v>
      </c>
      <c r="P245" s="25">
        <f t="shared" si="6"/>
        <v>14524337</v>
      </c>
      <c r="Q245" s="25">
        <v>0</v>
      </c>
      <c r="R245" s="25">
        <v>0</v>
      </c>
      <c r="S245" s="25">
        <v>0</v>
      </c>
      <c r="T245" s="25">
        <v>5851641.1299999999</v>
      </c>
      <c r="U245" s="25">
        <v>5851641.1299999999</v>
      </c>
      <c r="V245" s="25">
        <v>8672695.8699999992</v>
      </c>
      <c r="W245" s="25">
        <v>8672695.8699999992</v>
      </c>
      <c r="X245" s="25">
        <v>0</v>
      </c>
      <c r="Y245" s="25">
        <f t="shared" si="7"/>
        <v>8672695.870000001</v>
      </c>
      <c r="Z245" s="26">
        <f>T245/L245</f>
        <v>0.40288524908228168</v>
      </c>
      <c r="AA245" s="26">
        <f>T245/P245</f>
        <v>0.40288524908228168</v>
      </c>
      <c r="AB245" s="26">
        <f>(Q245+R245+S245)/P245</f>
        <v>0</v>
      </c>
      <c r="AC245" s="27">
        <f>AA245+AB245</f>
        <v>0.40288524908228168</v>
      </c>
    </row>
    <row r="246" spans="1:29" outlineLevel="2" x14ac:dyDescent="0.35">
      <c r="A246" s="21" t="s">
        <v>355</v>
      </c>
      <c r="B246" s="22" t="s">
        <v>30</v>
      </c>
      <c r="C246" s="22" t="s">
        <v>31</v>
      </c>
      <c r="D246" s="22" t="s">
        <v>37</v>
      </c>
      <c r="E246" s="22"/>
      <c r="F246" s="22"/>
      <c r="G246" s="22">
        <v>1111</v>
      </c>
      <c r="H246" s="22">
        <v>709600000</v>
      </c>
      <c r="I246" s="22" t="s">
        <v>31</v>
      </c>
      <c r="J246" s="23" t="s">
        <v>38</v>
      </c>
      <c r="K246" s="25">
        <v>0</v>
      </c>
      <c r="L246" s="25">
        <v>0</v>
      </c>
      <c r="M246" s="25">
        <v>5490</v>
      </c>
      <c r="N246" s="25">
        <v>0</v>
      </c>
      <c r="O246" s="25">
        <v>0</v>
      </c>
      <c r="P246" s="25">
        <f t="shared" si="6"/>
        <v>0</v>
      </c>
      <c r="Q246" s="25">
        <v>0</v>
      </c>
      <c r="R246" s="25">
        <v>0</v>
      </c>
      <c r="S246" s="25">
        <v>0</v>
      </c>
      <c r="T246" s="25">
        <v>0</v>
      </c>
      <c r="U246" s="25">
        <v>0</v>
      </c>
      <c r="V246" s="25">
        <v>0</v>
      </c>
      <c r="W246" s="25">
        <v>0</v>
      </c>
      <c r="X246" s="25">
        <v>0</v>
      </c>
      <c r="Y246" s="25">
        <f t="shared" si="7"/>
        <v>0</v>
      </c>
      <c r="Z246" s="26">
        <v>0</v>
      </c>
      <c r="AA246" s="26">
        <v>0</v>
      </c>
      <c r="AB246" s="26">
        <v>0</v>
      </c>
      <c r="AC246" s="27">
        <v>0</v>
      </c>
    </row>
    <row r="247" spans="1:29" outlineLevel="2" x14ac:dyDescent="0.35">
      <c r="A247" s="21" t="s">
        <v>355</v>
      </c>
      <c r="B247" s="22" t="s">
        <v>30</v>
      </c>
      <c r="C247" s="22" t="s">
        <v>31</v>
      </c>
      <c r="D247" s="22" t="s">
        <v>41</v>
      </c>
      <c r="E247" s="22"/>
      <c r="F247" s="22" t="s">
        <v>33</v>
      </c>
      <c r="G247" s="22">
        <v>1111</v>
      </c>
      <c r="H247" s="22">
        <v>709600000</v>
      </c>
      <c r="I247" s="22" t="s">
        <v>31</v>
      </c>
      <c r="J247" s="23" t="s">
        <v>42</v>
      </c>
      <c r="K247" s="24">
        <v>137628918</v>
      </c>
      <c r="L247" s="25">
        <v>137628918</v>
      </c>
      <c r="M247" s="25">
        <v>0</v>
      </c>
      <c r="N247" s="25">
        <v>22000000</v>
      </c>
      <c r="O247" s="25">
        <v>0</v>
      </c>
      <c r="P247" s="25">
        <f t="shared" si="6"/>
        <v>137628918</v>
      </c>
      <c r="Q247" s="25">
        <v>0</v>
      </c>
      <c r="R247" s="25">
        <v>0</v>
      </c>
      <c r="S247" s="25">
        <v>0</v>
      </c>
      <c r="T247" s="25">
        <v>91551217.810000002</v>
      </c>
      <c r="U247" s="25">
        <v>91551217.810000002</v>
      </c>
      <c r="V247" s="25">
        <v>46077700.189999998</v>
      </c>
      <c r="W247" s="25">
        <v>46077700.189999998</v>
      </c>
      <c r="X247" s="25">
        <v>0</v>
      </c>
      <c r="Y247" s="25">
        <f t="shared" si="7"/>
        <v>46077700.189999998</v>
      </c>
      <c r="Z247" s="26">
        <f>T247/L247</f>
        <v>0.665203353629504</v>
      </c>
      <c r="AA247" s="26">
        <f>T247/P247</f>
        <v>0.665203353629504</v>
      </c>
      <c r="AB247" s="26">
        <f>(Q247+R247+S247)/P247</f>
        <v>0</v>
      </c>
      <c r="AC247" s="27">
        <f>AA247+AB247</f>
        <v>0.665203353629504</v>
      </c>
    </row>
    <row r="248" spans="1:29" outlineLevel="2" x14ac:dyDescent="0.35">
      <c r="A248" s="21" t="s">
        <v>355</v>
      </c>
      <c r="B248" s="22" t="s">
        <v>30</v>
      </c>
      <c r="C248" s="22" t="s">
        <v>31</v>
      </c>
      <c r="D248" s="22" t="s">
        <v>43</v>
      </c>
      <c r="E248" s="22"/>
      <c r="F248" s="22" t="s">
        <v>33</v>
      </c>
      <c r="G248" s="22">
        <v>1111</v>
      </c>
      <c r="H248" s="22">
        <v>709600000</v>
      </c>
      <c r="I248" s="22" t="s">
        <v>31</v>
      </c>
      <c r="J248" s="23" t="s">
        <v>44</v>
      </c>
      <c r="K248" s="24">
        <v>228150589</v>
      </c>
      <c r="L248" s="25">
        <v>223931213</v>
      </c>
      <c r="M248" s="25">
        <v>0</v>
      </c>
      <c r="N248" s="25">
        <v>-2500000</v>
      </c>
      <c r="O248" s="25">
        <v>-500000</v>
      </c>
      <c r="P248" s="25">
        <f t="shared" si="6"/>
        <v>223431213</v>
      </c>
      <c r="Q248" s="25">
        <v>0</v>
      </c>
      <c r="R248" s="25">
        <v>0</v>
      </c>
      <c r="S248" s="25">
        <v>0</v>
      </c>
      <c r="T248" s="25">
        <v>120100716.01000001</v>
      </c>
      <c r="U248" s="25">
        <v>120100716.01000001</v>
      </c>
      <c r="V248" s="25">
        <v>100830496.98999999</v>
      </c>
      <c r="W248" s="25">
        <v>103830496.98999999</v>
      </c>
      <c r="X248" s="25">
        <v>0</v>
      </c>
      <c r="Y248" s="25">
        <f t="shared" si="7"/>
        <v>103330496.98999999</v>
      </c>
      <c r="Z248" s="26">
        <f>T248/L248</f>
        <v>0.53632860913409153</v>
      </c>
      <c r="AA248" s="26">
        <f>T248/P248</f>
        <v>0.53752881881369008</v>
      </c>
      <c r="AB248" s="26">
        <f>(Q248+R248+S248)/P248</f>
        <v>0</v>
      </c>
      <c r="AC248" s="27">
        <f>AA248+AB248</f>
        <v>0.53752881881369008</v>
      </c>
    </row>
    <row r="249" spans="1:29" outlineLevel="2" x14ac:dyDescent="0.35">
      <c r="A249" s="21" t="s">
        <v>355</v>
      </c>
      <c r="B249" s="22" t="s">
        <v>30</v>
      </c>
      <c r="C249" s="22" t="s">
        <v>31</v>
      </c>
      <c r="D249" s="22" t="s">
        <v>43</v>
      </c>
      <c r="E249" s="22"/>
      <c r="F249" s="22"/>
      <c r="G249" s="22">
        <v>1111</v>
      </c>
      <c r="H249" s="22">
        <v>709600000</v>
      </c>
      <c r="I249" s="22" t="s">
        <v>31</v>
      </c>
      <c r="J249" s="23" t="s">
        <v>44</v>
      </c>
      <c r="K249" s="25">
        <v>0</v>
      </c>
      <c r="L249" s="25">
        <v>0</v>
      </c>
      <c r="M249" s="25">
        <v>245369</v>
      </c>
      <c r="N249" s="25">
        <v>0</v>
      </c>
      <c r="O249" s="25">
        <v>0</v>
      </c>
      <c r="P249" s="25">
        <f t="shared" si="6"/>
        <v>0</v>
      </c>
      <c r="Q249" s="25">
        <v>0</v>
      </c>
      <c r="R249" s="25">
        <v>0</v>
      </c>
      <c r="S249" s="25">
        <v>0</v>
      </c>
      <c r="T249" s="25">
        <v>0</v>
      </c>
      <c r="U249" s="25">
        <v>0</v>
      </c>
      <c r="V249" s="25">
        <v>0</v>
      </c>
      <c r="W249" s="25">
        <v>0</v>
      </c>
      <c r="X249" s="25">
        <v>0</v>
      </c>
      <c r="Y249" s="25">
        <f t="shared" si="7"/>
        <v>0</v>
      </c>
      <c r="Z249" s="26">
        <v>0</v>
      </c>
      <c r="AA249" s="26">
        <v>0</v>
      </c>
      <c r="AB249" s="26">
        <v>0</v>
      </c>
      <c r="AC249" s="27">
        <v>0</v>
      </c>
    </row>
    <row r="250" spans="1:29" outlineLevel="2" x14ac:dyDescent="0.35">
      <c r="A250" s="21" t="s">
        <v>355</v>
      </c>
      <c r="B250" s="22" t="s">
        <v>30</v>
      </c>
      <c r="C250" s="22" t="s">
        <v>31</v>
      </c>
      <c r="D250" s="22" t="s">
        <v>45</v>
      </c>
      <c r="E250" s="22"/>
      <c r="F250" s="22" t="s">
        <v>33</v>
      </c>
      <c r="G250" s="22">
        <v>1111</v>
      </c>
      <c r="H250" s="22">
        <v>709600000</v>
      </c>
      <c r="I250" s="22" t="s">
        <v>31</v>
      </c>
      <c r="J250" s="23" t="s">
        <v>46</v>
      </c>
      <c r="K250" s="24">
        <v>106120219</v>
      </c>
      <c r="L250" s="25">
        <v>106120219</v>
      </c>
      <c r="M250" s="25">
        <v>0</v>
      </c>
      <c r="N250" s="25">
        <v>-15716214</v>
      </c>
      <c r="O250" s="25">
        <v>0</v>
      </c>
      <c r="P250" s="25">
        <f t="shared" si="6"/>
        <v>106120219</v>
      </c>
      <c r="Q250" s="25">
        <v>0</v>
      </c>
      <c r="R250" s="25">
        <v>0</v>
      </c>
      <c r="S250" s="25">
        <v>0</v>
      </c>
      <c r="T250" s="25">
        <v>35612.68</v>
      </c>
      <c r="U250" s="25">
        <v>35612.68</v>
      </c>
      <c r="V250" s="25">
        <v>89522948.319999993</v>
      </c>
      <c r="W250" s="25">
        <v>106084606.31999999</v>
      </c>
      <c r="X250" s="25">
        <v>0</v>
      </c>
      <c r="Y250" s="25">
        <f t="shared" si="7"/>
        <v>106084606.31999999</v>
      </c>
      <c r="Z250" s="26">
        <f>T250/L250</f>
        <v>3.3558807487949117E-4</v>
      </c>
      <c r="AA250" s="26">
        <f>T250/P250</f>
        <v>3.3558807487949117E-4</v>
      </c>
      <c r="AB250" s="26">
        <f>(Q250+R250+S250)/P250</f>
        <v>0</v>
      </c>
      <c r="AC250" s="27">
        <f>AA250+AB250</f>
        <v>3.3558807487949117E-4</v>
      </c>
    </row>
    <row r="251" spans="1:29" outlineLevel="2" x14ac:dyDescent="0.35">
      <c r="A251" s="21" t="s">
        <v>355</v>
      </c>
      <c r="B251" s="22" t="s">
        <v>30</v>
      </c>
      <c r="C251" s="22" t="s">
        <v>31</v>
      </c>
      <c r="D251" s="22" t="s">
        <v>45</v>
      </c>
      <c r="E251" s="22"/>
      <c r="F251" s="22"/>
      <c r="G251" s="22">
        <v>1111</v>
      </c>
      <c r="H251" s="22">
        <v>709600000</v>
      </c>
      <c r="I251" s="22" t="s">
        <v>31</v>
      </c>
      <c r="J251" s="23" t="s">
        <v>46</v>
      </c>
      <c r="K251" s="25">
        <v>0</v>
      </c>
      <c r="L251" s="25">
        <v>0</v>
      </c>
      <c r="M251" s="25">
        <v>102897</v>
      </c>
      <c r="N251" s="25">
        <v>0</v>
      </c>
      <c r="O251" s="25">
        <v>0</v>
      </c>
      <c r="P251" s="25">
        <f t="shared" si="6"/>
        <v>0</v>
      </c>
      <c r="Q251" s="25">
        <v>0</v>
      </c>
      <c r="R251" s="25">
        <v>0</v>
      </c>
      <c r="S251" s="25">
        <v>0</v>
      </c>
      <c r="T251" s="25">
        <v>0</v>
      </c>
      <c r="U251" s="25">
        <v>0</v>
      </c>
      <c r="V251" s="25">
        <v>0</v>
      </c>
      <c r="W251" s="25">
        <v>0</v>
      </c>
      <c r="X251" s="25">
        <v>0</v>
      </c>
      <c r="Y251" s="25">
        <f t="shared" si="7"/>
        <v>0</v>
      </c>
      <c r="Z251" s="26">
        <v>0</v>
      </c>
      <c r="AA251" s="26">
        <v>0</v>
      </c>
      <c r="AB251" s="26">
        <v>0</v>
      </c>
      <c r="AC251" s="27">
        <v>0</v>
      </c>
    </row>
    <row r="252" spans="1:29" outlineLevel="2" x14ac:dyDescent="0.35">
      <c r="A252" s="21" t="s">
        <v>355</v>
      </c>
      <c r="B252" s="22" t="s">
        <v>30</v>
      </c>
      <c r="C252" s="22" t="s">
        <v>31</v>
      </c>
      <c r="D252" s="22" t="s">
        <v>47</v>
      </c>
      <c r="E252" s="22"/>
      <c r="F252" s="22" t="s">
        <v>33</v>
      </c>
      <c r="G252" s="22">
        <v>1111</v>
      </c>
      <c r="H252" s="22">
        <v>709600000</v>
      </c>
      <c r="I252" s="22" t="s">
        <v>31</v>
      </c>
      <c r="J252" s="23" t="s">
        <v>48</v>
      </c>
      <c r="K252" s="24">
        <v>94363976</v>
      </c>
      <c r="L252" s="25">
        <v>97273352</v>
      </c>
      <c r="M252" s="25">
        <v>0</v>
      </c>
      <c r="N252" s="25">
        <v>-23656835</v>
      </c>
      <c r="O252" s="25">
        <v>0</v>
      </c>
      <c r="P252" s="25">
        <f t="shared" si="6"/>
        <v>97273352</v>
      </c>
      <c r="Q252" s="25">
        <v>0</v>
      </c>
      <c r="R252" s="25">
        <v>0</v>
      </c>
      <c r="S252" s="25">
        <v>0</v>
      </c>
      <c r="T252" s="25">
        <v>71398871</v>
      </c>
      <c r="U252" s="25">
        <v>71398871</v>
      </c>
      <c r="V252" s="25">
        <v>2217646</v>
      </c>
      <c r="W252" s="25">
        <v>25874481</v>
      </c>
      <c r="X252" s="25">
        <v>0</v>
      </c>
      <c r="Y252" s="25">
        <f t="shared" si="7"/>
        <v>25874481</v>
      </c>
      <c r="Z252" s="26">
        <f>T252/L252</f>
        <v>0.73400237096795018</v>
      </c>
      <c r="AA252" s="26">
        <f>T252/P252</f>
        <v>0.73400237096795018</v>
      </c>
      <c r="AB252" s="26">
        <f>(Q252+R252+S252)/P252</f>
        <v>0</v>
      </c>
      <c r="AC252" s="27">
        <f>AA252+AB252</f>
        <v>0.73400237096795018</v>
      </c>
    </row>
    <row r="253" spans="1:29" outlineLevel="2" x14ac:dyDescent="0.35">
      <c r="A253" s="21" t="s">
        <v>355</v>
      </c>
      <c r="B253" s="22" t="s">
        <v>30</v>
      </c>
      <c r="C253" s="22" t="s">
        <v>31</v>
      </c>
      <c r="D253" s="22" t="s">
        <v>47</v>
      </c>
      <c r="E253" s="22"/>
      <c r="F253" s="22"/>
      <c r="G253" s="22">
        <v>1111</v>
      </c>
      <c r="H253" s="22">
        <v>709600000</v>
      </c>
      <c r="I253" s="22" t="s">
        <v>31</v>
      </c>
      <c r="J253" s="23" t="s">
        <v>48</v>
      </c>
      <c r="K253" s="25">
        <v>0</v>
      </c>
      <c r="L253" s="25">
        <v>0</v>
      </c>
      <c r="M253" s="25">
        <v>94949</v>
      </c>
      <c r="N253" s="25">
        <v>0</v>
      </c>
      <c r="O253" s="25">
        <v>0</v>
      </c>
      <c r="P253" s="25">
        <f t="shared" si="6"/>
        <v>0</v>
      </c>
      <c r="Q253" s="25">
        <v>0</v>
      </c>
      <c r="R253" s="25">
        <v>0</v>
      </c>
      <c r="S253" s="25">
        <v>0</v>
      </c>
      <c r="T253" s="25">
        <v>0</v>
      </c>
      <c r="U253" s="25">
        <v>0</v>
      </c>
      <c r="V253" s="25">
        <v>0</v>
      </c>
      <c r="W253" s="25">
        <v>0</v>
      </c>
      <c r="X253" s="25">
        <v>0</v>
      </c>
      <c r="Y253" s="25">
        <f t="shared" si="7"/>
        <v>0</v>
      </c>
      <c r="Z253" s="26">
        <v>0</v>
      </c>
      <c r="AA253" s="26">
        <v>0</v>
      </c>
      <c r="AB253" s="26">
        <v>0</v>
      </c>
      <c r="AC253" s="27">
        <v>0</v>
      </c>
    </row>
    <row r="254" spans="1:29" outlineLevel="2" x14ac:dyDescent="0.35">
      <c r="A254" s="21" t="s">
        <v>355</v>
      </c>
      <c r="B254" s="22" t="s">
        <v>30</v>
      </c>
      <c r="C254" s="22" t="s">
        <v>31</v>
      </c>
      <c r="D254" s="22" t="s">
        <v>49</v>
      </c>
      <c r="E254" s="22"/>
      <c r="F254" s="22" t="s">
        <v>33</v>
      </c>
      <c r="G254" s="22">
        <v>1111</v>
      </c>
      <c r="H254" s="22">
        <v>709600000</v>
      </c>
      <c r="I254" s="22" t="s">
        <v>31</v>
      </c>
      <c r="J254" s="23" t="s">
        <v>50</v>
      </c>
      <c r="K254" s="24">
        <v>329537044</v>
      </c>
      <c r="L254" s="25">
        <v>329537044</v>
      </c>
      <c r="M254" s="25">
        <v>0</v>
      </c>
      <c r="N254" s="25">
        <v>-200000000</v>
      </c>
      <c r="O254" s="25">
        <v>0</v>
      </c>
      <c r="P254" s="25">
        <f t="shared" si="6"/>
        <v>329537044</v>
      </c>
      <c r="Q254" s="25">
        <v>0</v>
      </c>
      <c r="R254" s="25">
        <v>0</v>
      </c>
      <c r="S254" s="25">
        <v>0</v>
      </c>
      <c r="T254" s="25">
        <v>25301914.289999999</v>
      </c>
      <c r="U254" s="25">
        <v>25301914.289999999</v>
      </c>
      <c r="V254" s="25">
        <v>104235129.70999999</v>
      </c>
      <c r="W254" s="25">
        <v>304235129.70999998</v>
      </c>
      <c r="X254" s="25">
        <v>0</v>
      </c>
      <c r="Y254" s="25">
        <f t="shared" si="7"/>
        <v>304235129.70999998</v>
      </c>
      <c r="Z254" s="26">
        <f>T254/L254</f>
        <v>7.6780182230438407E-2</v>
      </c>
      <c r="AA254" s="26">
        <f>T254/P254</f>
        <v>7.6780182230438407E-2</v>
      </c>
      <c r="AB254" s="26">
        <f>(Q254+R254+S254)/P254</f>
        <v>0</v>
      </c>
      <c r="AC254" s="27">
        <f>AA254+AB254</f>
        <v>7.6780182230438407E-2</v>
      </c>
    </row>
    <row r="255" spans="1:29" outlineLevel="2" x14ac:dyDescent="0.35">
      <c r="A255" s="21" t="s">
        <v>355</v>
      </c>
      <c r="B255" s="22" t="s">
        <v>30</v>
      </c>
      <c r="C255" s="22" t="s">
        <v>31</v>
      </c>
      <c r="D255" s="22" t="s">
        <v>49</v>
      </c>
      <c r="E255" s="22"/>
      <c r="F255" s="22"/>
      <c r="G255" s="22">
        <v>1111</v>
      </c>
      <c r="H255" s="22">
        <v>709600000</v>
      </c>
      <c r="I255" s="22" t="s">
        <v>31</v>
      </c>
      <c r="J255" s="23" t="s">
        <v>50</v>
      </c>
      <c r="K255" s="25">
        <v>0</v>
      </c>
      <c r="L255" s="25">
        <v>0</v>
      </c>
      <c r="M255" s="25">
        <v>44323</v>
      </c>
      <c r="N255" s="25">
        <v>0</v>
      </c>
      <c r="O255" s="25">
        <v>0</v>
      </c>
      <c r="P255" s="25">
        <f t="shared" si="6"/>
        <v>0</v>
      </c>
      <c r="Q255" s="25">
        <v>0</v>
      </c>
      <c r="R255" s="25">
        <v>0</v>
      </c>
      <c r="S255" s="25">
        <v>0</v>
      </c>
      <c r="T255" s="25">
        <v>0</v>
      </c>
      <c r="U255" s="25">
        <v>0</v>
      </c>
      <c r="V255" s="25">
        <v>0</v>
      </c>
      <c r="W255" s="25">
        <v>0</v>
      </c>
      <c r="X255" s="25">
        <v>0</v>
      </c>
      <c r="Y255" s="25">
        <f t="shared" si="7"/>
        <v>0</v>
      </c>
      <c r="Z255" s="26">
        <v>0</v>
      </c>
      <c r="AA255" s="26">
        <v>0</v>
      </c>
      <c r="AB255" s="26">
        <v>0</v>
      </c>
      <c r="AC255" s="27">
        <v>0</v>
      </c>
    </row>
    <row r="256" spans="1:29" ht="81" outlineLevel="2" x14ac:dyDescent="0.35">
      <c r="A256" s="21" t="s">
        <v>355</v>
      </c>
      <c r="B256" s="22" t="s">
        <v>30</v>
      </c>
      <c r="C256" s="22" t="s">
        <v>31</v>
      </c>
      <c r="D256" s="22" t="s">
        <v>51</v>
      </c>
      <c r="E256" s="22" t="s">
        <v>52</v>
      </c>
      <c r="F256" s="22" t="s">
        <v>33</v>
      </c>
      <c r="G256" s="22">
        <v>1112</v>
      </c>
      <c r="H256" s="22">
        <v>709600000</v>
      </c>
      <c r="I256" s="22" t="s">
        <v>31</v>
      </c>
      <c r="J256" s="23" t="s">
        <v>53</v>
      </c>
      <c r="K256" s="24">
        <v>110571079</v>
      </c>
      <c r="L256" s="25">
        <v>110571079</v>
      </c>
      <c r="M256" s="25">
        <v>0</v>
      </c>
      <c r="N256" s="25">
        <v>-795316</v>
      </c>
      <c r="O256" s="25">
        <v>-1500000</v>
      </c>
      <c r="P256" s="25">
        <f t="shared" si="6"/>
        <v>109071079</v>
      </c>
      <c r="Q256" s="25">
        <v>0</v>
      </c>
      <c r="R256" s="25">
        <v>54989922</v>
      </c>
      <c r="S256" s="25">
        <v>0</v>
      </c>
      <c r="T256" s="25">
        <v>53285841</v>
      </c>
      <c r="U256" s="25">
        <v>53285841</v>
      </c>
      <c r="V256" s="25">
        <v>0</v>
      </c>
      <c r="W256" s="25">
        <v>2295316</v>
      </c>
      <c r="X256" s="25">
        <v>0</v>
      </c>
      <c r="Y256" s="25">
        <f t="shared" si="7"/>
        <v>795316</v>
      </c>
      <c r="Z256" s="26">
        <f>T256/L256</f>
        <v>0.48191481427073712</v>
      </c>
      <c r="AA256" s="26">
        <f>T256/P256</f>
        <v>0.48854234769237043</v>
      </c>
      <c r="AB256" s="26">
        <f>(Q256+R256+S256)/P256</f>
        <v>0.5041659301820971</v>
      </c>
      <c r="AC256" s="27">
        <f>AA256+AB256</f>
        <v>0.99270827787446758</v>
      </c>
    </row>
    <row r="257" spans="1:29" ht="81" outlineLevel="2" x14ac:dyDescent="0.35">
      <c r="A257" s="21" t="s">
        <v>355</v>
      </c>
      <c r="B257" s="22" t="s">
        <v>30</v>
      </c>
      <c r="C257" s="22" t="s">
        <v>31</v>
      </c>
      <c r="D257" s="22" t="s">
        <v>51</v>
      </c>
      <c r="E257" s="22" t="s">
        <v>52</v>
      </c>
      <c r="F257" s="22"/>
      <c r="G257" s="22">
        <v>1112</v>
      </c>
      <c r="H257" s="22">
        <v>709600000</v>
      </c>
      <c r="I257" s="22" t="s">
        <v>31</v>
      </c>
      <c r="J257" s="23" t="s">
        <v>313</v>
      </c>
      <c r="K257" s="25">
        <v>0</v>
      </c>
      <c r="L257" s="25">
        <v>0</v>
      </c>
      <c r="M257" s="25">
        <v>113783</v>
      </c>
      <c r="N257" s="25">
        <v>0</v>
      </c>
      <c r="O257" s="25">
        <v>0</v>
      </c>
      <c r="P257" s="25">
        <f t="shared" si="6"/>
        <v>0</v>
      </c>
      <c r="Q257" s="25">
        <v>0</v>
      </c>
      <c r="R257" s="25">
        <v>0</v>
      </c>
      <c r="S257" s="25">
        <v>0</v>
      </c>
      <c r="T257" s="25">
        <v>0</v>
      </c>
      <c r="U257" s="25">
        <v>0</v>
      </c>
      <c r="V257" s="25">
        <v>0</v>
      </c>
      <c r="W257" s="25">
        <v>0</v>
      </c>
      <c r="X257" s="25">
        <v>0</v>
      </c>
      <c r="Y257" s="25">
        <f t="shared" si="7"/>
        <v>0</v>
      </c>
      <c r="Z257" s="26">
        <v>0</v>
      </c>
      <c r="AA257" s="26">
        <v>0</v>
      </c>
      <c r="AB257" s="26">
        <v>0</v>
      </c>
      <c r="AC257" s="27">
        <v>0</v>
      </c>
    </row>
    <row r="258" spans="1:29" ht="54" outlineLevel="2" x14ac:dyDescent="0.35">
      <c r="A258" s="21" t="s">
        <v>355</v>
      </c>
      <c r="B258" s="22" t="s">
        <v>30</v>
      </c>
      <c r="C258" s="22" t="s">
        <v>31</v>
      </c>
      <c r="D258" s="22" t="s">
        <v>55</v>
      </c>
      <c r="E258" s="22" t="s">
        <v>52</v>
      </c>
      <c r="F258" s="22" t="s">
        <v>33</v>
      </c>
      <c r="G258" s="22">
        <v>1112</v>
      </c>
      <c r="H258" s="22">
        <v>709600000</v>
      </c>
      <c r="I258" s="22" t="s">
        <v>31</v>
      </c>
      <c r="J258" s="23" t="s">
        <v>56</v>
      </c>
      <c r="K258" s="24">
        <v>5976815</v>
      </c>
      <c r="L258" s="25">
        <v>5976815</v>
      </c>
      <c r="M258" s="25">
        <v>0</v>
      </c>
      <c r="N258" s="25">
        <v>-42990</v>
      </c>
      <c r="O258" s="25">
        <v>0</v>
      </c>
      <c r="P258" s="25">
        <f t="shared" si="6"/>
        <v>5976815</v>
      </c>
      <c r="Q258" s="25">
        <v>0</v>
      </c>
      <c r="R258" s="25">
        <v>3053498</v>
      </c>
      <c r="S258" s="25">
        <v>0</v>
      </c>
      <c r="T258" s="25">
        <v>2880327</v>
      </c>
      <c r="U258" s="25">
        <v>2880327</v>
      </c>
      <c r="V258" s="25">
        <v>0</v>
      </c>
      <c r="W258" s="25">
        <v>42990</v>
      </c>
      <c r="X258" s="25">
        <v>0</v>
      </c>
      <c r="Y258" s="25">
        <f t="shared" si="7"/>
        <v>42990</v>
      </c>
      <c r="Z258" s="26">
        <f>T258/L258</f>
        <v>0.48191670647326379</v>
      </c>
      <c r="AA258" s="26">
        <f>T258/P258</f>
        <v>0.48191670647326379</v>
      </c>
      <c r="AB258" s="26">
        <f>(Q258+R258+S258)/P258</f>
        <v>0.51089049937132069</v>
      </c>
      <c r="AC258" s="27">
        <f>AA258+AB258</f>
        <v>0.99280720584458448</v>
      </c>
    </row>
    <row r="259" spans="1:29" ht="54" outlineLevel="2" x14ac:dyDescent="0.35">
      <c r="A259" s="21" t="s">
        <v>355</v>
      </c>
      <c r="B259" s="22" t="s">
        <v>30</v>
      </c>
      <c r="C259" s="22" t="s">
        <v>31</v>
      </c>
      <c r="D259" s="22" t="s">
        <v>55</v>
      </c>
      <c r="E259" s="22" t="s">
        <v>52</v>
      </c>
      <c r="F259" s="22"/>
      <c r="G259" s="22">
        <v>1112</v>
      </c>
      <c r="H259" s="22">
        <v>709600000</v>
      </c>
      <c r="I259" s="22" t="s">
        <v>31</v>
      </c>
      <c r="J259" s="23" t="s">
        <v>57</v>
      </c>
      <c r="K259" s="25">
        <v>0</v>
      </c>
      <c r="L259" s="25">
        <v>0</v>
      </c>
      <c r="M259" s="25">
        <v>6151</v>
      </c>
      <c r="N259" s="25">
        <v>0</v>
      </c>
      <c r="O259" s="25">
        <v>0</v>
      </c>
      <c r="P259" s="25">
        <f t="shared" si="6"/>
        <v>0</v>
      </c>
      <c r="Q259" s="25">
        <v>0</v>
      </c>
      <c r="R259" s="25">
        <v>0</v>
      </c>
      <c r="S259" s="25">
        <v>0</v>
      </c>
      <c r="T259" s="25">
        <v>0</v>
      </c>
      <c r="U259" s="25">
        <v>0</v>
      </c>
      <c r="V259" s="25">
        <v>0</v>
      </c>
      <c r="W259" s="25">
        <v>0</v>
      </c>
      <c r="X259" s="25">
        <v>0</v>
      </c>
      <c r="Y259" s="25">
        <f t="shared" si="7"/>
        <v>0</v>
      </c>
      <c r="Z259" s="26">
        <v>0</v>
      </c>
      <c r="AA259" s="26">
        <v>0</v>
      </c>
      <c r="AB259" s="26">
        <v>0</v>
      </c>
      <c r="AC259" s="27">
        <v>0</v>
      </c>
    </row>
    <row r="260" spans="1:29" ht="81" outlineLevel="2" x14ac:dyDescent="0.35">
      <c r="A260" s="21" t="s">
        <v>355</v>
      </c>
      <c r="B260" s="22" t="s">
        <v>30</v>
      </c>
      <c r="C260" s="22" t="s">
        <v>31</v>
      </c>
      <c r="D260" s="22" t="s">
        <v>58</v>
      </c>
      <c r="E260" s="22" t="s">
        <v>52</v>
      </c>
      <c r="F260" s="22" t="s">
        <v>33</v>
      </c>
      <c r="G260" s="22">
        <v>1112</v>
      </c>
      <c r="H260" s="22">
        <v>709600000</v>
      </c>
      <c r="I260" s="22" t="s">
        <v>31</v>
      </c>
      <c r="J260" s="23" t="s">
        <v>59</v>
      </c>
      <c r="K260" s="24">
        <v>24297007</v>
      </c>
      <c r="L260" s="25">
        <v>24297007</v>
      </c>
      <c r="M260" s="25">
        <v>0</v>
      </c>
      <c r="N260" s="25">
        <v>-139287</v>
      </c>
      <c r="O260" s="25">
        <v>0</v>
      </c>
      <c r="P260" s="25">
        <f t="shared" si="6"/>
        <v>24297007</v>
      </c>
      <c r="Q260" s="25">
        <v>0</v>
      </c>
      <c r="R260" s="25">
        <v>14731839</v>
      </c>
      <c r="S260" s="25">
        <v>0</v>
      </c>
      <c r="T260" s="25">
        <v>9425881</v>
      </c>
      <c r="U260" s="25">
        <v>9425881</v>
      </c>
      <c r="V260" s="25">
        <v>0</v>
      </c>
      <c r="W260" s="25">
        <v>139287</v>
      </c>
      <c r="X260" s="25">
        <v>0</v>
      </c>
      <c r="Y260" s="25">
        <f t="shared" si="7"/>
        <v>139287</v>
      </c>
      <c r="Z260" s="26">
        <f>T260/L260</f>
        <v>0.38794412003091572</v>
      </c>
      <c r="AA260" s="26">
        <f>T260/P260</f>
        <v>0.38794412003091572</v>
      </c>
      <c r="AB260" s="26">
        <f>(Q260+R260+S260)/P260</f>
        <v>0.60632319857338812</v>
      </c>
      <c r="AC260" s="27">
        <f>AA260+AB260</f>
        <v>0.99426731860430384</v>
      </c>
    </row>
    <row r="261" spans="1:29" ht="81" outlineLevel="2" x14ac:dyDescent="0.35">
      <c r="A261" s="21" t="s">
        <v>355</v>
      </c>
      <c r="B261" s="22" t="s">
        <v>30</v>
      </c>
      <c r="C261" s="22" t="s">
        <v>31</v>
      </c>
      <c r="D261" s="22" t="s">
        <v>58</v>
      </c>
      <c r="E261" s="22" t="s">
        <v>52</v>
      </c>
      <c r="F261" s="22"/>
      <c r="G261" s="22">
        <v>1112</v>
      </c>
      <c r="H261" s="22">
        <v>709600000</v>
      </c>
      <c r="I261" s="22" t="s">
        <v>31</v>
      </c>
      <c r="J261" s="23" t="s">
        <v>314</v>
      </c>
      <c r="K261" s="25">
        <v>0</v>
      </c>
      <c r="L261" s="25">
        <v>0</v>
      </c>
      <c r="M261" s="25">
        <v>19500</v>
      </c>
      <c r="N261" s="25">
        <v>0</v>
      </c>
      <c r="O261" s="25">
        <v>0</v>
      </c>
      <c r="P261" s="25">
        <f t="shared" si="6"/>
        <v>0</v>
      </c>
      <c r="Q261" s="25">
        <v>0</v>
      </c>
      <c r="R261" s="25">
        <v>0</v>
      </c>
      <c r="S261" s="25">
        <v>0</v>
      </c>
      <c r="T261" s="25">
        <v>0</v>
      </c>
      <c r="U261" s="25">
        <v>0</v>
      </c>
      <c r="V261" s="25">
        <v>0</v>
      </c>
      <c r="W261" s="25">
        <v>0</v>
      </c>
      <c r="X261" s="25">
        <v>0</v>
      </c>
      <c r="Y261" s="25">
        <f t="shared" si="7"/>
        <v>0</v>
      </c>
      <c r="Z261" s="26">
        <v>0</v>
      </c>
      <c r="AA261" s="26">
        <v>0</v>
      </c>
      <c r="AB261" s="26">
        <v>0</v>
      </c>
      <c r="AC261" s="27">
        <v>0</v>
      </c>
    </row>
    <row r="262" spans="1:29" ht="67.5" outlineLevel="2" x14ac:dyDescent="0.35">
      <c r="A262" s="21" t="s">
        <v>355</v>
      </c>
      <c r="B262" s="22" t="s">
        <v>30</v>
      </c>
      <c r="C262" s="22" t="s">
        <v>31</v>
      </c>
      <c r="D262" s="22" t="s">
        <v>61</v>
      </c>
      <c r="E262" s="22" t="s">
        <v>52</v>
      </c>
      <c r="F262" s="22" t="s">
        <v>33</v>
      </c>
      <c r="G262" s="22">
        <v>1112</v>
      </c>
      <c r="H262" s="22">
        <v>709600000</v>
      </c>
      <c r="I262" s="22" t="s">
        <v>31</v>
      </c>
      <c r="J262" s="23" t="s">
        <v>62</v>
      </c>
      <c r="K262" s="24">
        <v>35860891</v>
      </c>
      <c r="L262" s="25">
        <v>35860891</v>
      </c>
      <c r="M262" s="25">
        <v>0</v>
      </c>
      <c r="N262" s="25">
        <v>-257941</v>
      </c>
      <c r="O262" s="25">
        <v>0</v>
      </c>
      <c r="P262" s="25">
        <f t="shared" si="6"/>
        <v>35860891</v>
      </c>
      <c r="Q262" s="25">
        <v>0</v>
      </c>
      <c r="R262" s="25">
        <v>18321055</v>
      </c>
      <c r="S262" s="25">
        <v>0</v>
      </c>
      <c r="T262" s="25">
        <v>17281895</v>
      </c>
      <c r="U262" s="25">
        <v>17281895</v>
      </c>
      <c r="V262" s="25">
        <v>0</v>
      </c>
      <c r="W262" s="25">
        <v>257941</v>
      </c>
      <c r="X262" s="25">
        <v>0</v>
      </c>
      <c r="Y262" s="25">
        <f t="shared" si="7"/>
        <v>257941</v>
      </c>
      <c r="Z262" s="26">
        <f>T262/L262</f>
        <v>0.48191482470416031</v>
      </c>
      <c r="AA262" s="26">
        <f>T262/P262</f>
        <v>0.48191482470416031</v>
      </c>
      <c r="AB262" s="26">
        <f>(Q262+R262+S262)/P262</f>
        <v>0.51089235345546768</v>
      </c>
      <c r="AC262" s="27">
        <f>AA262+AB262</f>
        <v>0.99280717815962793</v>
      </c>
    </row>
    <row r="263" spans="1:29" ht="67.5" outlineLevel="2" x14ac:dyDescent="0.35">
      <c r="A263" s="21" t="s">
        <v>355</v>
      </c>
      <c r="B263" s="22" t="s">
        <v>30</v>
      </c>
      <c r="C263" s="22" t="s">
        <v>31</v>
      </c>
      <c r="D263" s="22" t="s">
        <v>61</v>
      </c>
      <c r="E263" s="22" t="s">
        <v>52</v>
      </c>
      <c r="F263" s="22"/>
      <c r="G263" s="22">
        <v>1112</v>
      </c>
      <c r="H263" s="22">
        <v>709600000</v>
      </c>
      <c r="I263" s="22" t="s">
        <v>31</v>
      </c>
      <c r="J263" s="23" t="s">
        <v>315</v>
      </c>
      <c r="K263" s="25">
        <v>0</v>
      </c>
      <c r="L263" s="25">
        <v>0</v>
      </c>
      <c r="M263" s="25">
        <v>36903</v>
      </c>
      <c r="N263" s="25">
        <v>0</v>
      </c>
      <c r="O263" s="25">
        <v>0</v>
      </c>
      <c r="P263" s="25">
        <f t="shared" si="6"/>
        <v>0</v>
      </c>
      <c r="Q263" s="25">
        <v>0</v>
      </c>
      <c r="R263" s="25">
        <v>0</v>
      </c>
      <c r="S263" s="25">
        <v>0</v>
      </c>
      <c r="T263" s="25">
        <v>0</v>
      </c>
      <c r="U263" s="25">
        <v>0</v>
      </c>
      <c r="V263" s="25">
        <v>0</v>
      </c>
      <c r="W263" s="25">
        <v>0</v>
      </c>
      <c r="X263" s="25">
        <v>0</v>
      </c>
      <c r="Y263" s="25">
        <f t="shared" si="7"/>
        <v>0</v>
      </c>
      <c r="Z263" s="26">
        <v>0</v>
      </c>
      <c r="AA263" s="26">
        <v>0</v>
      </c>
      <c r="AB263" s="26">
        <v>0</v>
      </c>
      <c r="AC263" s="27">
        <v>0</v>
      </c>
    </row>
    <row r="264" spans="1:29" ht="67.5" outlineLevel="2" x14ac:dyDescent="0.35">
      <c r="A264" s="21" t="s">
        <v>355</v>
      </c>
      <c r="B264" s="22" t="s">
        <v>30</v>
      </c>
      <c r="C264" s="22" t="s">
        <v>31</v>
      </c>
      <c r="D264" s="22" t="s">
        <v>64</v>
      </c>
      <c r="E264" s="22" t="s">
        <v>52</v>
      </c>
      <c r="F264" s="22" t="s">
        <v>33</v>
      </c>
      <c r="G264" s="22">
        <v>1112</v>
      </c>
      <c r="H264" s="22">
        <v>709600000</v>
      </c>
      <c r="I264" s="22" t="s">
        <v>31</v>
      </c>
      <c r="J264" s="23" t="s">
        <v>65</v>
      </c>
      <c r="K264" s="24">
        <v>17930446</v>
      </c>
      <c r="L264" s="25">
        <v>17930446</v>
      </c>
      <c r="M264" s="25">
        <v>0</v>
      </c>
      <c r="N264" s="25">
        <v>-128970</v>
      </c>
      <c r="O264" s="25">
        <v>0</v>
      </c>
      <c r="P264" s="25">
        <f t="shared" si="6"/>
        <v>17930446</v>
      </c>
      <c r="Q264" s="25">
        <v>0</v>
      </c>
      <c r="R264" s="25">
        <v>9160532</v>
      </c>
      <c r="S264" s="25">
        <v>0</v>
      </c>
      <c r="T264" s="25">
        <v>8640944</v>
      </c>
      <c r="U264" s="25">
        <v>8640944</v>
      </c>
      <c r="V264" s="25">
        <v>0</v>
      </c>
      <c r="W264" s="25">
        <v>128970</v>
      </c>
      <c r="X264" s="25">
        <v>0</v>
      </c>
      <c r="Y264" s="25">
        <f t="shared" si="7"/>
        <v>128970</v>
      </c>
      <c r="Z264" s="26">
        <f>T264/L264</f>
        <v>0.48191461606699576</v>
      </c>
      <c r="AA264" s="26">
        <f>T264/P264</f>
        <v>0.48191461606699576</v>
      </c>
      <c r="AB264" s="26">
        <f>(Q264+R264+S264)/P264</f>
        <v>0.51089259017873845</v>
      </c>
      <c r="AC264" s="27">
        <f>AA264+AB264</f>
        <v>0.99280720624573426</v>
      </c>
    </row>
    <row r="265" spans="1:29" ht="67.5" outlineLevel="2" x14ac:dyDescent="0.35">
      <c r="A265" s="21" t="s">
        <v>355</v>
      </c>
      <c r="B265" s="22" t="s">
        <v>30</v>
      </c>
      <c r="C265" s="22" t="s">
        <v>31</v>
      </c>
      <c r="D265" s="22" t="s">
        <v>64</v>
      </c>
      <c r="E265" s="22" t="s">
        <v>52</v>
      </c>
      <c r="F265" s="22"/>
      <c r="G265" s="22">
        <v>1112</v>
      </c>
      <c r="H265" s="22">
        <v>709600000</v>
      </c>
      <c r="I265" s="22" t="s">
        <v>31</v>
      </c>
      <c r="J265" s="23" t="s">
        <v>279</v>
      </c>
      <c r="K265" s="25">
        <v>0</v>
      </c>
      <c r="L265" s="25">
        <v>0</v>
      </c>
      <c r="M265" s="25">
        <v>18452</v>
      </c>
      <c r="N265" s="25">
        <v>0</v>
      </c>
      <c r="O265" s="25">
        <v>0</v>
      </c>
      <c r="P265" s="25">
        <f t="shared" si="6"/>
        <v>0</v>
      </c>
      <c r="Q265" s="25">
        <v>0</v>
      </c>
      <c r="R265" s="25">
        <v>0</v>
      </c>
      <c r="S265" s="25">
        <v>0</v>
      </c>
      <c r="T265" s="25">
        <v>0</v>
      </c>
      <c r="U265" s="25">
        <v>0</v>
      </c>
      <c r="V265" s="25">
        <v>0</v>
      </c>
      <c r="W265" s="25">
        <v>0</v>
      </c>
      <c r="X265" s="25">
        <v>0</v>
      </c>
      <c r="Y265" s="25">
        <f t="shared" si="7"/>
        <v>0</v>
      </c>
      <c r="Z265" s="26">
        <v>0</v>
      </c>
      <c r="AA265" s="26">
        <v>0</v>
      </c>
      <c r="AB265" s="26">
        <v>0</v>
      </c>
      <c r="AC265" s="27">
        <v>0</v>
      </c>
    </row>
    <row r="266" spans="1:29" ht="54" outlineLevel="2" x14ac:dyDescent="0.35">
      <c r="A266" s="21" t="s">
        <v>355</v>
      </c>
      <c r="B266" s="22" t="s">
        <v>30</v>
      </c>
      <c r="C266" s="22" t="s">
        <v>31</v>
      </c>
      <c r="D266" s="22" t="s">
        <v>67</v>
      </c>
      <c r="E266" s="22" t="s">
        <v>52</v>
      </c>
      <c r="F266" s="22" t="s">
        <v>33</v>
      </c>
      <c r="G266" s="22">
        <v>1112</v>
      </c>
      <c r="H266" s="22">
        <v>709600000</v>
      </c>
      <c r="I266" s="22" t="s">
        <v>31</v>
      </c>
      <c r="J266" s="23" t="s">
        <v>68</v>
      </c>
      <c r="K266" s="24">
        <v>42350518</v>
      </c>
      <c r="L266" s="25">
        <v>42350518</v>
      </c>
      <c r="M266" s="25">
        <v>0</v>
      </c>
      <c r="N266" s="25">
        <v>1582138.6</v>
      </c>
      <c r="O266" s="25">
        <v>0</v>
      </c>
      <c r="P266" s="25">
        <f t="shared" si="6"/>
        <v>42350518</v>
      </c>
      <c r="Q266" s="25">
        <v>0</v>
      </c>
      <c r="R266" s="25">
        <v>18552459.170000002</v>
      </c>
      <c r="S266" s="25">
        <v>0</v>
      </c>
      <c r="T266" s="25">
        <v>23354814.829999998</v>
      </c>
      <c r="U266" s="25">
        <v>23354814.829999998</v>
      </c>
      <c r="V266" s="25">
        <v>0</v>
      </c>
      <c r="W266" s="25">
        <v>443244</v>
      </c>
      <c r="X266" s="25">
        <v>0</v>
      </c>
      <c r="Y266" s="25">
        <f t="shared" si="7"/>
        <v>443244</v>
      </c>
      <c r="Z266" s="26">
        <f>T266/L266</f>
        <v>0.5514646793694471</v>
      </c>
      <c r="AA266" s="26">
        <f>T266/P266</f>
        <v>0.5514646793694471</v>
      </c>
      <c r="AB266" s="26">
        <f>(Q266+R266+S266)/P266</f>
        <v>0.438069238491959</v>
      </c>
      <c r="AC266" s="27">
        <f>AA266+AB266</f>
        <v>0.9895339178614061</v>
      </c>
    </row>
    <row r="267" spans="1:29" ht="54" outlineLevel="2" x14ac:dyDescent="0.35">
      <c r="A267" s="21" t="s">
        <v>355</v>
      </c>
      <c r="B267" s="22" t="s">
        <v>30</v>
      </c>
      <c r="C267" s="22" t="s">
        <v>31</v>
      </c>
      <c r="D267" s="22" t="s">
        <v>67</v>
      </c>
      <c r="E267" s="22" t="s">
        <v>52</v>
      </c>
      <c r="F267" s="22"/>
      <c r="G267" s="22">
        <v>1112</v>
      </c>
      <c r="H267" s="22">
        <v>709600000</v>
      </c>
      <c r="I267" s="22" t="s">
        <v>31</v>
      </c>
      <c r="J267" s="23" t="s">
        <v>69</v>
      </c>
      <c r="K267" s="25">
        <v>0</v>
      </c>
      <c r="L267" s="25">
        <v>0</v>
      </c>
      <c r="M267" s="25">
        <v>195580.61</v>
      </c>
      <c r="N267" s="25">
        <v>0</v>
      </c>
      <c r="O267" s="25">
        <v>0</v>
      </c>
      <c r="P267" s="25">
        <f t="shared" ref="P267:P330" si="8">+L267+O267</f>
        <v>0</v>
      </c>
      <c r="Q267" s="25">
        <v>0</v>
      </c>
      <c r="R267" s="25">
        <v>0</v>
      </c>
      <c r="S267" s="25">
        <v>0</v>
      </c>
      <c r="T267" s="25">
        <v>0</v>
      </c>
      <c r="U267" s="25">
        <v>0</v>
      </c>
      <c r="V267" s="25">
        <v>0</v>
      </c>
      <c r="W267" s="25">
        <v>0</v>
      </c>
      <c r="X267" s="25">
        <v>0</v>
      </c>
      <c r="Y267" s="25">
        <f t="shared" ref="Y267:Y330" si="9">P267-(Q267+R267+S267+T267+X267)</f>
        <v>0</v>
      </c>
      <c r="Z267" s="26">
        <v>0</v>
      </c>
      <c r="AA267" s="26">
        <v>0</v>
      </c>
      <c r="AB267" s="26">
        <v>0</v>
      </c>
      <c r="AC267" s="27">
        <v>0</v>
      </c>
    </row>
    <row r="268" spans="1:29" outlineLevel="2" x14ac:dyDescent="0.35">
      <c r="A268" s="21" t="s">
        <v>384</v>
      </c>
      <c r="B268" s="22" t="s">
        <v>276</v>
      </c>
      <c r="C268" s="22" t="s">
        <v>31</v>
      </c>
      <c r="D268" s="22" t="s">
        <v>32</v>
      </c>
      <c r="E268" s="22"/>
      <c r="F268" s="22">
        <v>280</v>
      </c>
      <c r="G268" s="22">
        <v>1111</v>
      </c>
      <c r="H268" s="22">
        <v>709100000</v>
      </c>
      <c r="I268" s="22" t="s">
        <v>31</v>
      </c>
      <c r="J268" s="23" t="s">
        <v>34</v>
      </c>
      <c r="K268" s="24">
        <v>264577654418</v>
      </c>
      <c r="L268" s="25">
        <v>264577654418</v>
      </c>
      <c r="M268" s="25">
        <v>0</v>
      </c>
      <c r="N268" s="25">
        <v>0</v>
      </c>
      <c r="O268" s="25">
        <v>0</v>
      </c>
      <c r="P268" s="25">
        <f t="shared" si="8"/>
        <v>264577654418</v>
      </c>
      <c r="Q268" s="25">
        <v>0</v>
      </c>
      <c r="R268" s="25">
        <v>0</v>
      </c>
      <c r="S268" s="25">
        <v>0</v>
      </c>
      <c r="T268" s="25">
        <v>158681916970.45001</v>
      </c>
      <c r="U268" s="25">
        <v>158681916970.45001</v>
      </c>
      <c r="V268" s="25">
        <v>105895737447.55</v>
      </c>
      <c r="W268" s="25">
        <v>105895737447.55</v>
      </c>
      <c r="X268" s="25">
        <v>0</v>
      </c>
      <c r="Y268" s="25">
        <f t="shared" si="9"/>
        <v>105895737447.54999</v>
      </c>
      <c r="Z268" s="26">
        <f>T268/L268</f>
        <v>0.599755551236962</v>
      </c>
      <c r="AA268" s="26">
        <f>T268/P268</f>
        <v>0.599755551236962</v>
      </c>
      <c r="AB268" s="26">
        <f>(Q268+R268+S268)/P268</f>
        <v>0</v>
      </c>
      <c r="AC268" s="27">
        <f>AA268+AB268</f>
        <v>0.599755551236962</v>
      </c>
    </row>
    <row r="269" spans="1:29" outlineLevel="2" x14ac:dyDescent="0.35">
      <c r="A269" s="21" t="s">
        <v>384</v>
      </c>
      <c r="B269" s="22" t="s">
        <v>276</v>
      </c>
      <c r="C269" s="22" t="s">
        <v>31</v>
      </c>
      <c r="D269" s="22" t="s">
        <v>32</v>
      </c>
      <c r="E269" s="22"/>
      <c r="F269" s="22" t="s">
        <v>33</v>
      </c>
      <c r="G269" s="22">
        <v>1111</v>
      </c>
      <c r="H269" s="22">
        <v>709100000</v>
      </c>
      <c r="I269" s="22" t="s">
        <v>31</v>
      </c>
      <c r="J269" s="23" t="s">
        <v>34</v>
      </c>
      <c r="K269" s="25">
        <v>0</v>
      </c>
      <c r="L269" s="25">
        <v>0</v>
      </c>
      <c r="M269" s="25">
        <v>0</v>
      </c>
      <c r="N269" s="25">
        <v>7158191002</v>
      </c>
      <c r="O269" s="25">
        <v>0</v>
      </c>
      <c r="P269" s="25">
        <f t="shared" si="8"/>
        <v>0</v>
      </c>
      <c r="Q269" s="25">
        <v>0</v>
      </c>
      <c r="R269" s="25">
        <v>0</v>
      </c>
      <c r="S269" s="25">
        <v>0</v>
      </c>
      <c r="T269" s="25">
        <v>0</v>
      </c>
      <c r="U269" s="25">
        <v>0</v>
      </c>
      <c r="V269" s="25">
        <v>0</v>
      </c>
      <c r="W269" s="25">
        <v>0</v>
      </c>
      <c r="X269" s="25">
        <v>0</v>
      </c>
      <c r="Y269" s="25">
        <f t="shared" si="9"/>
        <v>0</v>
      </c>
      <c r="Z269" s="26">
        <v>0</v>
      </c>
      <c r="AA269" s="26">
        <v>0</v>
      </c>
      <c r="AB269" s="26">
        <v>0</v>
      </c>
      <c r="AC269" s="26">
        <v>0</v>
      </c>
    </row>
    <row r="270" spans="1:29" outlineLevel="2" x14ac:dyDescent="0.35">
      <c r="A270" s="21" t="s">
        <v>384</v>
      </c>
      <c r="B270" s="22" t="s">
        <v>276</v>
      </c>
      <c r="C270" s="22" t="s">
        <v>31</v>
      </c>
      <c r="D270" s="22" t="s">
        <v>32</v>
      </c>
      <c r="E270" s="22"/>
      <c r="F270" s="22"/>
      <c r="G270" s="22">
        <v>1111</v>
      </c>
      <c r="H270" s="22">
        <v>709100000</v>
      </c>
      <c r="I270" s="22" t="s">
        <v>31</v>
      </c>
      <c r="J270" s="23" t="s">
        <v>34</v>
      </c>
      <c r="K270" s="25">
        <v>0</v>
      </c>
      <c r="L270" s="25">
        <v>0</v>
      </c>
      <c r="M270" s="25">
        <v>4748252698</v>
      </c>
      <c r="N270" s="25">
        <v>0</v>
      </c>
      <c r="O270" s="25">
        <v>0</v>
      </c>
      <c r="P270" s="25">
        <f t="shared" si="8"/>
        <v>0</v>
      </c>
      <c r="Q270" s="25">
        <v>0</v>
      </c>
      <c r="R270" s="25">
        <v>0</v>
      </c>
      <c r="S270" s="25">
        <v>0</v>
      </c>
      <c r="T270" s="25">
        <v>0</v>
      </c>
      <c r="U270" s="25">
        <v>0</v>
      </c>
      <c r="V270" s="25">
        <v>0</v>
      </c>
      <c r="W270" s="25">
        <v>0</v>
      </c>
      <c r="X270" s="25">
        <v>0</v>
      </c>
      <c r="Y270" s="25">
        <f t="shared" si="9"/>
        <v>0</v>
      </c>
      <c r="Z270" s="26">
        <v>0</v>
      </c>
      <c r="AA270" s="26">
        <v>0</v>
      </c>
      <c r="AB270" s="26">
        <v>0</v>
      </c>
      <c r="AC270" s="27">
        <v>0</v>
      </c>
    </row>
    <row r="271" spans="1:29" outlineLevel="2" x14ac:dyDescent="0.35">
      <c r="A271" s="21" t="s">
        <v>384</v>
      </c>
      <c r="B271" s="22" t="s">
        <v>276</v>
      </c>
      <c r="C271" s="22" t="s">
        <v>31</v>
      </c>
      <c r="D271" s="22" t="s">
        <v>35</v>
      </c>
      <c r="E271" s="22"/>
      <c r="F271" s="22">
        <v>280</v>
      </c>
      <c r="G271" s="22">
        <v>1111</v>
      </c>
      <c r="H271" s="22">
        <v>709100000</v>
      </c>
      <c r="I271" s="22" t="s">
        <v>31</v>
      </c>
      <c r="J271" s="23" t="s">
        <v>36</v>
      </c>
      <c r="K271" s="24">
        <v>22005592908</v>
      </c>
      <c r="L271" s="25">
        <v>22375592908</v>
      </c>
      <c r="M271" s="25">
        <v>0</v>
      </c>
      <c r="N271" s="25">
        <v>0</v>
      </c>
      <c r="O271" s="25">
        <v>2512209879</v>
      </c>
      <c r="P271" s="25">
        <f t="shared" si="8"/>
        <v>24887802787</v>
      </c>
      <c r="Q271" s="25">
        <v>0</v>
      </c>
      <c r="R271" s="25">
        <v>0</v>
      </c>
      <c r="S271" s="25">
        <v>0</v>
      </c>
      <c r="T271" s="25">
        <v>17544271890.73</v>
      </c>
      <c r="U271" s="25">
        <v>17544271890.73</v>
      </c>
      <c r="V271" s="25">
        <v>4831321017.2700005</v>
      </c>
      <c r="W271" s="25">
        <v>4831321017.2700005</v>
      </c>
      <c r="X271" s="25">
        <v>0</v>
      </c>
      <c r="Y271" s="25">
        <f t="shared" si="9"/>
        <v>7343530896.2700005</v>
      </c>
      <c r="Z271" s="26">
        <f>T271/L271</f>
        <v>0.78408075990948845</v>
      </c>
      <c r="AA271" s="26">
        <f>T271/P271</f>
        <v>0.70493454327330773</v>
      </c>
      <c r="AB271" s="26">
        <f>(Q271+R271+S271)/P271</f>
        <v>0</v>
      </c>
      <c r="AC271" s="27">
        <f>AA271+AB271</f>
        <v>0.70493454327330773</v>
      </c>
    </row>
    <row r="272" spans="1:29" outlineLevel="2" x14ac:dyDescent="0.35">
      <c r="A272" s="21" t="s">
        <v>384</v>
      </c>
      <c r="B272" s="22" t="s">
        <v>276</v>
      </c>
      <c r="C272" s="22" t="s">
        <v>31</v>
      </c>
      <c r="D272" s="22" t="s">
        <v>35</v>
      </c>
      <c r="E272" s="22"/>
      <c r="F272" s="22"/>
      <c r="G272" s="22">
        <v>1111</v>
      </c>
      <c r="H272" s="22">
        <v>709100000</v>
      </c>
      <c r="I272" s="22" t="s">
        <v>31</v>
      </c>
      <c r="J272" s="23" t="s">
        <v>36</v>
      </c>
      <c r="K272" s="25">
        <v>0</v>
      </c>
      <c r="L272" s="25">
        <v>0</v>
      </c>
      <c r="M272" s="25">
        <v>9715997959</v>
      </c>
      <c r="N272" s="25">
        <v>0</v>
      </c>
      <c r="O272" s="25">
        <v>0</v>
      </c>
      <c r="P272" s="25">
        <f t="shared" si="8"/>
        <v>0</v>
      </c>
      <c r="Q272" s="25">
        <v>0</v>
      </c>
      <c r="R272" s="25">
        <v>0</v>
      </c>
      <c r="S272" s="25">
        <v>0</v>
      </c>
      <c r="T272" s="25">
        <v>0</v>
      </c>
      <c r="U272" s="25">
        <v>0</v>
      </c>
      <c r="V272" s="25">
        <v>0</v>
      </c>
      <c r="W272" s="25">
        <v>0</v>
      </c>
      <c r="X272" s="25">
        <v>0</v>
      </c>
      <c r="Y272" s="25">
        <f t="shared" si="9"/>
        <v>0</v>
      </c>
      <c r="Z272" s="26">
        <v>0</v>
      </c>
      <c r="AA272" s="26">
        <v>0</v>
      </c>
      <c r="AB272" s="26">
        <v>0</v>
      </c>
      <c r="AC272" s="27">
        <v>0</v>
      </c>
    </row>
    <row r="273" spans="1:29" outlineLevel="2" x14ac:dyDescent="0.35">
      <c r="A273" s="21" t="s">
        <v>384</v>
      </c>
      <c r="B273" s="22" t="s">
        <v>276</v>
      </c>
      <c r="C273" s="22" t="s">
        <v>31</v>
      </c>
      <c r="D273" s="22" t="s">
        <v>385</v>
      </c>
      <c r="E273" s="22"/>
      <c r="F273" s="22">
        <v>280</v>
      </c>
      <c r="G273" s="22">
        <v>1111</v>
      </c>
      <c r="H273" s="22">
        <v>709100000</v>
      </c>
      <c r="I273" s="22" t="s">
        <v>31</v>
      </c>
      <c r="J273" s="23" t="s">
        <v>386</v>
      </c>
      <c r="K273" s="24">
        <v>380779143</v>
      </c>
      <c r="L273" s="25">
        <v>380779143</v>
      </c>
      <c r="M273" s="25">
        <v>0</v>
      </c>
      <c r="N273" s="25">
        <v>0</v>
      </c>
      <c r="O273" s="25">
        <v>-43000000</v>
      </c>
      <c r="P273" s="25">
        <f t="shared" si="8"/>
        <v>337779143</v>
      </c>
      <c r="Q273" s="25">
        <v>0</v>
      </c>
      <c r="R273" s="25">
        <v>0</v>
      </c>
      <c r="S273" s="25">
        <v>0</v>
      </c>
      <c r="T273" s="25">
        <v>186517935.19</v>
      </c>
      <c r="U273" s="25">
        <v>186517935.19</v>
      </c>
      <c r="V273" s="25">
        <v>151261207.81</v>
      </c>
      <c r="W273" s="25">
        <v>194261207.81</v>
      </c>
      <c r="X273" s="25">
        <v>0</v>
      </c>
      <c r="Y273" s="25">
        <f t="shared" si="9"/>
        <v>151261207.81</v>
      </c>
      <c r="Z273" s="26">
        <f>T273/L273</f>
        <v>0.48983233094255901</v>
      </c>
      <c r="AA273" s="26">
        <f>T273/P273</f>
        <v>0.5521890236721928</v>
      </c>
      <c r="AB273" s="26">
        <f>(Q273+R273+S273)/P273</f>
        <v>0</v>
      </c>
      <c r="AC273" s="27">
        <f>AA273+AB273</f>
        <v>0.5521890236721928</v>
      </c>
    </row>
    <row r="274" spans="1:29" outlineLevel="2" x14ac:dyDescent="0.35">
      <c r="A274" s="21" t="s">
        <v>384</v>
      </c>
      <c r="B274" s="22" t="s">
        <v>276</v>
      </c>
      <c r="C274" s="22" t="s">
        <v>31</v>
      </c>
      <c r="D274" s="22" t="s">
        <v>387</v>
      </c>
      <c r="E274" s="22"/>
      <c r="F274" s="22">
        <v>280</v>
      </c>
      <c r="G274" s="22">
        <v>1111</v>
      </c>
      <c r="H274" s="22">
        <v>709100000</v>
      </c>
      <c r="I274" s="22" t="s">
        <v>31</v>
      </c>
      <c r="J274" s="23" t="s">
        <v>388</v>
      </c>
      <c r="K274" s="24">
        <v>199091593</v>
      </c>
      <c r="L274" s="25">
        <v>199091593</v>
      </c>
      <c r="M274" s="25">
        <v>0</v>
      </c>
      <c r="N274" s="25">
        <v>0</v>
      </c>
      <c r="O274" s="25">
        <v>0</v>
      </c>
      <c r="P274" s="25">
        <f t="shared" si="8"/>
        <v>199091593</v>
      </c>
      <c r="Q274" s="25">
        <v>0</v>
      </c>
      <c r="R274" s="25">
        <v>128890139.66</v>
      </c>
      <c r="S274" s="25">
        <v>0</v>
      </c>
      <c r="T274" s="25">
        <v>70201453.340000004</v>
      </c>
      <c r="U274" s="25">
        <v>69210558.819999993</v>
      </c>
      <c r="V274" s="25">
        <v>0</v>
      </c>
      <c r="W274" s="25">
        <v>0</v>
      </c>
      <c r="X274" s="25">
        <v>0</v>
      </c>
      <c r="Y274" s="25">
        <f t="shared" si="9"/>
        <v>0</v>
      </c>
      <c r="Z274" s="26">
        <f>T274/L274</f>
        <v>0.35260882833962759</v>
      </c>
      <c r="AA274" s="26">
        <f>T274/P274</f>
        <v>0.35260882833962759</v>
      </c>
      <c r="AB274" s="26">
        <f>(Q274+R274+S274)/P274</f>
        <v>0.64739117166037241</v>
      </c>
      <c r="AC274" s="27">
        <f>AA274+AB274</f>
        <v>1</v>
      </c>
    </row>
    <row r="275" spans="1:29" outlineLevel="2" x14ac:dyDescent="0.35">
      <c r="A275" s="21" t="s">
        <v>384</v>
      </c>
      <c r="B275" s="22" t="s">
        <v>276</v>
      </c>
      <c r="C275" s="22" t="s">
        <v>31</v>
      </c>
      <c r="D275" s="22" t="s">
        <v>387</v>
      </c>
      <c r="E275" s="22"/>
      <c r="F275" s="22"/>
      <c r="G275" s="22">
        <v>1111</v>
      </c>
      <c r="H275" s="22">
        <v>709100000</v>
      </c>
      <c r="I275" s="22" t="s">
        <v>31</v>
      </c>
      <c r="J275" s="23" t="s">
        <v>388</v>
      </c>
      <c r="K275" s="25">
        <v>0</v>
      </c>
      <c r="L275" s="25">
        <v>0</v>
      </c>
      <c r="M275" s="25">
        <v>56807473</v>
      </c>
      <c r="N275" s="25">
        <v>0</v>
      </c>
      <c r="O275" s="25">
        <v>0</v>
      </c>
      <c r="P275" s="25">
        <f t="shared" si="8"/>
        <v>0</v>
      </c>
      <c r="Q275" s="25">
        <v>0</v>
      </c>
      <c r="R275" s="25">
        <v>0</v>
      </c>
      <c r="S275" s="25">
        <v>0</v>
      </c>
      <c r="T275" s="25">
        <v>0</v>
      </c>
      <c r="U275" s="25">
        <v>0</v>
      </c>
      <c r="V275" s="25">
        <v>0</v>
      </c>
      <c r="W275" s="25">
        <v>0</v>
      </c>
      <c r="X275" s="25">
        <v>0</v>
      </c>
      <c r="Y275" s="25">
        <f t="shared" si="9"/>
        <v>0</v>
      </c>
      <c r="Z275" s="26">
        <v>0</v>
      </c>
      <c r="AA275" s="26">
        <v>0</v>
      </c>
      <c r="AB275" s="26">
        <v>0</v>
      </c>
      <c r="AC275" s="27">
        <v>0</v>
      </c>
    </row>
    <row r="276" spans="1:29" outlineLevel="2" x14ac:dyDescent="0.35">
      <c r="A276" s="21" t="s">
        <v>384</v>
      </c>
      <c r="B276" s="22" t="s">
        <v>276</v>
      </c>
      <c r="C276" s="22" t="s">
        <v>31</v>
      </c>
      <c r="D276" s="22" t="s">
        <v>41</v>
      </c>
      <c r="E276" s="22"/>
      <c r="F276" s="22">
        <v>280</v>
      </c>
      <c r="G276" s="22">
        <v>1111</v>
      </c>
      <c r="H276" s="22">
        <v>709100000</v>
      </c>
      <c r="I276" s="22" t="s">
        <v>31</v>
      </c>
      <c r="J276" s="23" t="s">
        <v>42</v>
      </c>
      <c r="K276" s="24">
        <v>76569357725</v>
      </c>
      <c r="L276" s="25">
        <v>76369357725</v>
      </c>
      <c r="M276" s="25">
        <v>0</v>
      </c>
      <c r="N276" s="25">
        <v>0</v>
      </c>
      <c r="O276" s="25">
        <v>-3500000000</v>
      </c>
      <c r="P276" s="25">
        <f t="shared" si="8"/>
        <v>72869357725</v>
      </c>
      <c r="Q276" s="25">
        <v>0</v>
      </c>
      <c r="R276" s="25">
        <v>0</v>
      </c>
      <c r="S276" s="25">
        <v>0</v>
      </c>
      <c r="T276" s="25">
        <v>40888417231.830002</v>
      </c>
      <c r="U276" s="25">
        <v>40888417231.830002</v>
      </c>
      <c r="V276" s="25">
        <v>31980940493.169998</v>
      </c>
      <c r="W276" s="25">
        <v>35480940493.169998</v>
      </c>
      <c r="X276" s="25">
        <v>0</v>
      </c>
      <c r="Y276" s="25">
        <f t="shared" si="9"/>
        <v>31980940493.169998</v>
      </c>
      <c r="Z276" s="26">
        <f>T276/L276</f>
        <v>0.53540344517582494</v>
      </c>
      <c r="AA276" s="26">
        <f>T276/P276</f>
        <v>0.56111949533215133</v>
      </c>
      <c r="AB276" s="26">
        <f>(Q276+R276+S276)/P276</f>
        <v>0</v>
      </c>
      <c r="AC276" s="27">
        <f>AA276+AB276</f>
        <v>0.56111949533215133</v>
      </c>
    </row>
    <row r="277" spans="1:29" outlineLevel="2" x14ac:dyDescent="0.35">
      <c r="A277" s="21" t="s">
        <v>384</v>
      </c>
      <c r="B277" s="22" t="s">
        <v>276</v>
      </c>
      <c r="C277" s="22" t="s">
        <v>31</v>
      </c>
      <c r="D277" s="22" t="s">
        <v>41</v>
      </c>
      <c r="E277" s="22"/>
      <c r="F277" s="22"/>
      <c r="G277" s="22">
        <v>1111</v>
      </c>
      <c r="H277" s="22">
        <v>709100000</v>
      </c>
      <c r="I277" s="22" t="s">
        <v>31</v>
      </c>
      <c r="J277" s="23" t="s">
        <v>42</v>
      </c>
      <c r="K277" s="25">
        <v>0</v>
      </c>
      <c r="L277" s="25">
        <v>0</v>
      </c>
      <c r="M277" s="25">
        <v>830000000</v>
      </c>
      <c r="N277" s="25">
        <v>0</v>
      </c>
      <c r="O277" s="25">
        <v>0</v>
      </c>
      <c r="P277" s="25">
        <f t="shared" si="8"/>
        <v>0</v>
      </c>
      <c r="Q277" s="25">
        <v>0</v>
      </c>
      <c r="R277" s="25">
        <v>0</v>
      </c>
      <c r="S277" s="25">
        <v>0</v>
      </c>
      <c r="T277" s="25">
        <v>0</v>
      </c>
      <c r="U277" s="25">
        <v>0</v>
      </c>
      <c r="V277" s="25">
        <v>0</v>
      </c>
      <c r="W277" s="25">
        <v>0</v>
      </c>
      <c r="X277" s="25">
        <v>0</v>
      </c>
      <c r="Y277" s="25">
        <f t="shared" si="9"/>
        <v>0</v>
      </c>
      <c r="Z277" s="26">
        <v>0</v>
      </c>
      <c r="AA277" s="26">
        <v>0</v>
      </c>
      <c r="AB277" s="26">
        <v>0</v>
      </c>
      <c r="AC277" s="27">
        <v>0</v>
      </c>
    </row>
    <row r="278" spans="1:29" outlineLevel="2" x14ac:dyDescent="0.35">
      <c r="A278" s="21" t="s">
        <v>384</v>
      </c>
      <c r="B278" s="22" t="s">
        <v>276</v>
      </c>
      <c r="C278" s="22" t="s">
        <v>31</v>
      </c>
      <c r="D278" s="22" t="s">
        <v>43</v>
      </c>
      <c r="E278" s="22"/>
      <c r="F278" s="22">
        <v>280</v>
      </c>
      <c r="G278" s="22">
        <v>1111</v>
      </c>
      <c r="H278" s="22">
        <v>709100000</v>
      </c>
      <c r="I278" s="22" t="s">
        <v>31</v>
      </c>
      <c r="J278" s="23" t="s">
        <v>44</v>
      </c>
      <c r="K278" s="24">
        <v>9522381673</v>
      </c>
      <c r="L278" s="25">
        <v>9372381673</v>
      </c>
      <c r="M278" s="25">
        <v>0</v>
      </c>
      <c r="N278" s="25">
        <v>0</v>
      </c>
      <c r="O278" s="25">
        <v>-180000000</v>
      </c>
      <c r="P278" s="25">
        <f t="shared" si="8"/>
        <v>9192381673</v>
      </c>
      <c r="Q278" s="25">
        <v>0</v>
      </c>
      <c r="R278" s="25">
        <v>0</v>
      </c>
      <c r="S278" s="25">
        <v>0</v>
      </c>
      <c r="T278" s="25">
        <v>5148662804.1300001</v>
      </c>
      <c r="U278" s="25">
        <v>5148662804.1300001</v>
      </c>
      <c r="V278" s="25">
        <v>4043718868.8699999</v>
      </c>
      <c r="W278" s="25">
        <v>4223718868.8699999</v>
      </c>
      <c r="X278" s="25">
        <v>0</v>
      </c>
      <c r="Y278" s="25">
        <f t="shared" si="9"/>
        <v>4043718868.8699999</v>
      </c>
      <c r="Z278" s="26">
        <f>T278/L278</f>
        <v>0.54934412444622172</v>
      </c>
      <c r="AA278" s="26">
        <f>T278/P278</f>
        <v>0.56010106926398939</v>
      </c>
      <c r="AB278" s="26">
        <f>(Q278+R278+S278)/P278</f>
        <v>0</v>
      </c>
      <c r="AC278" s="27">
        <f>AA278+AB278</f>
        <v>0.56010106926398939</v>
      </c>
    </row>
    <row r="279" spans="1:29" outlineLevel="2" x14ac:dyDescent="0.35">
      <c r="A279" s="21" t="s">
        <v>384</v>
      </c>
      <c r="B279" s="22" t="s">
        <v>276</v>
      </c>
      <c r="C279" s="22" t="s">
        <v>31</v>
      </c>
      <c r="D279" s="22" t="s">
        <v>43</v>
      </c>
      <c r="E279" s="22"/>
      <c r="F279" s="22"/>
      <c r="G279" s="22">
        <v>1111</v>
      </c>
      <c r="H279" s="22">
        <v>709100000</v>
      </c>
      <c r="I279" s="22" t="s">
        <v>31</v>
      </c>
      <c r="J279" s="23" t="s">
        <v>44</v>
      </c>
      <c r="K279" s="25">
        <v>0</v>
      </c>
      <c r="L279" s="25">
        <v>0</v>
      </c>
      <c r="M279" s="25">
        <v>72034055</v>
      </c>
      <c r="N279" s="25">
        <v>0</v>
      </c>
      <c r="O279" s="25">
        <v>0</v>
      </c>
      <c r="P279" s="25">
        <f t="shared" si="8"/>
        <v>0</v>
      </c>
      <c r="Q279" s="25">
        <v>0</v>
      </c>
      <c r="R279" s="25">
        <v>0</v>
      </c>
      <c r="S279" s="25">
        <v>0</v>
      </c>
      <c r="T279" s="25">
        <v>0</v>
      </c>
      <c r="U279" s="25">
        <v>0</v>
      </c>
      <c r="V279" s="25">
        <v>0</v>
      </c>
      <c r="W279" s="25">
        <v>0</v>
      </c>
      <c r="X279" s="25">
        <v>0</v>
      </c>
      <c r="Y279" s="25">
        <f t="shared" si="9"/>
        <v>0</v>
      </c>
      <c r="Z279" s="26">
        <v>0</v>
      </c>
      <c r="AA279" s="26">
        <v>0</v>
      </c>
      <c r="AB279" s="26">
        <v>0</v>
      </c>
      <c r="AC279" s="27">
        <v>0</v>
      </c>
    </row>
    <row r="280" spans="1:29" outlineLevel="2" x14ac:dyDescent="0.35">
      <c r="A280" s="21" t="s">
        <v>384</v>
      </c>
      <c r="B280" s="22" t="s">
        <v>276</v>
      </c>
      <c r="C280" s="22" t="s">
        <v>31</v>
      </c>
      <c r="D280" s="22" t="s">
        <v>45</v>
      </c>
      <c r="E280" s="22"/>
      <c r="F280" s="22">
        <v>280</v>
      </c>
      <c r="G280" s="22">
        <v>1111</v>
      </c>
      <c r="H280" s="22">
        <v>709100000</v>
      </c>
      <c r="I280" s="22" t="s">
        <v>31</v>
      </c>
      <c r="J280" s="23" t="s">
        <v>46</v>
      </c>
      <c r="K280" s="24">
        <v>26694159835</v>
      </c>
      <c r="L280" s="25">
        <v>23162475789</v>
      </c>
      <c r="M280" s="25">
        <v>0</v>
      </c>
      <c r="N280" s="25">
        <v>0</v>
      </c>
      <c r="O280" s="25">
        <v>1600000000</v>
      </c>
      <c r="P280" s="25">
        <f t="shared" si="8"/>
        <v>24762475789</v>
      </c>
      <c r="Q280" s="25">
        <v>0</v>
      </c>
      <c r="R280" s="25">
        <v>0</v>
      </c>
      <c r="S280" s="25">
        <v>0</v>
      </c>
      <c r="T280" s="25">
        <v>191900452.15000001</v>
      </c>
      <c r="U280" s="25">
        <v>191900452.15000001</v>
      </c>
      <c r="V280" s="25">
        <v>12170860069.85</v>
      </c>
      <c r="W280" s="25">
        <v>22970575336.849998</v>
      </c>
      <c r="X280" s="25">
        <v>0</v>
      </c>
      <c r="Y280" s="25">
        <f t="shared" si="9"/>
        <v>24570575336.849998</v>
      </c>
      <c r="Z280" s="26">
        <f>T280/L280</f>
        <v>8.2849715159177707E-3</v>
      </c>
      <c r="AA280" s="26">
        <f>T280/P280</f>
        <v>7.7496472398469185E-3</v>
      </c>
      <c r="AB280" s="26">
        <f>(Q280+R280+S280)/P280</f>
        <v>0</v>
      </c>
      <c r="AC280" s="27">
        <f>AA280+AB280</f>
        <v>7.7496472398469185E-3</v>
      </c>
    </row>
    <row r="281" spans="1:29" outlineLevel="2" x14ac:dyDescent="0.35">
      <c r="A281" s="21" t="s">
        <v>384</v>
      </c>
      <c r="B281" s="22" t="s">
        <v>276</v>
      </c>
      <c r="C281" s="22" t="s">
        <v>31</v>
      </c>
      <c r="D281" s="22" t="s">
        <v>45</v>
      </c>
      <c r="E281" s="22"/>
      <c r="F281" s="22" t="s">
        <v>33</v>
      </c>
      <c r="G281" s="22">
        <v>1111</v>
      </c>
      <c r="H281" s="22">
        <v>709100000</v>
      </c>
      <c r="I281" s="22" t="s">
        <v>31</v>
      </c>
      <c r="J281" s="23" t="s">
        <v>46</v>
      </c>
      <c r="K281" s="25">
        <v>0</v>
      </c>
      <c r="L281" s="25">
        <v>0</v>
      </c>
      <c r="M281" s="25">
        <v>0</v>
      </c>
      <c r="N281" s="25">
        <v>155000000</v>
      </c>
      <c r="O281" s="25">
        <v>0</v>
      </c>
      <c r="P281" s="25">
        <f t="shared" si="8"/>
        <v>0</v>
      </c>
      <c r="Q281" s="25">
        <v>0</v>
      </c>
      <c r="R281" s="25">
        <v>0</v>
      </c>
      <c r="S281" s="25">
        <v>0</v>
      </c>
      <c r="T281" s="25">
        <v>0</v>
      </c>
      <c r="U281" s="25">
        <v>0</v>
      </c>
      <c r="V281" s="25">
        <v>0</v>
      </c>
      <c r="W281" s="25">
        <v>0</v>
      </c>
      <c r="X281" s="25">
        <v>0</v>
      </c>
      <c r="Y281" s="25">
        <f t="shared" si="9"/>
        <v>0</v>
      </c>
      <c r="Z281" s="26">
        <v>0</v>
      </c>
      <c r="AA281" s="26">
        <v>0</v>
      </c>
      <c r="AB281" s="26">
        <v>0</v>
      </c>
      <c r="AC281" s="26">
        <v>0</v>
      </c>
    </row>
    <row r="282" spans="1:29" outlineLevel="2" x14ac:dyDescent="0.35">
      <c r="A282" s="21" t="s">
        <v>384</v>
      </c>
      <c r="B282" s="22" t="s">
        <v>276</v>
      </c>
      <c r="C282" s="22" t="s">
        <v>31</v>
      </c>
      <c r="D282" s="22" t="s">
        <v>45</v>
      </c>
      <c r="E282" s="22"/>
      <c r="F282" s="22"/>
      <c r="G282" s="22">
        <v>1111</v>
      </c>
      <c r="H282" s="22">
        <v>709100000</v>
      </c>
      <c r="I282" s="22" t="s">
        <v>31</v>
      </c>
      <c r="J282" s="23" t="s">
        <v>46</v>
      </c>
      <c r="K282" s="25">
        <v>0</v>
      </c>
      <c r="L282" s="25">
        <v>0</v>
      </c>
      <c r="M282" s="25">
        <v>23778323388</v>
      </c>
      <c r="N282" s="25">
        <v>0</v>
      </c>
      <c r="O282" s="25">
        <v>0</v>
      </c>
      <c r="P282" s="25">
        <f t="shared" si="8"/>
        <v>0</v>
      </c>
      <c r="Q282" s="25">
        <v>0</v>
      </c>
      <c r="R282" s="25">
        <v>0</v>
      </c>
      <c r="S282" s="25">
        <v>0</v>
      </c>
      <c r="T282" s="25">
        <v>0</v>
      </c>
      <c r="U282" s="25">
        <v>0</v>
      </c>
      <c r="V282" s="25">
        <v>0</v>
      </c>
      <c r="W282" s="25">
        <v>0</v>
      </c>
      <c r="X282" s="25">
        <v>0</v>
      </c>
      <c r="Y282" s="25">
        <f t="shared" si="9"/>
        <v>0</v>
      </c>
      <c r="Z282" s="26">
        <v>0</v>
      </c>
      <c r="AA282" s="26">
        <v>0</v>
      </c>
      <c r="AB282" s="26">
        <v>0</v>
      </c>
      <c r="AC282" s="27">
        <v>0</v>
      </c>
    </row>
    <row r="283" spans="1:29" outlineLevel="2" x14ac:dyDescent="0.35">
      <c r="A283" s="21" t="s">
        <v>384</v>
      </c>
      <c r="B283" s="22" t="s">
        <v>276</v>
      </c>
      <c r="C283" s="22" t="s">
        <v>31</v>
      </c>
      <c r="D283" s="22" t="s">
        <v>47</v>
      </c>
      <c r="E283" s="22"/>
      <c r="F283" s="22">
        <v>280</v>
      </c>
      <c r="G283" s="22">
        <v>1111</v>
      </c>
      <c r="H283" s="22">
        <v>709100000</v>
      </c>
      <c r="I283" s="22" t="s">
        <v>31</v>
      </c>
      <c r="J283" s="23" t="s">
        <v>48</v>
      </c>
      <c r="K283" s="24">
        <v>41474878144</v>
      </c>
      <c r="L283" s="25">
        <v>42505116578</v>
      </c>
      <c r="M283" s="25">
        <v>0</v>
      </c>
      <c r="N283" s="25">
        <v>0</v>
      </c>
      <c r="O283" s="25">
        <v>0</v>
      </c>
      <c r="P283" s="25">
        <f t="shared" si="8"/>
        <v>42505116578</v>
      </c>
      <c r="Q283" s="25">
        <v>0</v>
      </c>
      <c r="R283" s="25">
        <v>20267835.710000001</v>
      </c>
      <c r="S283" s="25">
        <v>0</v>
      </c>
      <c r="T283" s="25">
        <v>41861359090.150002</v>
      </c>
      <c r="U283" s="25">
        <v>41861359090.150002</v>
      </c>
      <c r="V283" s="25">
        <v>623489652.13999999</v>
      </c>
      <c r="W283" s="25">
        <v>623489652.13999999</v>
      </c>
      <c r="X283" s="25">
        <v>0</v>
      </c>
      <c r="Y283" s="25">
        <f t="shared" si="9"/>
        <v>623489652.13999939</v>
      </c>
      <c r="Z283" s="26">
        <f>T283/L283</f>
        <v>0.98485458834894246</v>
      </c>
      <c r="AA283" s="26">
        <f>T283/P283</f>
        <v>0.98485458834894246</v>
      </c>
      <c r="AB283" s="26">
        <f>(Q283+R283+S283)/P283</f>
        <v>4.7683284606000407E-4</v>
      </c>
      <c r="AC283" s="27">
        <f>AA283+AB283</f>
        <v>0.9853314211950025</v>
      </c>
    </row>
    <row r="284" spans="1:29" outlineLevel="2" x14ac:dyDescent="0.35">
      <c r="A284" s="21" t="s">
        <v>384</v>
      </c>
      <c r="B284" s="22" t="s">
        <v>276</v>
      </c>
      <c r="C284" s="22" t="s">
        <v>31</v>
      </c>
      <c r="D284" s="22" t="s">
        <v>47</v>
      </c>
      <c r="E284" s="22"/>
      <c r="F284" s="22" t="s">
        <v>33</v>
      </c>
      <c r="G284" s="22">
        <v>1111</v>
      </c>
      <c r="H284" s="22">
        <v>709100000</v>
      </c>
      <c r="I284" s="22" t="s">
        <v>31</v>
      </c>
      <c r="J284" s="23" t="s">
        <v>48</v>
      </c>
      <c r="K284" s="25">
        <v>0</v>
      </c>
      <c r="L284" s="25">
        <v>0</v>
      </c>
      <c r="M284" s="25">
        <v>0</v>
      </c>
      <c r="N284" s="25">
        <v>150000000</v>
      </c>
      <c r="O284" s="25">
        <v>0</v>
      </c>
      <c r="P284" s="25">
        <f t="shared" si="8"/>
        <v>0</v>
      </c>
      <c r="Q284" s="25">
        <v>0</v>
      </c>
      <c r="R284" s="25">
        <v>0</v>
      </c>
      <c r="S284" s="25">
        <v>0</v>
      </c>
      <c r="T284" s="25">
        <v>0</v>
      </c>
      <c r="U284" s="25">
        <v>0</v>
      </c>
      <c r="V284" s="25">
        <v>0</v>
      </c>
      <c r="W284" s="25">
        <v>0</v>
      </c>
      <c r="X284" s="25">
        <v>0</v>
      </c>
      <c r="Y284" s="25">
        <f t="shared" si="9"/>
        <v>0</v>
      </c>
      <c r="Z284" s="26">
        <v>0</v>
      </c>
      <c r="AA284" s="26">
        <v>0</v>
      </c>
      <c r="AB284" s="26">
        <v>0</v>
      </c>
      <c r="AC284" s="26">
        <v>0</v>
      </c>
    </row>
    <row r="285" spans="1:29" outlineLevel="2" x14ac:dyDescent="0.35">
      <c r="A285" s="21" t="s">
        <v>384</v>
      </c>
      <c r="B285" s="22" t="s">
        <v>276</v>
      </c>
      <c r="C285" s="22" t="s">
        <v>31</v>
      </c>
      <c r="D285" s="22" t="s">
        <v>47</v>
      </c>
      <c r="E285" s="22"/>
      <c r="F285" s="22"/>
      <c r="G285" s="22">
        <v>1111</v>
      </c>
      <c r="H285" s="22">
        <v>709100000</v>
      </c>
      <c r="I285" s="22" t="s">
        <v>31</v>
      </c>
      <c r="J285" s="23" t="s">
        <v>48</v>
      </c>
      <c r="K285" s="25">
        <v>0</v>
      </c>
      <c r="L285" s="25">
        <v>0</v>
      </c>
      <c r="M285" s="25">
        <v>433018681</v>
      </c>
      <c r="N285" s="25">
        <v>0</v>
      </c>
      <c r="O285" s="25">
        <v>0</v>
      </c>
      <c r="P285" s="25">
        <f t="shared" si="8"/>
        <v>0</v>
      </c>
      <c r="Q285" s="25">
        <v>0</v>
      </c>
      <c r="R285" s="25">
        <v>0</v>
      </c>
      <c r="S285" s="25">
        <v>0</v>
      </c>
      <c r="T285" s="25">
        <v>0</v>
      </c>
      <c r="U285" s="25">
        <v>0</v>
      </c>
      <c r="V285" s="25">
        <v>0</v>
      </c>
      <c r="W285" s="25">
        <v>0</v>
      </c>
      <c r="X285" s="25">
        <v>0</v>
      </c>
      <c r="Y285" s="25">
        <f t="shared" si="9"/>
        <v>0</v>
      </c>
      <c r="Z285" s="26">
        <v>0</v>
      </c>
      <c r="AA285" s="26">
        <v>0</v>
      </c>
      <c r="AB285" s="26">
        <v>0</v>
      </c>
      <c r="AC285" s="27">
        <v>0</v>
      </c>
    </row>
    <row r="286" spans="1:29" outlineLevel="2" x14ac:dyDescent="0.35">
      <c r="A286" s="21" t="s">
        <v>384</v>
      </c>
      <c r="B286" s="22" t="s">
        <v>276</v>
      </c>
      <c r="C286" s="22" t="s">
        <v>31</v>
      </c>
      <c r="D286" s="22" t="s">
        <v>49</v>
      </c>
      <c r="E286" s="22"/>
      <c r="F286" s="22">
        <v>280</v>
      </c>
      <c r="G286" s="22">
        <v>1111</v>
      </c>
      <c r="H286" s="22">
        <v>709100000</v>
      </c>
      <c r="I286" s="22" t="s">
        <v>31</v>
      </c>
      <c r="J286" s="23" t="s">
        <v>50</v>
      </c>
      <c r="K286" s="24">
        <v>144678833572</v>
      </c>
      <c r="L286" s="25">
        <v>144378833572</v>
      </c>
      <c r="M286" s="25">
        <v>0</v>
      </c>
      <c r="N286" s="25">
        <v>0</v>
      </c>
      <c r="O286" s="25">
        <v>-1267609879</v>
      </c>
      <c r="P286" s="25">
        <f t="shared" si="8"/>
        <v>143111223693</v>
      </c>
      <c r="Q286" s="25">
        <v>0</v>
      </c>
      <c r="R286" s="25">
        <v>0</v>
      </c>
      <c r="S286" s="25">
        <v>0</v>
      </c>
      <c r="T286" s="25">
        <v>76932555779.429993</v>
      </c>
      <c r="U286" s="25">
        <v>76932555779.429993</v>
      </c>
      <c r="V286" s="25">
        <v>66162667913.57</v>
      </c>
      <c r="W286" s="25">
        <v>67446277792.57</v>
      </c>
      <c r="X286" s="25">
        <v>0</v>
      </c>
      <c r="Y286" s="25">
        <f t="shared" si="9"/>
        <v>66178667913.570007</v>
      </c>
      <c r="Z286" s="26">
        <f>T286/L286</f>
        <v>0.53285203846078066</v>
      </c>
      <c r="AA286" s="26">
        <f>T286/P286</f>
        <v>0.53757178363916813</v>
      </c>
      <c r="AB286" s="26">
        <f>(Q286+R286+S286)/P286</f>
        <v>0</v>
      </c>
      <c r="AC286" s="27">
        <f>AA286+AB286</f>
        <v>0.53757178363916813</v>
      </c>
    </row>
    <row r="287" spans="1:29" outlineLevel="2" x14ac:dyDescent="0.35">
      <c r="A287" s="21" t="s">
        <v>384</v>
      </c>
      <c r="B287" s="22" t="s">
        <v>276</v>
      </c>
      <c r="C287" s="22" t="s">
        <v>31</v>
      </c>
      <c r="D287" s="22" t="s">
        <v>49</v>
      </c>
      <c r="E287" s="22"/>
      <c r="F287" s="22" t="s">
        <v>33</v>
      </c>
      <c r="G287" s="22">
        <v>1111</v>
      </c>
      <c r="H287" s="22">
        <v>709100000</v>
      </c>
      <c r="I287" s="22" t="s">
        <v>31</v>
      </c>
      <c r="J287" s="23" t="s">
        <v>50</v>
      </c>
      <c r="K287" s="25">
        <v>0</v>
      </c>
      <c r="L287" s="25">
        <v>0</v>
      </c>
      <c r="M287" s="25">
        <v>0</v>
      </c>
      <c r="N287" s="25">
        <v>880000000</v>
      </c>
      <c r="O287" s="25">
        <v>0</v>
      </c>
      <c r="P287" s="25">
        <f t="shared" si="8"/>
        <v>0</v>
      </c>
      <c r="Q287" s="25">
        <v>0</v>
      </c>
      <c r="R287" s="25">
        <v>0</v>
      </c>
      <c r="S287" s="25">
        <v>0</v>
      </c>
      <c r="T287" s="25">
        <v>0</v>
      </c>
      <c r="U287" s="25">
        <v>0</v>
      </c>
      <c r="V287" s="25">
        <v>0</v>
      </c>
      <c r="W287" s="25">
        <v>0</v>
      </c>
      <c r="X287" s="25">
        <v>0</v>
      </c>
      <c r="Y287" s="25">
        <f t="shared" si="9"/>
        <v>0</v>
      </c>
      <c r="Z287" s="26">
        <v>0</v>
      </c>
      <c r="AA287" s="26">
        <v>0</v>
      </c>
      <c r="AB287" s="26">
        <v>0</v>
      </c>
      <c r="AC287" s="26">
        <v>0</v>
      </c>
    </row>
    <row r="288" spans="1:29" outlineLevel="2" x14ac:dyDescent="0.35">
      <c r="A288" s="21" t="s">
        <v>384</v>
      </c>
      <c r="B288" s="22" t="s">
        <v>276</v>
      </c>
      <c r="C288" s="22" t="s">
        <v>31</v>
      </c>
      <c r="D288" s="22" t="s">
        <v>49</v>
      </c>
      <c r="E288" s="22"/>
      <c r="F288" s="22"/>
      <c r="G288" s="22">
        <v>1111</v>
      </c>
      <c r="H288" s="22">
        <v>709100000</v>
      </c>
      <c r="I288" s="22" t="s">
        <v>31</v>
      </c>
      <c r="J288" s="23" t="s">
        <v>50</v>
      </c>
      <c r="K288" s="25">
        <v>0</v>
      </c>
      <c r="L288" s="25">
        <v>0</v>
      </c>
      <c r="M288" s="25">
        <v>2597036443</v>
      </c>
      <c r="N288" s="25">
        <v>0</v>
      </c>
      <c r="O288" s="25">
        <v>0</v>
      </c>
      <c r="P288" s="25">
        <f t="shared" si="8"/>
        <v>0</v>
      </c>
      <c r="Q288" s="25">
        <v>0</v>
      </c>
      <c r="R288" s="25">
        <v>0</v>
      </c>
      <c r="S288" s="25">
        <v>0</v>
      </c>
      <c r="T288" s="25">
        <v>0</v>
      </c>
      <c r="U288" s="25">
        <v>0</v>
      </c>
      <c r="V288" s="25">
        <v>0</v>
      </c>
      <c r="W288" s="25">
        <v>0</v>
      </c>
      <c r="X288" s="25">
        <v>0</v>
      </c>
      <c r="Y288" s="25">
        <f t="shared" si="9"/>
        <v>0</v>
      </c>
      <c r="Z288" s="26">
        <v>0</v>
      </c>
      <c r="AA288" s="26">
        <v>0</v>
      </c>
      <c r="AB288" s="26">
        <v>0</v>
      </c>
      <c r="AC288" s="27">
        <v>0</v>
      </c>
    </row>
    <row r="289" spans="1:29" ht="81" outlineLevel="2" x14ac:dyDescent="0.35">
      <c r="A289" s="21" t="s">
        <v>384</v>
      </c>
      <c r="B289" s="22" t="s">
        <v>276</v>
      </c>
      <c r="C289" s="22" t="s">
        <v>31</v>
      </c>
      <c r="D289" s="22" t="s">
        <v>51</v>
      </c>
      <c r="E289" s="22" t="s">
        <v>52</v>
      </c>
      <c r="F289" s="22" t="s">
        <v>33</v>
      </c>
      <c r="G289" s="22">
        <v>1112</v>
      </c>
      <c r="H289" s="22">
        <v>709100000</v>
      </c>
      <c r="I289" s="22" t="s">
        <v>31</v>
      </c>
      <c r="J289" s="23" t="s">
        <v>53</v>
      </c>
      <c r="K289" s="24">
        <v>48492877340</v>
      </c>
      <c r="L289" s="25">
        <v>48492877340</v>
      </c>
      <c r="M289" s="25">
        <v>0</v>
      </c>
      <c r="N289" s="25">
        <v>0</v>
      </c>
      <c r="O289" s="25">
        <v>582500000</v>
      </c>
      <c r="P289" s="25">
        <f t="shared" si="8"/>
        <v>49075377340</v>
      </c>
      <c r="Q289" s="25">
        <v>0</v>
      </c>
      <c r="R289" s="25">
        <v>16751104835</v>
      </c>
      <c r="S289" s="25">
        <v>0</v>
      </c>
      <c r="T289" s="25">
        <v>31741772505</v>
      </c>
      <c r="U289" s="25">
        <v>31741772505</v>
      </c>
      <c r="V289" s="25">
        <v>0</v>
      </c>
      <c r="W289" s="25">
        <v>0</v>
      </c>
      <c r="X289" s="25">
        <v>0</v>
      </c>
      <c r="Y289" s="25">
        <f t="shared" si="9"/>
        <v>582500000</v>
      </c>
      <c r="Z289" s="26">
        <f>T289/L289</f>
        <v>0.65456566502432256</v>
      </c>
      <c r="AA289" s="26">
        <f>T289/P289</f>
        <v>0.64679630041536429</v>
      </c>
      <c r="AB289" s="26">
        <f>(Q289+R289+S289)/P289</f>
        <v>0.34133420348347748</v>
      </c>
      <c r="AC289" s="27">
        <f>AA289+AB289</f>
        <v>0.98813050389884172</v>
      </c>
    </row>
    <row r="290" spans="1:29" ht="81" outlineLevel="2" x14ac:dyDescent="0.35">
      <c r="A290" s="21" t="s">
        <v>384</v>
      </c>
      <c r="B290" s="22" t="s">
        <v>276</v>
      </c>
      <c r="C290" s="22" t="s">
        <v>31</v>
      </c>
      <c r="D290" s="22" t="s">
        <v>51</v>
      </c>
      <c r="E290" s="22" t="s">
        <v>52</v>
      </c>
      <c r="F290" s="22"/>
      <c r="G290" s="22">
        <v>1112</v>
      </c>
      <c r="H290" s="22">
        <v>709100000</v>
      </c>
      <c r="I290" s="22" t="s">
        <v>31</v>
      </c>
      <c r="J290" s="23" t="s">
        <v>313</v>
      </c>
      <c r="K290" s="25">
        <v>0</v>
      </c>
      <c r="L290" s="25">
        <v>0</v>
      </c>
      <c r="M290" s="25">
        <v>4653925485</v>
      </c>
      <c r="N290" s="25">
        <v>0</v>
      </c>
      <c r="O290" s="25">
        <v>0</v>
      </c>
      <c r="P290" s="25">
        <f t="shared" si="8"/>
        <v>0</v>
      </c>
      <c r="Q290" s="25">
        <v>0</v>
      </c>
      <c r="R290" s="25">
        <v>0</v>
      </c>
      <c r="S290" s="25">
        <v>0</v>
      </c>
      <c r="T290" s="25">
        <v>0</v>
      </c>
      <c r="U290" s="25">
        <v>0</v>
      </c>
      <c r="V290" s="25">
        <v>0</v>
      </c>
      <c r="W290" s="25">
        <v>0</v>
      </c>
      <c r="X290" s="25">
        <v>0</v>
      </c>
      <c r="Y290" s="25">
        <f t="shared" si="9"/>
        <v>0</v>
      </c>
      <c r="Z290" s="26">
        <v>0</v>
      </c>
      <c r="AA290" s="26">
        <v>0</v>
      </c>
      <c r="AB290" s="26">
        <v>0</v>
      </c>
      <c r="AC290" s="27">
        <v>0</v>
      </c>
    </row>
    <row r="291" spans="1:29" ht="54" outlineLevel="2" x14ac:dyDescent="0.35">
      <c r="A291" s="21" t="s">
        <v>384</v>
      </c>
      <c r="B291" s="22" t="s">
        <v>276</v>
      </c>
      <c r="C291" s="22" t="s">
        <v>31</v>
      </c>
      <c r="D291" s="22" t="s">
        <v>55</v>
      </c>
      <c r="E291" s="22" t="s">
        <v>52</v>
      </c>
      <c r="F291" s="22" t="s">
        <v>33</v>
      </c>
      <c r="G291" s="22">
        <v>1112</v>
      </c>
      <c r="H291" s="22">
        <v>709100000</v>
      </c>
      <c r="I291" s="22" t="s">
        <v>31</v>
      </c>
      <c r="J291" s="23" t="s">
        <v>56</v>
      </c>
      <c r="K291" s="24">
        <v>2621236614</v>
      </c>
      <c r="L291" s="25">
        <v>2621236614</v>
      </c>
      <c r="M291" s="25">
        <v>0</v>
      </c>
      <c r="N291" s="25">
        <v>0</v>
      </c>
      <c r="O291" s="25">
        <v>0</v>
      </c>
      <c r="P291" s="25">
        <f t="shared" si="8"/>
        <v>2621236614</v>
      </c>
      <c r="Q291" s="25">
        <v>0</v>
      </c>
      <c r="R291" s="25">
        <v>905485535</v>
      </c>
      <c r="S291" s="25">
        <v>0</v>
      </c>
      <c r="T291" s="25">
        <v>1715751079</v>
      </c>
      <c r="U291" s="25">
        <v>1715751079</v>
      </c>
      <c r="V291" s="25">
        <v>0</v>
      </c>
      <c r="W291" s="25">
        <v>0</v>
      </c>
      <c r="X291" s="25">
        <v>0</v>
      </c>
      <c r="Y291" s="25">
        <f t="shared" si="9"/>
        <v>0</v>
      </c>
      <c r="Z291" s="26">
        <f>T291/L291</f>
        <v>0.65455787922242104</v>
      </c>
      <c r="AA291" s="26">
        <f>T291/P291</f>
        <v>0.65455787922242104</v>
      </c>
      <c r="AB291" s="26">
        <f>(Q291+R291+S291)/P291</f>
        <v>0.34544212077757891</v>
      </c>
      <c r="AC291" s="27">
        <f>AA291+AB291</f>
        <v>1</v>
      </c>
    </row>
    <row r="292" spans="1:29" ht="54" outlineLevel="2" x14ac:dyDescent="0.35">
      <c r="A292" s="21" t="s">
        <v>384</v>
      </c>
      <c r="B292" s="22" t="s">
        <v>276</v>
      </c>
      <c r="C292" s="22" t="s">
        <v>31</v>
      </c>
      <c r="D292" s="22" t="s">
        <v>55</v>
      </c>
      <c r="E292" s="22" t="s">
        <v>52</v>
      </c>
      <c r="F292" s="22"/>
      <c r="G292" s="22">
        <v>1112</v>
      </c>
      <c r="H292" s="22">
        <v>709100000</v>
      </c>
      <c r="I292" s="22" t="s">
        <v>31</v>
      </c>
      <c r="J292" s="23" t="s">
        <v>57</v>
      </c>
      <c r="K292" s="25">
        <v>0</v>
      </c>
      <c r="L292" s="25">
        <v>0</v>
      </c>
      <c r="M292" s="25">
        <v>299752775</v>
      </c>
      <c r="N292" s="25">
        <v>0</v>
      </c>
      <c r="O292" s="25">
        <v>0</v>
      </c>
      <c r="P292" s="25">
        <f t="shared" si="8"/>
        <v>0</v>
      </c>
      <c r="Q292" s="25">
        <v>0</v>
      </c>
      <c r="R292" s="25">
        <v>0</v>
      </c>
      <c r="S292" s="25">
        <v>0</v>
      </c>
      <c r="T292" s="25">
        <v>0</v>
      </c>
      <c r="U292" s="25">
        <v>0</v>
      </c>
      <c r="V292" s="25">
        <v>0</v>
      </c>
      <c r="W292" s="25">
        <v>0</v>
      </c>
      <c r="X292" s="25">
        <v>0</v>
      </c>
      <c r="Y292" s="25">
        <f t="shared" si="9"/>
        <v>0</v>
      </c>
      <c r="Z292" s="26">
        <v>0</v>
      </c>
      <c r="AA292" s="26">
        <v>0</v>
      </c>
      <c r="AB292" s="26">
        <v>0</v>
      </c>
      <c r="AC292" s="27">
        <v>0</v>
      </c>
    </row>
    <row r="293" spans="1:29" ht="81" outlineLevel="2" x14ac:dyDescent="0.35">
      <c r="A293" s="21" t="s">
        <v>384</v>
      </c>
      <c r="B293" s="22" t="s">
        <v>276</v>
      </c>
      <c r="C293" s="22" t="s">
        <v>31</v>
      </c>
      <c r="D293" s="22" t="s">
        <v>58</v>
      </c>
      <c r="E293" s="22" t="s">
        <v>52</v>
      </c>
      <c r="F293" s="22" t="s">
        <v>33</v>
      </c>
      <c r="G293" s="22">
        <v>1112</v>
      </c>
      <c r="H293" s="22">
        <v>709100000</v>
      </c>
      <c r="I293" s="22" t="s">
        <v>31</v>
      </c>
      <c r="J293" s="23" t="s">
        <v>59</v>
      </c>
      <c r="K293" s="24">
        <v>3355329977</v>
      </c>
      <c r="L293" s="25">
        <v>3355329977</v>
      </c>
      <c r="M293" s="25">
        <v>0</v>
      </c>
      <c r="N293" s="25">
        <v>0</v>
      </c>
      <c r="O293" s="25">
        <v>-920000000</v>
      </c>
      <c r="P293" s="25">
        <f t="shared" si="8"/>
        <v>2435329977</v>
      </c>
      <c r="Q293" s="25">
        <v>0</v>
      </c>
      <c r="R293" s="25">
        <v>1088364565</v>
      </c>
      <c r="S293" s="25">
        <v>0</v>
      </c>
      <c r="T293" s="25">
        <v>1190965412</v>
      </c>
      <c r="U293" s="25">
        <v>1190965412</v>
      </c>
      <c r="V293" s="25">
        <v>0</v>
      </c>
      <c r="W293" s="25">
        <v>1076000000</v>
      </c>
      <c r="X293" s="25">
        <v>0</v>
      </c>
      <c r="Y293" s="25">
        <f t="shared" si="9"/>
        <v>156000000</v>
      </c>
      <c r="Z293" s="26">
        <f>T293/L293</f>
        <v>0.35494732862752354</v>
      </c>
      <c r="AA293" s="26">
        <f>T293/P293</f>
        <v>0.48903656721998295</v>
      </c>
      <c r="AB293" s="26">
        <f>(Q293+R293+S293)/P293</f>
        <v>0.44690640499597478</v>
      </c>
      <c r="AC293" s="27">
        <f>AA293+AB293</f>
        <v>0.93594297221595779</v>
      </c>
    </row>
    <row r="294" spans="1:29" ht="81" outlineLevel="2" x14ac:dyDescent="0.35">
      <c r="A294" s="21" t="s">
        <v>384</v>
      </c>
      <c r="B294" s="22" t="s">
        <v>276</v>
      </c>
      <c r="C294" s="22" t="s">
        <v>31</v>
      </c>
      <c r="D294" s="22" t="s">
        <v>58</v>
      </c>
      <c r="E294" s="22" t="s">
        <v>52</v>
      </c>
      <c r="F294" s="22"/>
      <c r="G294" s="22">
        <v>1112</v>
      </c>
      <c r="H294" s="22">
        <v>709100000</v>
      </c>
      <c r="I294" s="22" t="s">
        <v>31</v>
      </c>
      <c r="J294" s="23" t="s">
        <v>314</v>
      </c>
      <c r="K294" s="25">
        <v>0</v>
      </c>
      <c r="L294" s="25">
        <v>0</v>
      </c>
      <c r="M294" s="25">
        <v>21642672</v>
      </c>
      <c r="N294" s="25">
        <v>0</v>
      </c>
      <c r="O294" s="25">
        <v>0</v>
      </c>
      <c r="P294" s="25">
        <f t="shared" si="8"/>
        <v>0</v>
      </c>
      <c r="Q294" s="25">
        <v>0</v>
      </c>
      <c r="R294" s="25">
        <v>0</v>
      </c>
      <c r="S294" s="25">
        <v>0</v>
      </c>
      <c r="T294" s="25">
        <v>0</v>
      </c>
      <c r="U294" s="25">
        <v>0</v>
      </c>
      <c r="V294" s="25">
        <v>0</v>
      </c>
      <c r="W294" s="25">
        <v>0</v>
      </c>
      <c r="X294" s="25">
        <v>0</v>
      </c>
      <c r="Y294" s="25">
        <f t="shared" si="9"/>
        <v>0</v>
      </c>
      <c r="Z294" s="26">
        <v>0</v>
      </c>
      <c r="AA294" s="26">
        <v>0</v>
      </c>
      <c r="AB294" s="26">
        <v>0</v>
      </c>
      <c r="AC294" s="27">
        <v>0</v>
      </c>
    </row>
    <row r="295" spans="1:29" ht="67.5" outlineLevel="2" x14ac:dyDescent="0.35">
      <c r="A295" s="21" t="s">
        <v>384</v>
      </c>
      <c r="B295" s="22" t="s">
        <v>276</v>
      </c>
      <c r="C295" s="22" t="s">
        <v>31</v>
      </c>
      <c r="D295" s="22" t="s">
        <v>61</v>
      </c>
      <c r="E295" s="22" t="s">
        <v>52</v>
      </c>
      <c r="F295" s="22" t="s">
        <v>33</v>
      </c>
      <c r="G295" s="22">
        <v>1112</v>
      </c>
      <c r="H295" s="22">
        <v>709100000</v>
      </c>
      <c r="I295" s="22" t="s">
        <v>31</v>
      </c>
      <c r="J295" s="23" t="s">
        <v>62</v>
      </c>
      <c r="K295" s="24">
        <v>15727419678</v>
      </c>
      <c r="L295" s="25">
        <v>15727419678</v>
      </c>
      <c r="M295" s="25">
        <v>0</v>
      </c>
      <c r="N295" s="25">
        <v>0</v>
      </c>
      <c r="O295" s="25">
        <v>0</v>
      </c>
      <c r="P295" s="25">
        <f t="shared" si="8"/>
        <v>15727419678</v>
      </c>
      <c r="Q295" s="25">
        <v>0</v>
      </c>
      <c r="R295" s="25">
        <v>5438631708</v>
      </c>
      <c r="S295" s="25">
        <v>0</v>
      </c>
      <c r="T295" s="25">
        <v>10288787970</v>
      </c>
      <c r="U295" s="25">
        <v>10288787970</v>
      </c>
      <c r="V295" s="25">
        <v>0</v>
      </c>
      <c r="W295" s="25">
        <v>0</v>
      </c>
      <c r="X295" s="25">
        <v>0</v>
      </c>
      <c r="Y295" s="25">
        <f t="shared" si="9"/>
        <v>0</v>
      </c>
      <c r="Z295" s="26">
        <f>T295/L295</f>
        <v>0.65419427856892975</v>
      </c>
      <c r="AA295" s="26">
        <f>T295/P295</f>
        <v>0.65419427856892975</v>
      </c>
      <c r="AB295" s="26">
        <f>(Q295+R295+S295)/P295</f>
        <v>0.34580572143107019</v>
      </c>
      <c r="AC295" s="27">
        <f>AA295+AB295</f>
        <v>1</v>
      </c>
    </row>
    <row r="296" spans="1:29" ht="67.5" outlineLevel="2" x14ac:dyDescent="0.35">
      <c r="A296" s="21" t="s">
        <v>384</v>
      </c>
      <c r="B296" s="22" t="s">
        <v>276</v>
      </c>
      <c r="C296" s="22" t="s">
        <v>31</v>
      </c>
      <c r="D296" s="22" t="s">
        <v>61</v>
      </c>
      <c r="E296" s="22" t="s">
        <v>52</v>
      </c>
      <c r="F296" s="22"/>
      <c r="G296" s="22">
        <v>1112</v>
      </c>
      <c r="H296" s="22">
        <v>709100000</v>
      </c>
      <c r="I296" s="22" t="s">
        <v>31</v>
      </c>
      <c r="J296" s="23" t="s">
        <v>315</v>
      </c>
      <c r="K296" s="25">
        <v>0</v>
      </c>
      <c r="L296" s="25">
        <v>0</v>
      </c>
      <c r="M296" s="25">
        <v>1723440782</v>
      </c>
      <c r="N296" s="25">
        <v>0</v>
      </c>
      <c r="O296" s="25">
        <v>0</v>
      </c>
      <c r="P296" s="25">
        <f t="shared" si="8"/>
        <v>0</v>
      </c>
      <c r="Q296" s="25">
        <v>0</v>
      </c>
      <c r="R296" s="25">
        <v>0</v>
      </c>
      <c r="S296" s="25">
        <v>0</v>
      </c>
      <c r="T296" s="25">
        <v>0</v>
      </c>
      <c r="U296" s="25">
        <v>0</v>
      </c>
      <c r="V296" s="25">
        <v>0</v>
      </c>
      <c r="W296" s="25">
        <v>0</v>
      </c>
      <c r="X296" s="25">
        <v>0</v>
      </c>
      <c r="Y296" s="25">
        <f t="shared" si="9"/>
        <v>0</v>
      </c>
      <c r="Z296" s="26">
        <v>0</v>
      </c>
      <c r="AA296" s="26">
        <v>0</v>
      </c>
      <c r="AB296" s="26">
        <v>0</v>
      </c>
      <c r="AC296" s="27">
        <v>0</v>
      </c>
    </row>
    <row r="297" spans="1:29" ht="67.5" outlineLevel="2" x14ac:dyDescent="0.35">
      <c r="A297" s="21" t="s">
        <v>384</v>
      </c>
      <c r="B297" s="22" t="s">
        <v>276</v>
      </c>
      <c r="C297" s="22" t="s">
        <v>31</v>
      </c>
      <c r="D297" s="22" t="s">
        <v>64</v>
      </c>
      <c r="E297" s="22" t="s">
        <v>52</v>
      </c>
      <c r="F297" s="22" t="s">
        <v>33</v>
      </c>
      <c r="G297" s="22">
        <v>1112</v>
      </c>
      <c r="H297" s="22">
        <v>709100000</v>
      </c>
      <c r="I297" s="22" t="s">
        <v>31</v>
      </c>
      <c r="J297" s="23" t="s">
        <v>65</v>
      </c>
      <c r="K297" s="24">
        <v>7863709839</v>
      </c>
      <c r="L297" s="25">
        <v>7863709839</v>
      </c>
      <c r="M297" s="25">
        <v>0</v>
      </c>
      <c r="N297" s="25">
        <v>0</v>
      </c>
      <c r="O297" s="25">
        <v>0</v>
      </c>
      <c r="P297" s="25">
        <f t="shared" si="8"/>
        <v>7863709839</v>
      </c>
      <c r="Q297" s="25">
        <v>0</v>
      </c>
      <c r="R297" s="25">
        <v>2715448353</v>
      </c>
      <c r="S297" s="25">
        <v>0</v>
      </c>
      <c r="T297" s="25">
        <v>5148261486</v>
      </c>
      <c r="U297" s="25">
        <v>5148261486</v>
      </c>
      <c r="V297" s="25">
        <v>0</v>
      </c>
      <c r="W297" s="25">
        <v>0</v>
      </c>
      <c r="X297" s="25">
        <v>0</v>
      </c>
      <c r="Y297" s="25">
        <f t="shared" si="9"/>
        <v>0</v>
      </c>
      <c r="Z297" s="26">
        <f>T297/L297</f>
        <v>0.65468609490996754</v>
      </c>
      <c r="AA297" s="26">
        <f>T297/P297</f>
        <v>0.65468609490996754</v>
      </c>
      <c r="AB297" s="26">
        <f>(Q297+R297+S297)/P297</f>
        <v>0.3453139050900324</v>
      </c>
      <c r="AC297" s="27">
        <f>AA297+AB297</f>
        <v>1</v>
      </c>
    </row>
    <row r="298" spans="1:29" ht="67.5" outlineLevel="2" x14ac:dyDescent="0.35">
      <c r="A298" s="21" t="s">
        <v>384</v>
      </c>
      <c r="B298" s="22" t="s">
        <v>276</v>
      </c>
      <c r="C298" s="22" t="s">
        <v>31</v>
      </c>
      <c r="D298" s="22" t="s">
        <v>64</v>
      </c>
      <c r="E298" s="22" t="s">
        <v>52</v>
      </c>
      <c r="F298" s="22"/>
      <c r="G298" s="22">
        <v>1112</v>
      </c>
      <c r="H298" s="22">
        <v>709100000</v>
      </c>
      <c r="I298" s="22" t="s">
        <v>31</v>
      </c>
      <c r="J298" s="23" t="s">
        <v>279</v>
      </c>
      <c r="K298" s="25">
        <v>0</v>
      </c>
      <c r="L298" s="25">
        <v>0</v>
      </c>
      <c r="M298" s="25">
        <v>896773256</v>
      </c>
      <c r="N298" s="25">
        <v>0</v>
      </c>
      <c r="O298" s="25">
        <v>0</v>
      </c>
      <c r="P298" s="25">
        <f t="shared" si="8"/>
        <v>0</v>
      </c>
      <c r="Q298" s="25">
        <v>0</v>
      </c>
      <c r="R298" s="25">
        <v>0</v>
      </c>
      <c r="S298" s="25">
        <v>0</v>
      </c>
      <c r="T298" s="25">
        <v>0</v>
      </c>
      <c r="U298" s="25">
        <v>0</v>
      </c>
      <c r="V298" s="25">
        <v>0</v>
      </c>
      <c r="W298" s="25">
        <v>0</v>
      </c>
      <c r="X298" s="25">
        <v>0</v>
      </c>
      <c r="Y298" s="25">
        <f t="shared" si="9"/>
        <v>0</v>
      </c>
      <c r="Z298" s="26">
        <v>0</v>
      </c>
      <c r="AA298" s="26">
        <v>0</v>
      </c>
      <c r="AB298" s="26">
        <v>0</v>
      </c>
      <c r="AC298" s="27">
        <v>0</v>
      </c>
    </row>
    <row r="299" spans="1:29" ht="54" outlineLevel="2" x14ac:dyDescent="0.35">
      <c r="A299" s="21" t="s">
        <v>384</v>
      </c>
      <c r="B299" s="22" t="s">
        <v>276</v>
      </c>
      <c r="C299" s="22" t="s">
        <v>31</v>
      </c>
      <c r="D299" s="22" t="s">
        <v>67</v>
      </c>
      <c r="E299" s="22" t="s">
        <v>52</v>
      </c>
      <c r="F299" s="22" t="s">
        <v>33</v>
      </c>
      <c r="G299" s="22">
        <v>1112</v>
      </c>
      <c r="H299" s="22">
        <v>709100000</v>
      </c>
      <c r="I299" s="22" t="s">
        <v>31</v>
      </c>
      <c r="J299" s="23" t="s">
        <v>68</v>
      </c>
      <c r="K299" s="24">
        <v>26561742245</v>
      </c>
      <c r="L299" s="25">
        <v>26561742245</v>
      </c>
      <c r="M299" s="25">
        <v>0</v>
      </c>
      <c r="N299" s="25">
        <v>1458534991.27</v>
      </c>
      <c r="O299" s="25">
        <v>0</v>
      </c>
      <c r="P299" s="25">
        <f t="shared" si="8"/>
        <v>26561742245</v>
      </c>
      <c r="Q299" s="25">
        <v>0</v>
      </c>
      <c r="R299" s="25">
        <v>0</v>
      </c>
      <c r="S299" s="25">
        <v>0</v>
      </c>
      <c r="T299" s="25">
        <v>26561742245</v>
      </c>
      <c r="U299" s="25">
        <v>26561742245</v>
      </c>
      <c r="V299" s="25">
        <v>0</v>
      </c>
      <c r="W299" s="25">
        <v>0</v>
      </c>
      <c r="X299" s="25">
        <v>0</v>
      </c>
      <c r="Y299" s="25">
        <f t="shared" si="9"/>
        <v>0</v>
      </c>
      <c r="Z299" s="26">
        <f>T299/L299</f>
        <v>1</v>
      </c>
      <c r="AA299" s="26">
        <f>T299/P299</f>
        <v>1</v>
      </c>
      <c r="AB299" s="26">
        <f>(Q299+R299+S299)/P299</f>
        <v>0</v>
      </c>
      <c r="AC299" s="27">
        <f>AA299+AB299</f>
        <v>1</v>
      </c>
    </row>
    <row r="300" spans="1:29" ht="54" outlineLevel="2" x14ac:dyDescent="0.35">
      <c r="A300" s="21" t="s">
        <v>384</v>
      </c>
      <c r="B300" s="22" t="s">
        <v>276</v>
      </c>
      <c r="C300" s="22" t="s">
        <v>31</v>
      </c>
      <c r="D300" s="22" t="s">
        <v>67</v>
      </c>
      <c r="E300" s="22" t="s">
        <v>52</v>
      </c>
      <c r="F300" s="22"/>
      <c r="G300" s="22">
        <v>1112</v>
      </c>
      <c r="H300" s="22">
        <v>709100000</v>
      </c>
      <c r="I300" s="22" t="s">
        <v>31</v>
      </c>
      <c r="J300" s="23" t="s">
        <v>69</v>
      </c>
      <c r="K300" s="25">
        <v>0</v>
      </c>
      <c r="L300" s="25">
        <v>0</v>
      </c>
      <c r="M300" s="25">
        <v>434088993.83999997</v>
      </c>
      <c r="N300" s="25">
        <v>0</v>
      </c>
      <c r="O300" s="25">
        <v>0</v>
      </c>
      <c r="P300" s="25">
        <f t="shared" si="8"/>
        <v>0</v>
      </c>
      <c r="Q300" s="25">
        <v>0</v>
      </c>
      <c r="R300" s="25">
        <v>0</v>
      </c>
      <c r="S300" s="25">
        <v>0</v>
      </c>
      <c r="T300" s="25">
        <v>0</v>
      </c>
      <c r="U300" s="25">
        <v>0</v>
      </c>
      <c r="V300" s="25">
        <v>0</v>
      </c>
      <c r="W300" s="25">
        <v>0</v>
      </c>
      <c r="X300" s="25">
        <v>0</v>
      </c>
      <c r="Y300" s="25">
        <f t="shared" si="9"/>
        <v>0</v>
      </c>
      <c r="Z300" s="26">
        <v>0</v>
      </c>
      <c r="AA300" s="26">
        <v>0</v>
      </c>
      <c r="AB300" s="26">
        <v>0</v>
      </c>
      <c r="AC300" s="27">
        <v>0</v>
      </c>
    </row>
    <row r="301" spans="1:29" outlineLevel="2" x14ac:dyDescent="0.35">
      <c r="A301" s="21" t="s">
        <v>384</v>
      </c>
      <c r="B301" s="22" t="s">
        <v>278</v>
      </c>
      <c r="C301" s="22" t="s">
        <v>31</v>
      </c>
      <c r="D301" s="22" t="s">
        <v>32</v>
      </c>
      <c r="E301" s="22"/>
      <c r="F301" s="22">
        <v>280</v>
      </c>
      <c r="G301" s="22">
        <v>1111</v>
      </c>
      <c r="H301" s="22">
        <v>709200000</v>
      </c>
      <c r="I301" s="22" t="s">
        <v>31</v>
      </c>
      <c r="J301" s="23" t="s">
        <v>34</v>
      </c>
      <c r="K301" s="24">
        <v>140409710506</v>
      </c>
      <c r="L301" s="25">
        <v>140409710506</v>
      </c>
      <c r="M301" s="25">
        <v>0</v>
      </c>
      <c r="N301" s="25">
        <v>-7498452</v>
      </c>
      <c r="O301" s="25">
        <v>0</v>
      </c>
      <c r="P301" s="25">
        <f t="shared" si="8"/>
        <v>140409710506</v>
      </c>
      <c r="Q301" s="25">
        <v>0</v>
      </c>
      <c r="R301" s="25">
        <v>0</v>
      </c>
      <c r="S301" s="25">
        <v>0</v>
      </c>
      <c r="T301" s="25">
        <v>86059074922.429993</v>
      </c>
      <c r="U301" s="25">
        <v>86059074922.429993</v>
      </c>
      <c r="V301" s="25">
        <v>54343137131.57</v>
      </c>
      <c r="W301" s="25">
        <v>54350635583.57</v>
      </c>
      <c r="X301" s="25">
        <v>0</v>
      </c>
      <c r="Y301" s="25">
        <f t="shared" si="9"/>
        <v>54350635583.570007</v>
      </c>
      <c r="Z301" s="26">
        <f>T301/L301</f>
        <v>0.61291398303077127</v>
      </c>
      <c r="AA301" s="26">
        <f>T301/P301</f>
        <v>0.61291398303077127</v>
      </c>
      <c r="AB301" s="26">
        <f>(Q301+R301+S301)/P301</f>
        <v>0</v>
      </c>
      <c r="AC301" s="27">
        <f>AA301+AB301</f>
        <v>0.61291398303077127</v>
      </c>
    </row>
    <row r="302" spans="1:29" outlineLevel="2" x14ac:dyDescent="0.35">
      <c r="A302" s="21" t="s">
        <v>384</v>
      </c>
      <c r="B302" s="22" t="s">
        <v>278</v>
      </c>
      <c r="C302" s="22" t="s">
        <v>31</v>
      </c>
      <c r="D302" s="22" t="s">
        <v>32</v>
      </c>
      <c r="E302" s="22"/>
      <c r="F302" s="22" t="s">
        <v>33</v>
      </c>
      <c r="G302" s="22">
        <v>1111</v>
      </c>
      <c r="H302" s="22">
        <v>709200000</v>
      </c>
      <c r="I302" s="22" t="s">
        <v>31</v>
      </c>
      <c r="J302" s="23" t="s">
        <v>34</v>
      </c>
      <c r="K302" s="25">
        <v>0</v>
      </c>
      <c r="L302" s="25">
        <v>0</v>
      </c>
      <c r="M302" s="25">
        <v>0</v>
      </c>
      <c r="N302" s="25">
        <v>2800000000</v>
      </c>
      <c r="O302" s="25">
        <v>0</v>
      </c>
      <c r="P302" s="25">
        <f t="shared" si="8"/>
        <v>0</v>
      </c>
      <c r="Q302" s="25">
        <v>0</v>
      </c>
      <c r="R302" s="25">
        <v>0</v>
      </c>
      <c r="S302" s="25">
        <v>0</v>
      </c>
      <c r="T302" s="25">
        <v>0</v>
      </c>
      <c r="U302" s="25">
        <v>0</v>
      </c>
      <c r="V302" s="25">
        <v>0</v>
      </c>
      <c r="W302" s="25">
        <v>0</v>
      </c>
      <c r="X302" s="25">
        <v>0</v>
      </c>
      <c r="Y302" s="25">
        <f t="shared" si="9"/>
        <v>0</v>
      </c>
      <c r="Z302" s="26">
        <v>0</v>
      </c>
      <c r="AA302" s="26">
        <v>0</v>
      </c>
      <c r="AB302" s="26">
        <v>0</v>
      </c>
      <c r="AC302" s="26">
        <v>0</v>
      </c>
    </row>
    <row r="303" spans="1:29" outlineLevel="2" x14ac:dyDescent="0.35">
      <c r="A303" s="21" t="s">
        <v>384</v>
      </c>
      <c r="B303" s="22" t="s">
        <v>278</v>
      </c>
      <c r="C303" s="22" t="s">
        <v>31</v>
      </c>
      <c r="D303" s="22" t="s">
        <v>32</v>
      </c>
      <c r="E303" s="22"/>
      <c r="F303" s="22"/>
      <c r="G303" s="22">
        <v>1111</v>
      </c>
      <c r="H303" s="22">
        <v>709200000</v>
      </c>
      <c r="I303" s="22" t="s">
        <v>31</v>
      </c>
      <c r="J303" s="23" t="s">
        <v>34</v>
      </c>
      <c r="K303" s="25">
        <v>0</v>
      </c>
      <c r="L303" s="25">
        <v>0</v>
      </c>
      <c r="M303" s="25">
        <v>7133179241</v>
      </c>
      <c r="N303" s="25">
        <v>0</v>
      </c>
      <c r="O303" s="25">
        <v>0</v>
      </c>
      <c r="P303" s="25">
        <f t="shared" si="8"/>
        <v>0</v>
      </c>
      <c r="Q303" s="25">
        <v>0</v>
      </c>
      <c r="R303" s="25">
        <v>0</v>
      </c>
      <c r="S303" s="25">
        <v>0</v>
      </c>
      <c r="T303" s="25">
        <v>0</v>
      </c>
      <c r="U303" s="25">
        <v>0</v>
      </c>
      <c r="V303" s="25">
        <v>0</v>
      </c>
      <c r="W303" s="25">
        <v>0</v>
      </c>
      <c r="X303" s="25">
        <v>0</v>
      </c>
      <c r="Y303" s="25">
        <f t="shared" si="9"/>
        <v>0</v>
      </c>
      <c r="Z303" s="26">
        <v>0</v>
      </c>
      <c r="AA303" s="26">
        <v>0</v>
      </c>
      <c r="AB303" s="26">
        <v>0</v>
      </c>
      <c r="AC303" s="27">
        <v>0</v>
      </c>
    </row>
    <row r="304" spans="1:29" outlineLevel="2" x14ac:dyDescent="0.35">
      <c r="A304" s="21" t="s">
        <v>384</v>
      </c>
      <c r="B304" s="22" t="s">
        <v>278</v>
      </c>
      <c r="C304" s="22" t="s">
        <v>31</v>
      </c>
      <c r="D304" s="22" t="s">
        <v>35</v>
      </c>
      <c r="E304" s="22"/>
      <c r="F304" s="22">
        <v>280</v>
      </c>
      <c r="G304" s="22">
        <v>1111</v>
      </c>
      <c r="H304" s="22">
        <v>709200000</v>
      </c>
      <c r="I304" s="22" t="s">
        <v>31</v>
      </c>
      <c r="J304" s="23" t="s">
        <v>36</v>
      </c>
      <c r="K304" s="24">
        <v>9256144195</v>
      </c>
      <c r="L304" s="25">
        <v>9256144195</v>
      </c>
      <c r="M304" s="25">
        <v>0</v>
      </c>
      <c r="N304" s="25">
        <v>0</v>
      </c>
      <c r="O304" s="25">
        <v>0</v>
      </c>
      <c r="P304" s="25">
        <f t="shared" si="8"/>
        <v>9256144195</v>
      </c>
      <c r="Q304" s="25">
        <v>0</v>
      </c>
      <c r="R304" s="25">
        <v>0</v>
      </c>
      <c r="S304" s="25">
        <v>0</v>
      </c>
      <c r="T304" s="25">
        <v>6789072845.7600002</v>
      </c>
      <c r="U304" s="25">
        <v>6789072845.7600002</v>
      </c>
      <c r="V304" s="25">
        <v>2467071349.2399998</v>
      </c>
      <c r="W304" s="25">
        <v>2467071349.2399998</v>
      </c>
      <c r="X304" s="25">
        <v>0</v>
      </c>
      <c r="Y304" s="25">
        <f t="shared" si="9"/>
        <v>2467071349.2399998</v>
      </c>
      <c r="Z304" s="26">
        <f>T304/L304</f>
        <v>0.7334666252744132</v>
      </c>
      <c r="AA304" s="26">
        <f>T304/P304</f>
        <v>0.7334666252744132</v>
      </c>
      <c r="AB304" s="26">
        <f>(Q304+R304+S304)/P304</f>
        <v>0</v>
      </c>
      <c r="AC304" s="27">
        <f>AA304+AB304</f>
        <v>0.7334666252744132</v>
      </c>
    </row>
    <row r="305" spans="1:29" outlineLevel="2" x14ac:dyDescent="0.35">
      <c r="A305" s="21" t="s">
        <v>384</v>
      </c>
      <c r="B305" s="22" t="s">
        <v>278</v>
      </c>
      <c r="C305" s="22" t="s">
        <v>31</v>
      </c>
      <c r="D305" s="22" t="s">
        <v>35</v>
      </c>
      <c r="E305" s="22"/>
      <c r="F305" s="22"/>
      <c r="G305" s="22">
        <v>1111</v>
      </c>
      <c r="H305" s="22">
        <v>709200000</v>
      </c>
      <c r="I305" s="22" t="s">
        <v>31</v>
      </c>
      <c r="J305" s="23" t="s">
        <v>36</v>
      </c>
      <c r="K305" s="25">
        <v>0</v>
      </c>
      <c r="L305" s="25">
        <v>0</v>
      </c>
      <c r="M305" s="25">
        <v>4666476735</v>
      </c>
      <c r="N305" s="25">
        <v>0</v>
      </c>
      <c r="O305" s="25">
        <v>0</v>
      </c>
      <c r="P305" s="25">
        <f t="shared" si="8"/>
        <v>0</v>
      </c>
      <c r="Q305" s="25">
        <v>0</v>
      </c>
      <c r="R305" s="25">
        <v>0</v>
      </c>
      <c r="S305" s="25">
        <v>0</v>
      </c>
      <c r="T305" s="25">
        <v>0</v>
      </c>
      <c r="U305" s="25">
        <v>0</v>
      </c>
      <c r="V305" s="25">
        <v>0</v>
      </c>
      <c r="W305" s="25">
        <v>0</v>
      </c>
      <c r="X305" s="25">
        <v>0</v>
      </c>
      <c r="Y305" s="25">
        <f t="shared" si="9"/>
        <v>0</v>
      </c>
      <c r="Z305" s="26">
        <v>0</v>
      </c>
      <c r="AA305" s="26">
        <v>0</v>
      </c>
      <c r="AB305" s="26">
        <v>0</v>
      </c>
      <c r="AC305" s="27">
        <v>0</v>
      </c>
    </row>
    <row r="306" spans="1:29" outlineLevel="2" x14ac:dyDescent="0.35">
      <c r="A306" s="21" t="s">
        <v>384</v>
      </c>
      <c r="B306" s="22" t="s">
        <v>278</v>
      </c>
      <c r="C306" s="22" t="s">
        <v>31</v>
      </c>
      <c r="D306" s="22" t="s">
        <v>385</v>
      </c>
      <c r="E306" s="22"/>
      <c r="F306" s="22">
        <v>280</v>
      </c>
      <c r="G306" s="22">
        <v>1111</v>
      </c>
      <c r="H306" s="22">
        <v>709200000</v>
      </c>
      <c r="I306" s="22" t="s">
        <v>31</v>
      </c>
      <c r="J306" s="23" t="s">
        <v>386</v>
      </c>
      <c r="K306" s="24">
        <v>126669420</v>
      </c>
      <c r="L306" s="25">
        <v>126669420</v>
      </c>
      <c r="M306" s="25">
        <v>0</v>
      </c>
      <c r="N306" s="25">
        <v>0</v>
      </c>
      <c r="O306" s="25">
        <v>-10500000</v>
      </c>
      <c r="P306" s="25">
        <f t="shared" si="8"/>
        <v>116169420</v>
      </c>
      <c r="Q306" s="25">
        <v>0</v>
      </c>
      <c r="R306" s="25">
        <v>0</v>
      </c>
      <c r="S306" s="25">
        <v>0</v>
      </c>
      <c r="T306" s="25">
        <v>62475708.93</v>
      </c>
      <c r="U306" s="25">
        <v>62475708.93</v>
      </c>
      <c r="V306" s="25">
        <v>53693711.07</v>
      </c>
      <c r="W306" s="25">
        <v>64193711.07</v>
      </c>
      <c r="X306" s="25">
        <v>0</v>
      </c>
      <c r="Y306" s="25">
        <f t="shared" si="9"/>
        <v>53693711.07</v>
      </c>
      <c r="Z306" s="26">
        <f>T306/L306</f>
        <v>0.49321856001235342</v>
      </c>
      <c r="AA306" s="26">
        <f>T306/P306</f>
        <v>0.53779823407915783</v>
      </c>
      <c r="AB306" s="26">
        <f>(Q306+R306+S306)/P306</f>
        <v>0</v>
      </c>
      <c r="AC306" s="27">
        <f>AA306+AB306</f>
        <v>0.53779823407915783</v>
      </c>
    </row>
    <row r="307" spans="1:29" outlineLevel="2" x14ac:dyDescent="0.35">
      <c r="A307" s="21" t="s">
        <v>384</v>
      </c>
      <c r="B307" s="22" t="s">
        <v>278</v>
      </c>
      <c r="C307" s="22" t="s">
        <v>31</v>
      </c>
      <c r="D307" s="22" t="s">
        <v>387</v>
      </c>
      <c r="E307" s="22"/>
      <c r="F307" s="22">
        <v>280</v>
      </c>
      <c r="G307" s="22">
        <v>1111</v>
      </c>
      <c r="H307" s="22">
        <v>709200000</v>
      </c>
      <c r="I307" s="22" t="s">
        <v>31</v>
      </c>
      <c r="J307" s="23" t="s">
        <v>388</v>
      </c>
      <c r="K307" s="24">
        <v>103145405</v>
      </c>
      <c r="L307" s="25">
        <v>103145405</v>
      </c>
      <c r="M307" s="25">
        <v>0</v>
      </c>
      <c r="N307" s="25">
        <v>0</v>
      </c>
      <c r="O307" s="25">
        <v>0</v>
      </c>
      <c r="P307" s="25">
        <f t="shared" si="8"/>
        <v>103145405</v>
      </c>
      <c r="Q307" s="25">
        <v>0</v>
      </c>
      <c r="R307" s="25">
        <v>64056095.159999996</v>
      </c>
      <c r="S307" s="25">
        <v>0</v>
      </c>
      <c r="T307" s="25">
        <v>39089309.840000004</v>
      </c>
      <c r="U307" s="25">
        <v>39089309.840000004</v>
      </c>
      <c r="V307" s="25">
        <v>0</v>
      </c>
      <c r="W307" s="25">
        <v>0</v>
      </c>
      <c r="X307" s="25">
        <v>0</v>
      </c>
      <c r="Y307" s="25">
        <f t="shared" si="9"/>
        <v>0</v>
      </c>
      <c r="Z307" s="26">
        <f>T307/L307</f>
        <v>0.37897286689600962</v>
      </c>
      <c r="AA307" s="26">
        <f>T307/P307</f>
        <v>0.37897286689600962</v>
      </c>
      <c r="AB307" s="26">
        <f>(Q307+R307+S307)/P307</f>
        <v>0.62102713310399038</v>
      </c>
      <c r="AC307" s="27">
        <f>AA307+AB307</f>
        <v>1</v>
      </c>
    </row>
    <row r="308" spans="1:29" outlineLevel="2" x14ac:dyDescent="0.35">
      <c r="A308" s="21" t="s">
        <v>384</v>
      </c>
      <c r="B308" s="22" t="s">
        <v>278</v>
      </c>
      <c r="C308" s="22" t="s">
        <v>31</v>
      </c>
      <c r="D308" s="22" t="s">
        <v>387</v>
      </c>
      <c r="E308" s="22"/>
      <c r="F308" s="22"/>
      <c r="G308" s="22">
        <v>1111</v>
      </c>
      <c r="H308" s="22">
        <v>709200000</v>
      </c>
      <c r="I308" s="22" t="s">
        <v>31</v>
      </c>
      <c r="J308" s="23" t="s">
        <v>388</v>
      </c>
      <c r="K308" s="25">
        <v>0</v>
      </c>
      <c r="L308" s="25">
        <v>0</v>
      </c>
      <c r="M308" s="25">
        <v>10321915</v>
      </c>
      <c r="N308" s="25">
        <v>0</v>
      </c>
      <c r="O308" s="25">
        <v>0</v>
      </c>
      <c r="P308" s="25">
        <f t="shared" si="8"/>
        <v>0</v>
      </c>
      <c r="Q308" s="25">
        <v>0</v>
      </c>
      <c r="R308" s="25">
        <v>0</v>
      </c>
      <c r="S308" s="25">
        <v>0</v>
      </c>
      <c r="T308" s="25">
        <v>0</v>
      </c>
      <c r="U308" s="25">
        <v>0</v>
      </c>
      <c r="V308" s="25">
        <v>0</v>
      </c>
      <c r="W308" s="25">
        <v>0</v>
      </c>
      <c r="X308" s="25">
        <v>0</v>
      </c>
      <c r="Y308" s="25">
        <f t="shared" si="9"/>
        <v>0</v>
      </c>
      <c r="Z308" s="26">
        <v>0</v>
      </c>
      <c r="AA308" s="26">
        <v>0</v>
      </c>
      <c r="AB308" s="26">
        <v>0</v>
      </c>
      <c r="AC308" s="27">
        <v>0</v>
      </c>
    </row>
    <row r="309" spans="1:29" outlineLevel="2" x14ac:dyDescent="0.35">
      <c r="A309" s="21" t="s">
        <v>384</v>
      </c>
      <c r="B309" s="22" t="s">
        <v>278</v>
      </c>
      <c r="C309" s="22" t="s">
        <v>31</v>
      </c>
      <c r="D309" s="22" t="s">
        <v>41</v>
      </c>
      <c r="E309" s="22"/>
      <c r="F309" s="22">
        <v>280</v>
      </c>
      <c r="G309" s="22">
        <v>1111</v>
      </c>
      <c r="H309" s="22">
        <v>709200000</v>
      </c>
      <c r="I309" s="22" t="s">
        <v>31</v>
      </c>
      <c r="J309" s="23" t="s">
        <v>42</v>
      </c>
      <c r="K309" s="24">
        <v>41571674734</v>
      </c>
      <c r="L309" s="25">
        <v>41571674734</v>
      </c>
      <c r="M309" s="25">
        <v>0</v>
      </c>
      <c r="N309" s="25">
        <v>0</v>
      </c>
      <c r="O309" s="25">
        <v>0</v>
      </c>
      <c r="P309" s="25">
        <f t="shared" si="8"/>
        <v>41571674734</v>
      </c>
      <c r="Q309" s="25">
        <v>0</v>
      </c>
      <c r="R309" s="25">
        <v>0</v>
      </c>
      <c r="S309" s="25">
        <v>0</v>
      </c>
      <c r="T309" s="25">
        <v>23896578329.82</v>
      </c>
      <c r="U309" s="25">
        <v>23896578329.82</v>
      </c>
      <c r="V309" s="25">
        <v>17675096404.18</v>
      </c>
      <c r="W309" s="25">
        <v>17675096404.18</v>
      </c>
      <c r="X309" s="25">
        <v>0</v>
      </c>
      <c r="Y309" s="25">
        <f t="shared" si="9"/>
        <v>17675096404.18</v>
      </c>
      <c r="Z309" s="26">
        <f>T309/L309</f>
        <v>0.57482837731999847</v>
      </c>
      <c r="AA309" s="26">
        <f>T309/P309</f>
        <v>0.57482837731999847</v>
      </c>
      <c r="AB309" s="26">
        <f>(Q309+R309+S309)/P309</f>
        <v>0</v>
      </c>
      <c r="AC309" s="27">
        <f>AA309+AB309</f>
        <v>0.57482837731999847</v>
      </c>
    </row>
    <row r="310" spans="1:29" outlineLevel="2" x14ac:dyDescent="0.35">
      <c r="A310" s="21" t="s">
        <v>384</v>
      </c>
      <c r="B310" s="22" t="s">
        <v>278</v>
      </c>
      <c r="C310" s="22" t="s">
        <v>31</v>
      </c>
      <c r="D310" s="22" t="s">
        <v>41</v>
      </c>
      <c r="E310" s="22"/>
      <c r="F310" s="22" t="s">
        <v>33</v>
      </c>
      <c r="G310" s="22">
        <v>1111</v>
      </c>
      <c r="H310" s="22">
        <v>709200000</v>
      </c>
      <c r="I310" s="22" t="s">
        <v>31</v>
      </c>
      <c r="J310" s="23" t="s">
        <v>42</v>
      </c>
      <c r="K310" s="25">
        <v>0</v>
      </c>
      <c r="L310" s="25">
        <v>0</v>
      </c>
      <c r="M310" s="25">
        <v>0</v>
      </c>
      <c r="N310" s="25">
        <v>80000000</v>
      </c>
      <c r="O310" s="25">
        <v>0</v>
      </c>
      <c r="P310" s="25">
        <f t="shared" si="8"/>
        <v>0</v>
      </c>
      <c r="Q310" s="25">
        <v>0</v>
      </c>
      <c r="R310" s="25">
        <v>0</v>
      </c>
      <c r="S310" s="25">
        <v>0</v>
      </c>
      <c r="T310" s="25">
        <v>0</v>
      </c>
      <c r="U310" s="25">
        <v>0</v>
      </c>
      <c r="V310" s="25">
        <v>0</v>
      </c>
      <c r="W310" s="25">
        <v>0</v>
      </c>
      <c r="X310" s="25">
        <v>0</v>
      </c>
      <c r="Y310" s="25">
        <f t="shared" si="9"/>
        <v>0</v>
      </c>
      <c r="Z310" s="26">
        <v>0</v>
      </c>
      <c r="AA310" s="26">
        <v>0</v>
      </c>
      <c r="AB310" s="26">
        <v>0</v>
      </c>
      <c r="AC310" s="26">
        <v>0</v>
      </c>
    </row>
    <row r="311" spans="1:29" outlineLevel="2" x14ac:dyDescent="0.35">
      <c r="A311" s="21" t="s">
        <v>384</v>
      </c>
      <c r="B311" s="22" t="s">
        <v>278</v>
      </c>
      <c r="C311" s="22" t="s">
        <v>31</v>
      </c>
      <c r="D311" s="22" t="s">
        <v>41</v>
      </c>
      <c r="E311" s="22"/>
      <c r="F311" s="22"/>
      <c r="G311" s="22">
        <v>1111</v>
      </c>
      <c r="H311" s="22">
        <v>709200000</v>
      </c>
      <c r="I311" s="22" t="s">
        <v>31</v>
      </c>
      <c r="J311" s="23" t="s">
        <v>42</v>
      </c>
      <c r="K311" s="25">
        <v>0</v>
      </c>
      <c r="L311" s="25">
        <v>0</v>
      </c>
      <c r="M311" s="25">
        <v>795000000</v>
      </c>
      <c r="N311" s="25">
        <v>0</v>
      </c>
      <c r="O311" s="25">
        <v>0</v>
      </c>
      <c r="P311" s="25">
        <f t="shared" si="8"/>
        <v>0</v>
      </c>
      <c r="Q311" s="25">
        <v>0</v>
      </c>
      <c r="R311" s="25">
        <v>0</v>
      </c>
      <c r="S311" s="25">
        <v>0</v>
      </c>
      <c r="T311" s="25">
        <v>0</v>
      </c>
      <c r="U311" s="25">
        <v>0</v>
      </c>
      <c r="V311" s="25">
        <v>0</v>
      </c>
      <c r="W311" s="25">
        <v>0</v>
      </c>
      <c r="X311" s="25">
        <v>0</v>
      </c>
      <c r="Y311" s="25">
        <f t="shared" si="9"/>
        <v>0</v>
      </c>
      <c r="Z311" s="26">
        <v>0</v>
      </c>
      <c r="AA311" s="26">
        <v>0</v>
      </c>
      <c r="AB311" s="26">
        <v>0</v>
      </c>
      <c r="AC311" s="27">
        <v>0</v>
      </c>
    </row>
    <row r="312" spans="1:29" outlineLevel="2" x14ac:dyDescent="0.35">
      <c r="A312" s="21" t="s">
        <v>384</v>
      </c>
      <c r="B312" s="22" t="s">
        <v>278</v>
      </c>
      <c r="C312" s="22" t="s">
        <v>31</v>
      </c>
      <c r="D312" s="22" t="s">
        <v>43</v>
      </c>
      <c r="E312" s="22"/>
      <c r="F312" s="22">
        <v>280</v>
      </c>
      <c r="G312" s="22">
        <v>1111</v>
      </c>
      <c r="H312" s="22">
        <v>709200000</v>
      </c>
      <c r="I312" s="22" t="s">
        <v>31</v>
      </c>
      <c r="J312" s="23" t="s">
        <v>44</v>
      </c>
      <c r="K312" s="24">
        <v>7361175621</v>
      </c>
      <c r="L312" s="25">
        <v>7361175621</v>
      </c>
      <c r="M312" s="25">
        <v>0</v>
      </c>
      <c r="N312" s="25">
        <v>0</v>
      </c>
      <c r="O312" s="25">
        <v>-80000000</v>
      </c>
      <c r="P312" s="25">
        <f t="shared" si="8"/>
        <v>7281175621</v>
      </c>
      <c r="Q312" s="25">
        <v>0</v>
      </c>
      <c r="R312" s="25">
        <v>0</v>
      </c>
      <c r="S312" s="25">
        <v>0</v>
      </c>
      <c r="T312" s="25">
        <v>4097912817.2199998</v>
      </c>
      <c r="U312" s="25">
        <v>4097912817.2199998</v>
      </c>
      <c r="V312" s="25">
        <v>3183262803.7800002</v>
      </c>
      <c r="W312" s="25">
        <v>3263262803.7800002</v>
      </c>
      <c r="X312" s="25">
        <v>0</v>
      </c>
      <c r="Y312" s="25">
        <f t="shared" si="9"/>
        <v>3183262803.7800002</v>
      </c>
      <c r="Z312" s="26">
        <f>T312/L312</f>
        <v>0.55669271162739997</v>
      </c>
      <c r="AA312" s="26">
        <f>T312/P312</f>
        <v>0.56280922621904705</v>
      </c>
      <c r="AB312" s="26">
        <f>(Q312+R312+S312)/P312</f>
        <v>0</v>
      </c>
      <c r="AC312" s="27">
        <f>AA312+AB312</f>
        <v>0.56280922621904705</v>
      </c>
    </row>
    <row r="313" spans="1:29" outlineLevel="2" x14ac:dyDescent="0.35">
      <c r="A313" s="21" t="s">
        <v>384</v>
      </c>
      <c r="B313" s="22" t="s">
        <v>278</v>
      </c>
      <c r="C313" s="22" t="s">
        <v>31</v>
      </c>
      <c r="D313" s="22" t="s">
        <v>43</v>
      </c>
      <c r="E313" s="22"/>
      <c r="F313" s="22"/>
      <c r="G313" s="22">
        <v>1111</v>
      </c>
      <c r="H313" s="22">
        <v>709200000</v>
      </c>
      <c r="I313" s="22" t="s">
        <v>31</v>
      </c>
      <c r="J313" s="23" t="s">
        <v>44</v>
      </c>
      <c r="K313" s="25">
        <v>0</v>
      </c>
      <c r="L313" s="25">
        <v>0</v>
      </c>
      <c r="M313" s="25">
        <v>37792651</v>
      </c>
      <c r="N313" s="25">
        <v>0</v>
      </c>
      <c r="O313" s="25">
        <v>0</v>
      </c>
      <c r="P313" s="25">
        <f t="shared" si="8"/>
        <v>0</v>
      </c>
      <c r="Q313" s="25">
        <v>0</v>
      </c>
      <c r="R313" s="25">
        <v>0</v>
      </c>
      <c r="S313" s="25">
        <v>0</v>
      </c>
      <c r="T313" s="25">
        <v>0</v>
      </c>
      <c r="U313" s="25">
        <v>0</v>
      </c>
      <c r="V313" s="25">
        <v>0</v>
      </c>
      <c r="W313" s="25">
        <v>0</v>
      </c>
      <c r="X313" s="25">
        <v>0</v>
      </c>
      <c r="Y313" s="25">
        <f t="shared" si="9"/>
        <v>0</v>
      </c>
      <c r="Z313" s="26">
        <v>0</v>
      </c>
      <c r="AA313" s="26">
        <v>0</v>
      </c>
      <c r="AB313" s="26">
        <v>0</v>
      </c>
      <c r="AC313" s="27">
        <v>0</v>
      </c>
    </row>
    <row r="314" spans="1:29" outlineLevel="2" x14ac:dyDescent="0.35">
      <c r="A314" s="21" t="s">
        <v>384</v>
      </c>
      <c r="B314" s="22" t="s">
        <v>278</v>
      </c>
      <c r="C314" s="22" t="s">
        <v>31</v>
      </c>
      <c r="D314" s="22" t="s">
        <v>45</v>
      </c>
      <c r="E314" s="22"/>
      <c r="F314" s="22">
        <v>280</v>
      </c>
      <c r="G314" s="22">
        <v>1111</v>
      </c>
      <c r="H314" s="22">
        <v>709200000</v>
      </c>
      <c r="I314" s="22" t="s">
        <v>31</v>
      </c>
      <c r="J314" s="23" t="s">
        <v>46</v>
      </c>
      <c r="K314" s="24">
        <v>22332131440</v>
      </c>
      <c r="L314" s="25">
        <v>22332131440</v>
      </c>
      <c r="M314" s="25">
        <v>0</v>
      </c>
      <c r="N314" s="25">
        <v>-624621.05000000005</v>
      </c>
      <c r="O314" s="25">
        <v>0</v>
      </c>
      <c r="P314" s="25">
        <f t="shared" si="8"/>
        <v>22332131440</v>
      </c>
      <c r="Q314" s="25">
        <v>0</v>
      </c>
      <c r="R314" s="25">
        <v>0</v>
      </c>
      <c r="S314" s="25">
        <v>0</v>
      </c>
      <c r="T314" s="25">
        <v>141367227.16</v>
      </c>
      <c r="U314" s="25">
        <v>141367227.16</v>
      </c>
      <c r="V314" s="25">
        <v>12419103498.790001</v>
      </c>
      <c r="W314" s="25">
        <v>22190764212.84</v>
      </c>
      <c r="X314" s="25">
        <v>0</v>
      </c>
      <c r="Y314" s="25">
        <f t="shared" si="9"/>
        <v>22190764212.84</v>
      </c>
      <c r="Z314" s="26">
        <f>T314/L314</f>
        <v>6.3302165106726592E-3</v>
      </c>
      <c r="AA314" s="26">
        <f>T314/P314</f>
        <v>6.3302165106726592E-3</v>
      </c>
      <c r="AB314" s="26">
        <f>(Q314+R314+S314)/P314</f>
        <v>0</v>
      </c>
      <c r="AC314" s="27">
        <f>AA314+AB314</f>
        <v>6.3302165106726592E-3</v>
      </c>
    </row>
    <row r="315" spans="1:29" outlineLevel="2" x14ac:dyDescent="0.35">
      <c r="A315" s="21" t="s">
        <v>384</v>
      </c>
      <c r="B315" s="22" t="s">
        <v>278</v>
      </c>
      <c r="C315" s="22" t="s">
        <v>31</v>
      </c>
      <c r="D315" s="22" t="s">
        <v>45</v>
      </c>
      <c r="E315" s="22"/>
      <c r="F315" s="22" t="s">
        <v>33</v>
      </c>
      <c r="G315" s="22">
        <v>1111</v>
      </c>
      <c r="H315" s="22">
        <v>709200000</v>
      </c>
      <c r="I315" s="22" t="s">
        <v>31</v>
      </c>
      <c r="J315" s="23" t="s">
        <v>46</v>
      </c>
      <c r="K315" s="25">
        <v>0</v>
      </c>
      <c r="L315" s="25">
        <v>0</v>
      </c>
      <c r="M315" s="25">
        <v>0</v>
      </c>
      <c r="N315" s="25">
        <v>20000000</v>
      </c>
      <c r="O315" s="25">
        <v>0</v>
      </c>
      <c r="P315" s="25">
        <f t="shared" si="8"/>
        <v>0</v>
      </c>
      <c r="Q315" s="25">
        <v>0</v>
      </c>
      <c r="R315" s="25">
        <v>0</v>
      </c>
      <c r="S315" s="25">
        <v>0</v>
      </c>
      <c r="T315" s="25">
        <v>0</v>
      </c>
      <c r="U315" s="25">
        <v>0</v>
      </c>
      <c r="V315" s="25">
        <v>0</v>
      </c>
      <c r="W315" s="25">
        <v>0</v>
      </c>
      <c r="X315" s="25">
        <v>0</v>
      </c>
      <c r="Y315" s="25">
        <f t="shared" si="9"/>
        <v>0</v>
      </c>
      <c r="Z315" s="26">
        <v>0</v>
      </c>
      <c r="AA315" s="26">
        <v>0</v>
      </c>
      <c r="AB315" s="26">
        <v>0</v>
      </c>
      <c r="AC315" s="26">
        <v>0</v>
      </c>
    </row>
    <row r="316" spans="1:29" outlineLevel="2" x14ac:dyDescent="0.35">
      <c r="A316" s="21" t="s">
        <v>384</v>
      </c>
      <c r="B316" s="22" t="s">
        <v>278</v>
      </c>
      <c r="C316" s="22" t="s">
        <v>31</v>
      </c>
      <c r="D316" s="22" t="s">
        <v>45</v>
      </c>
      <c r="E316" s="22"/>
      <c r="F316" s="22"/>
      <c r="G316" s="22">
        <v>1111</v>
      </c>
      <c r="H316" s="22">
        <v>709200000</v>
      </c>
      <c r="I316" s="22" t="s">
        <v>31</v>
      </c>
      <c r="J316" s="23" t="s">
        <v>46</v>
      </c>
      <c r="K316" s="25">
        <v>0</v>
      </c>
      <c r="L316" s="25">
        <v>0</v>
      </c>
      <c r="M316" s="25">
        <v>1964069953</v>
      </c>
      <c r="N316" s="25">
        <v>0</v>
      </c>
      <c r="O316" s="25">
        <v>0</v>
      </c>
      <c r="P316" s="25">
        <f t="shared" si="8"/>
        <v>0</v>
      </c>
      <c r="Q316" s="25">
        <v>0</v>
      </c>
      <c r="R316" s="25">
        <v>0</v>
      </c>
      <c r="S316" s="25">
        <v>0</v>
      </c>
      <c r="T316" s="25">
        <v>0</v>
      </c>
      <c r="U316" s="25">
        <v>0</v>
      </c>
      <c r="V316" s="25">
        <v>0</v>
      </c>
      <c r="W316" s="25">
        <v>0</v>
      </c>
      <c r="X316" s="25">
        <v>0</v>
      </c>
      <c r="Y316" s="25">
        <f t="shared" si="9"/>
        <v>0</v>
      </c>
      <c r="Z316" s="26">
        <v>0</v>
      </c>
      <c r="AA316" s="26">
        <v>0</v>
      </c>
      <c r="AB316" s="26">
        <v>0</v>
      </c>
      <c r="AC316" s="27">
        <v>0</v>
      </c>
    </row>
    <row r="317" spans="1:29" outlineLevel="2" x14ac:dyDescent="0.35">
      <c r="A317" s="21" t="s">
        <v>384</v>
      </c>
      <c r="B317" s="22" t="s">
        <v>278</v>
      </c>
      <c r="C317" s="22" t="s">
        <v>31</v>
      </c>
      <c r="D317" s="22" t="s">
        <v>47</v>
      </c>
      <c r="E317" s="22"/>
      <c r="F317" s="22">
        <v>280</v>
      </c>
      <c r="G317" s="22">
        <v>1111</v>
      </c>
      <c r="H317" s="22">
        <v>709200000</v>
      </c>
      <c r="I317" s="22" t="s">
        <v>31</v>
      </c>
      <c r="J317" s="23" t="s">
        <v>48</v>
      </c>
      <c r="K317" s="24">
        <v>19863067069</v>
      </c>
      <c r="L317" s="25">
        <v>20912374727</v>
      </c>
      <c r="M317" s="25">
        <v>0</v>
      </c>
      <c r="N317" s="25">
        <v>0</v>
      </c>
      <c r="O317" s="25">
        <v>0</v>
      </c>
      <c r="P317" s="25">
        <f t="shared" si="8"/>
        <v>20912374727</v>
      </c>
      <c r="Q317" s="25">
        <v>0</v>
      </c>
      <c r="R317" s="25">
        <v>9531260.5099999998</v>
      </c>
      <c r="S317" s="25">
        <v>0</v>
      </c>
      <c r="T317" s="25">
        <v>20548481107.830002</v>
      </c>
      <c r="U317" s="25">
        <v>20548481107.830002</v>
      </c>
      <c r="V317" s="25">
        <v>354362358.66000003</v>
      </c>
      <c r="W317" s="25">
        <v>354362358.66000003</v>
      </c>
      <c r="X317" s="25">
        <v>0</v>
      </c>
      <c r="Y317" s="25">
        <f t="shared" si="9"/>
        <v>354362358.65999985</v>
      </c>
      <c r="Z317" s="26">
        <f>T317/L317</f>
        <v>0.98259912497167645</v>
      </c>
      <c r="AA317" s="26">
        <f>T317/P317</f>
        <v>0.98259912497167645</v>
      </c>
      <c r="AB317" s="26">
        <f>(Q317+R317+S317)/P317</f>
        <v>4.5577131408678203E-4</v>
      </c>
      <c r="AC317" s="27">
        <f>AA317+AB317</f>
        <v>0.98305489628576326</v>
      </c>
    </row>
    <row r="318" spans="1:29" outlineLevel="2" x14ac:dyDescent="0.35">
      <c r="A318" s="21" t="s">
        <v>384</v>
      </c>
      <c r="B318" s="22" t="s">
        <v>278</v>
      </c>
      <c r="C318" s="22" t="s">
        <v>31</v>
      </c>
      <c r="D318" s="22" t="s">
        <v>47</v>
      </c>
      <c r="E318" s="22"/>
      <c r="F318" s="22" t="s">
        <v>33</v>
      </c>
      <c r="G318" s="22">
        <v>1111</v>
      </c>
      <c r="H318" s="22">
        <v>709200000</v>
      </c>
      <c r="I318" s="22" t="s">
        <v>31</v>
      </c>
      <c r="J318" s="23" t="s">
        <v>48</v>
      </c>
      <c r="K318" s="25">
        <v>0</v>
      </c>
      <c r="L318" s="25">
        <v>0</v>
      </c>
      <c r="M318" s="25">
        <v>0</v>
      </c>
      <c r="N318" s="25">
        <v>20000000</v>
      </c>
      <c r="O318" s="25">
        <v>0</v>
      </c>
      <c r="P318" s="25">
        <f t="shared" si="8"/>
        <v>0</v>
      </c>
      <c r="Q318" s="25">
        <v>0</v>
      </c>
      <c r="R318" s="25">
        <v>0</v>
      </c>
      <c r="S318" s="25">
        <v>0</v>
      </c>
      <c r="T318" s="25">
        <v>0</v>
      </c>
      <c r="U318" s="25">
        <v>0</v>
      </c>
      <c r="V318" s="25">
        <v>0</v>
      </c>
      <c r="W318" s="25">
        <v>0</v>
      </c>
      <c r="X318" s="25">
        <v>0</v>
      </c>
      <c r="Y318" s="25">
        <f t="shared" si="9"/>
        <v>0</v>
      </c>
      <c r="Z318" s="26">
        <v>0</v>
      </c>
      <c r="AA318" s="26">
        <v>0</v>
      </c>
      <c r="AB318" s="26">
        <v>0</v>
      </c>
      <c r="AC318" s="26">
        <v>0</v>
      </c>
    </row>
    <row r="319" spans="1:29" outlineLevel="2" x14ac:dyDescent="0.35">
      <c r="A319" s="21" t="s">
        <v>384</v>
      </c>
      <c r="B319" s="22" t="s">
        <v>278</v>
      </c>
      <c r="C319" s="22" t="s">
        <v>31</v>
      </c>
      <c r="D319" s="22" t="s">
        <v>47</v>
      </c>
      <c r="E319" s="22"/>
      <c r="F319" s="22"/>
      <c r="G319" s="22">
        <v>1111</v>
      </c>
      <c r="H319" s="22">
        <v>709200000</v>
      </c>
      <c r="I319" s="22" t="s">
        <v>31</v>
      </c>
      <c r="J319" s="23" t="s">
        <v>48</v>
      </c>
      <c r="K319" s="25">
        <v>0</v>
      </c>
      <c r="L319" s="25">
        <v>0</v>
      </c>
      <c r="M319" s="25">
        <v>370121258</v>
      </c>
      <c r="N319" s="25">
        <v>0</v>
      </c>
      <c r="O319" s="25">
        <v>0</v>
      </c>
      <c r="P319" s="25">
        <f t="shared" si="8"/>
        <v>0</v>
      </c>
      <c r="Q319" s="25">
        <v>0</v>
      </c>
      <c r="R319" s="25">
        <v>0</v>
      </c>
      <c r="S319" s="25">
        <v>0</v>
      </c>
      <c r="T319" s="25">
        <v>0</v>
      </c>
      <c r="U319" s="25">
        <v>0</v>
      </c>
      <c r="V319" s="25">
        <v>0</v>
      </c>
      <c r="W319" s="25">
        <v>0</v>
      </c>
      <c r="X319" s="25">
        <v>0</v>
      </c>
      <c r="Y319" s="25">
        <f t="shared" si="9"/>
        <v>0</v>
      </c>
      <c r="Z319" s="26">
        <v>0</v>
      </c>
      <c r="AA319" s="26">
        <v>0</v>
      </c>
      <c r="AB319" s="26">
        <v>0</v>
      </c>
      <c r="AC319" s="27">
        <v>0</v>
      </c>
    </row>
    <row r="320" spans="1:29" outlineLevel="2" x14ac:dyDescent="0.35">
      <c r="A320" s="21" t="s">
        <v>384</v>
      </c>
      <c r="B320" s="22" t="s">
        <v>278</v>
      </c>
      <c r="C320" s="22" t="s">
        <v>31</v>
      </c>
      <c r="D320" s="22" t="s">
        <v>49</v>
      </c>
      <c r="E320" s="22"/>
      <c r="F320" s="22">
        <v>280</v>
      </c>
      <c r="G320" s="22">
        <v>1111</v>
      </c>
      <c r="H320" s="22">
        <v>709200000</v>
      </c>
      <c r="I320" s="22" t="s">
        <v>31</v>
      </c>
      <c r="J320" s="23" t="s">
        <v>50</v>
      </c>
      <c r="K320" s="24">
        <v>49002407378</v>
      </c>
      <c r="L320" s="25">
        <v>49002407378</v>
      </c>
      <c r="M320" s="25">
        <v>0</v>
      </c>
      <c r="N320" s="25">
        <v>0</v>
      </c>
      <c r="O320" s="25">
        <v>137000000</v>
      </c>
      <c r="P320" s="25">
        <f t="shared" si="8"/>
        <v>49139407378</v>
      </c>
      <c r="Q320" s="25">
        <v>0</v>
      </c>
      <c r="R320" s="25">
        <v>0</v>
      </c>
      <c r="S320" s="25">
        <v>0</v>
      </c>
      <c r="T320" s="25">
        <v>27998644802.650002</v>
      </c>
      <c r="U320" s="25">
        <v>27998644802.650002</v>
      </c>
      <c r="V320" s="25">
        <v>21003762575.349998</v>
      </c>
      <c r="W320" s="25">
        <v>21003762575.349998</v>
      </c>
      <c r="X320" s="25">
        <v>0</v>
      </c>
      <c r="Y320" s="25">
        <f t="shared" si="9"/>
        <v>21140762575.349998</v>
      </c>
      <c r="Z320" s="26">
        <f>T320/L320</f>
        <v>0.57137284269874877</v>
      </c>
      <c r="AA320" s="26">
        <f>T320/P320</f>
        <v>0.56977986297785832</v>
      </c>
      <c r="AB320" s="26">
        <f>(Q320+R320+S320)/P320</f>
        <v>0</v>
      </c>
      <c r="AC320" s="27">
        <f>AA320+AB320</f>
        <v>0.56977986297785832</v>
      </c>
    </row>
    <row r="321" spans="1:29" outlineLevel="2" x14ac:dyDescent="0.35">
      <c r="A321" s="21" t="s">
        <v>384</v>
      </c>
      <c r="B321" s="22" t="s">
        <v>278</v>
      </c>
      <c r="C321" s="22" t="s">
        <v>31</v>
      </c>
      <c r="D321" s="22" t="s">
        <v>49</v>
      </c>
      <c r="E321" s="22"/>
      <c r="F321" s="22" t="s">
        <v>33</v>
      </c>
      <c r="G321" s="22">
        <v>1111</v>
      </c>
      <c r="H321" s="22">
        <v>709200000</v>
      </c>
      <c r="I321" s="22" t="s">
        <v>31</v>
      </c>
      <c r="J321" s="23" t="s">
        <v>50</v>
      </c>
      <c r="K321" s="25">
        <v>0</v>
      </c>
      <c r="L321" s="25">
        <v>0</v>
      </c>
      <c r="M321" s="25">
        <v>0</v>
      </c>
      <c r="N321" s="25">
        <v>336000000</v>
      </c>
      <c r="O321" s="25">
        <v>0</v>
      </c>
      <c r="P321" s="25">
        <f t="shared" si="8"/>
        <v>0</v>
      </c>
      <c r="Q321" s="25">
        <v>0</v>
      </c>
      <c r="R321" s="25">
        <v>0</v>
      </c>
      <c r="S321" s="25">
        <v>0</v>
      </c>
      <c r="T321" s="25">
        <v>0</v>
      </c>
      <c r="U321" s="25">
        <v>0</v>
      </c>
      <c r="V321" s="25">
        <v>0</v>
      </c>
      <c r="W321" s="25">
        <v>0</v>
      </c>
      <c r="X321" s="25">
        <v>0</v>
      </c>
      <c r="Y321" s="25">
        <f t="shared" si="9"/>
        <v>0</v>
      </c>
      <c r="Z321" s="26">
        <v>0</v>
      </c>
      <c r="AA321" s="26">
        <v>0</v>
      </c>
      <c r="AB321" s="26">
        <v>0</v>
      </c>
      <c r="AC321" s="26">
        <v>0</v>
      </c>
    </row>
    <row r="322" spans="1:29" outlineLevel="2" x14ac:dyDescent="0.35">
      <c r="A322" s="21" t="s">
        <v>384</v>
      </c>
      <c r="B322" s="22" t="s">
        <v>278</v>
      </c>
      <c r="C322" s="22" t="s">
        <v>31</v>
      </c>
      <c r="D322" s="22" t="s">
        <v>49</v>
      </c>
      <c r="E322" s="22"/>
      <c r="F322" s="22"/>
      <c r="G322" s="22">
        <v>1111</v>
      </c>
      <c r="H322" s="22">
        <v>709200000</v>
      </c>
      <c r="I322" s="22" t="s">
        <v>31</v>
      </c>
      <c r="J322" s="23" t="s">
        <v>50</v>
      </c>
      <c r="K322" s="25">
        <v>0</v>
      </c>
      <c r="L322" s="25">
        <v>0</v>
      </c>
      <c r="M322" s="25">
        <v>5467682050</v>
      </c>
      <c r="N322" s="25">
        <v>0</v>
      </c>
      <c r="O322" s="25">
        <v>0</v>
      </c>
      <c r="P322" s="25">
        <f t="shared" si="8"/>
        <v>0</v>
      </c>
      <c r="Q322" s="25">
        <v>0</v>
      </c>
      <c r="R322" s="25">
        <v>0</v>
      </c>
      <c r="S322" s="25">
        <v>0</v>
      </c>
      <c r="T322" s="25">
        <v>0</v>
      </c>
      <c r="U322" s="25">
        <v>0</v>
      </c>
      <c r="V322" s="25">
        <v>0</v>
      </c>
      <c r="W322" s="25">
        <v>0</v>
      </c>
      <c r="X322" s="25">
        <v>0</v>
      </c>
      <c r="Y322" s="25">
        <f t="shared" si="9"/>
        <v>0</v>
      </c>
      <c r="Z322" s="26">
        <v>0</v>
      </c>
      <c r="AA322" s="26">
        <v>0</v>
      </c>
      <c r="AB322" s="26">
        <v>0</v>
      </c>
      <c r="AC322" s="27">
        <v>0</v>
      </c>
    </row>
    <row r="323" spans="1:29" ht="81" outlineLevel="2" x14ac:dyDescent="0.35">
      <c r="A323" s="21" t="s">
        <v>384</v>
      </c>
      <c r="B323" s="22" t="s">
        <v>278</v>
      </c>
      <c r="C323" s="22" t="s">
        <v>31</v>
      </c>
      <c r="D323" s="22" t="s">
        <v>51</v>
      </c>
      <c r="E323" s="22" t="s">
        <v>52</v>
      </c>
      <c r="F323" s="22" t="s">
        <v>33</v>
      </c>
      <c r="G323" s="22">
        <v>1112</v>
      </c>
      <c r="H323" s="22">
        <v>709200000</v>
      </c>
      <c r="I323" s="22" t="s">
        <v>31</v>
      </c>
      <c r="J323" s="23" t="s">
        <v>53</v>
      </c>
      <c r="K323" s="24">
        <v>23241783037</v>
      </c>
      <c r="L323" s="25">
        <v>23241783037</v>
      </c>
      <c r="M323" s="25">
        <v>0</v>
      </c>
      <c r="N323" s="25">
        <v>-694060.55</v>
      </c>
      <c r="O323" s="25">
        <v>582500000</v>
      </c>
      <c r="P323" s="25">
        <f t="shared" si="8"/>
        <v>23824283037</v>
      </c>
      <c r="Q323" s="25">
        <v>0</v>
      </c>
      <c r="R323" s="25">
        <v>7470300830.4499998</v>
      </c>
      <c r="S323" s="25">
        <v>0</v>
      </c>
      <c r="T323" s="25">
        <v>15770788146</v>
      </c>
      <c r="U323" s="25">
        <v>15770788146</v>
      </c>
      <c r="V323" s="25">
        <v>0</v>
      </c>
      <c r="W323" s="25">
        <v>694060.55</v>
      </c>
      <c r="X323" s="25">
        <v>0</v>
      </c>
      <c r="Y323" s="25">
        <f t="shared" si="9"/>
        <v>583194060.54999924</v>
      </c>
      <c r="Z323" s="26">
        <f>T323/L323</f>
        <v>0.6785532814282591</v>
      </c>
      <c r="AA323" s="26">
        <f>T323/P323</f>
        <v>0.66196275965607776</v>
      </c>
      <c r="AB323" s="26">
        <f>(Q323+R323+S323)/P323</f>
        <v>0.31355826401358411</v>
      </c>
      <c r="AC323" s="27">
        <f>AA323+AB323</f>
        <v>0.97552102366966187</v>
      </c>
    </row>
    <row r="324" spans="1:29" ht="81" outlineLevel="2" x14ac:dyDescent="0.35">
      <c r="A324" s="21" t="s">
        <v>384</v>
      </c>
      <c r="B324" s="22" t="s">
        <v>278</v>
      </c>
      <c r="C324" s="22" t="s">
        <v>31</v>
      </c>
      <c r="D324" s="22" t="s">
        <v>51</v>
      </c>
      <c r="E324" s="22" t="s">
        <v>52</v>
      </c>
      <c r="F324" s="22"/>
      <c r="G324" s="22">
        <v>1112</v>
      </c>
      <c r="H324" s="22">
        <v>709200000</v>
      </c>
      <c r="I324" s="22" t="s">
        <v>31</v>
      </c>
      <c r="J324" s="23" t="s">
        <v>313</v>
      </c>
      <c r="K324" s="25">
        <v>0</v>
      </c>
      <c r="L324" s="25">
        <v>0</v>
      </c>
      <c r="M324" s="25">
        <v>3109444882</v>
      </c>
      <c r="N324" s="25">
        <v>0</v>
      </c>
      <c r="O324" s="25">
        <v>0</v>
      </c>
      <c r="P324" s="25">
        <f t="shared" si="8"/>
        <v>0</v>
      </c>
      <c r="Q324" s="25">
        <v>0</v>
      </c>
      <c r="R324" s="25">
        <v>0</v>
      </c>
      <c r="S324" s="25">
        <v>0</v>
      </c>
      <c r="T324" s="25">
        <v>0</v>
      </c>
      <c r="U324" s="25">
        <v>0</v>
      </c>
      <c r="V324" s="25">
        <v>0</v>
      </c>
      <c r="W324" s="25">
        <v>0</v>
      </c>
      <c r="X324" s="25">
        <v>0</v>
      </c>
      <c r="Y324" s="25">
        <f t="shared" si="9"/>
        <v>0</v>
      </c>
      <c r="Z324" s="26">
        <v>0</v>
      </c>
      <c r="AA324" s="26">
        <v>0</v>
      </c>
      <c r="AB324" s="26">
        <v>0</v>
      </c>
      <c r="AC324" s="27">
        <v>0</v>
      </c>
    </row>
    <row r="325" spans="1:29" ht="54" outlineLevel="2" x14ac:dyDescent="0.35">
      <c r="A325" s="21" t="s">
        <v>384</v>
      </c>
      <c r="B325" s="22" t="s">
        <v>278</v>
      </c>
      <c r="C325" s="22" t="s">
        <v>31</v>
      </c>
      <c r="D325" s="22" t="s">
        <v>55</v>
      </c>
      <c r="E325" s="22" t="s">
        <v>52</v>
      </c>
      <c r="F325" s="22" t="s">
        <v>33</v>
      </c>
      <c r="G325" s="22">
        <v>1112</v>
      </c>
      <c r="H325" s="22">
        <v>709200000</v>
      </c>
      <c r="I325" s="22" t="s">
        <v>31</v>
      </c>
      <c r="J325" s="23" t="s">
        <v>56</v>
      </c>
      <c r="K325" s="24">
        <v>1256312597</v>
      </c>
      <c r="L325" s="25">
        <v>1256312597</v>
      </c>
      <c r="M325" s="25">
        <v>0</v>
      </c>
      <c r="N325" s="25">
        <v>-37520.81</v>
      </c>
      <c r="O325" s="25">
        <v>0</v>
      </c>
      <c r="P325" s="25">
        <f t="shared" si="8"/>
        <v>1256312597</v>
      </c>
      <c r="Q325" s="25">
        <v>0</v>
      </c>
      <c r="R325" s="25">
        <v>403678938.19</v>
      </c>
      <c r="S325" s="25">
        <v>0</v>
      </c>
      <c r="T325" s="25">
        <v>852596138</v>
      </c>
      <c r="U325" s="25">
        <v>852596138</v>
      </c>
      <c r="V325" s="25">
        <v>0</v>
      </c>
      <c r="W325" s="25">
        <v>37520.81</v>
      </c>
      <c r="X325" s="25">
        <v>0</v>
      </c>
      <c r="Y325" s="25">
        <f t="shared" si="9"/>
        <v>37520.80999994278</v>
      </c>
      <c r="Z325" s="26">
        <f>T325/L325</f>
        <v>0.67864967686859867</v>
      </c>
      <c r="AA325" s="26">
        <f>T325/P325</f>
        <v>0.67864967686859867</v>
      </c>
      <c r="AB325" s="26">
        <f>(Q325+R325+S325)/P325</f>
        <v>0.32132045730812647</v>
      </c>
      <c r="AC325" s="27">
        <f>AA325+AB325</f>
        <v>0.99997013417672509</v>
      </c>
    </row>
    <row r="326" spans="1:29" ht="54" outlineLevel="2" x14ac:dyDescent="0.35">
      <c r="A326" s="21" t="s">
        <v>384</v>
      </c>
      <c r="B326" s="22" t="s">
        <v>278</v>
      </c>
      <c r="C326" s="22" t="s">
        <v>31</v>
      </c>
      <c r="D326" s="22" t="s">
        <v>55</v>
      </c>
      <c r="E326" s="22" t="s">
        <v>52</v>
      </c>
      <c r="F326" s="22"/>
      <c r="G326" s="22">
        <v>1112</v>
      </c>
      <c r="H326" s="22">
        <v>709200000</v>
      </c>
      <c r="I326" s="22" t="s">
        <v>31</v>
      </c>
      <c r="J326" s="23" t="s">
        <v>57</v>
      </c>
      <c r="K326" s="25">
        <v>0</v>
      </c>
      <c r="L326" s="25">
        <v>0</v>
      </c>
      <c r="M326" s="25">
        <v>194900704</v>
      </c>
      <c r="N326" s="25">
        <v>0</v>
      </c>
      <c r="O326" s="25">
        <v>0</v>
      </c>
      <c r="P326" s="25">
        <f t="shared" si="8"/>
        <v>0</v>
      </c>
      <c r="Q326" s="25">
        <v>0</v>
      </c>
      <c r="R326" s="25">
        <v>0</v>
      </c>
      <c r="S326" s="25">
        <v>0</v>
      </c>
      <c r="T326" s="25">
        <v>0</v>
      </c>
      <c r="U326" s="25">
        <v>0</v>
      </c>
      <c r="V326" s="25">
        <v>0</v>
      </c>
      <c r="W326" s="25">
        <v>0</v>
      </c>
      <c r="X326" s="25">
        <v>0</v>
      </c>
      <c r="Y326" s="25">
        <f t="shared" si="9"/>
        <v>0</v>
      </c>
      <c r="Z326" s="26">
        <v>0</v>
      </c>
      <c r="AA326" s="26">
        <v>0</v>
      </c>
      <c r="AB326" s="26">
        <v>0</v>
      </c>
      <c r="AC326" s="27">
        <v>0</v>
      </c>
    </row>
    <row r="327" spans="1:29" ht="81" outlineLevel="2" x14ac:dyDescent="0.35">
      <c r="A327" s="21" t="s">
        <v>384</v>
      </c>
      <c r="B327" s="22" t="s">
        <v>278</v>
      </c>
      <c r="C327" s="22" t="s">
        <v>31</v>
      </c>
      <c r="D327" s="22" t="s">
        <v>58</v>
      </c>
      <c r="E327" s="22" t="s">
        <v>52</v>
      </c>
      <c r="F327" s="22" t="s">
        <v>33</v>
      </c>
      <c r="G327" s="22">
        <v>1112</v>
      </c>
      <c r="H327" s="22">
        <v>709200000</v>
      </c>
      <c r="I327" s="22" t="s">
        <v>31</v>
      </c>
      <c r="J327" s="23" t="s">
        <v>59</v>
      </c>
      <c r="K327" s="24">
        <v>1362003630</v>
      </c>
      <c r="L327" s="25">
        <v>1362003630</v>
      </c>
      <c r="M327" s="25">
        <v>0</v>
      </c>
      <c r="N327" s="25">
        <v>-26659.23</v>
      </c>
      <c r="O327" s="25">
        <v>-170000000</v>
      </c>
      <c r="P327" s="25">
        <f t="shared" si="8"/>
        <v>1192003630</v>
      </c>
      <c r="Q327" s="25">
        <v>0</v>
      </c>
      <c r="R327" s="25">
        <v>661105967.76999998</v>
      </c>
      <c r="S327" s="25">
        <v>0</v>
      </c>
      <c r="T327" s="25">
        <v>530871003</v>
      </c>
      <c r="U327" s="25">
        <v>530871003</v>
      </c>
      <c r="V327" s="25">
        <v>0</v>
      </c>
      <c r="W327" s="25">
        <v>170026659.22999999</v>
      </c>
      <c r="X327" s="25">
        <v>0</v>
      </c>
      <c r="Y327" s="25">
        <f t="shared" si="9"/>
        <v>26659.230000019073</v>
      </c>
      <c r="Z327" s="26">
        <f>T327/L327</f>
        <v>0.38977209113605665</v>
      </c>
      <c r="AA327" s="26">
        <f>T327/P327</f>
        <v>0.44536022344160142</v>
      </c>
      <c r="AB327" s="26">
        <f>(Q327+R327+S327)/P327</f>
        <v>0.55461741150066801</v>
      </c>
      <c r="AC327" s="27">
        <f>AA327+AB327</f>
        <v>0.99997763494226943</v>
      </c>
    </row>
    <row r="328" spans="1:29" ht="81" outlineLevel="2" x14ac:dyDescent="0.35">
      <c r="A328" s="21" t="s">
        <v>384</v>
      </c>
      <c r="B328" s="22" t="s">
        <v>278</v>
      </c>
      <c r="C328" s="22" t="s">
        <v>31</v>
      </c>
      <c r="D328" s="22" t="s">
        <v>58</v>
      </c>
      <c r="E328" s="22" t="s">
        <v>52</v>
      </c>
      <c r="F328" s="22"/>
      <c r="G328" s="22">
        <v>1112</v>
      </c>
      <c r="H328" s="22">
        <v>709200000</v>
      </c>
      <c r="I328" s="22" t="s">
        <v>31</v>
      </c>
      <c r="J328" s="23" t="s">
        <v>314</v>
      </c>
      <c r="K328" s="25">
        <v>0</v>
      </c>
      <c r="L328" s="25">
        <v>0</v>
      </c>
      <c r="M328" s="25">
        <v>14415931</v>
      </c>
      <c r="N328" s="25">
        <v>0</v>
      </c>
      <c r="O328" s="25">
        <v>0</v>
      </c>
      <c r="P328" s="25">
        <f t="shared" si="8"/>
        <v>0</v>
      </c>
      <c r="Q328" s="25">
        <v>0</v>
      </c>
      <c r="R328" s="25">
        <v>0</v>
      </c>
      <c r="S328" s="25">
        <v>0</v>
      </c>
      <c r="T328" s="25">
        <v>0</v>
      </c>
      <c r="U328" s="25">
        <v>0</v>
      </c>
      <c r="V328" s="25">
        <v>0</v>
      </c>
      <c r="W328" s="25">
        <v>0</v>
      </c>
      <c r="X328" s="25">
        <v>0</v>
      </c>
      <c r="Y328" s="25">
        <f t="shared" si="9"/>
        <v>0</v>
      </c>
      <c r="Z328" s="26">
        <v>0</v>
      </c>
      <c r="AA328" s="26">
        <v>0</v>
      </c>
      <c r="AB328" s="26">
        <v>0</v>
      </c>
      <c r="AC328" s="27">
        <v>0</v>
      </c>
    </row>
    <row r="329" spans="1:29" ht="67.5" outlineLevel="2" x14ac:dyDescent="0.35">
      <c r="A329" s="21" t="s">
        <v>384</v>
      </c>
      <c r="B329" s="22" t="s">
        <v>278</v>
      </c>
      <c r="C329" s="22" t="s">
        <v>31</v>
      </c>
      <c r="D329" s="22" t="s">
        <v>61</v>
      </c>
      <c r="E329" s="22" t="s">
        <v>52</v>
      </c>
      <c r="F329" s="22" t="s">
        <v>33</v>
      </c>
      <c r="G329" s="22">
        <v>1112</v>
      </c>
      <c r="H329" s="22">
        <v>709200000</v>
      </c>
      <c r="I329" s="22" t="s">
        <v>31</v>
      </c>
      <c r="J329" s="23" t="s">
        <v>62</v>
      </c>
      <c r="K329" s="24">
        <v>7537875580</v>
      </c>
      <c r="L329" s="25">
        <v>7537875580</v>
      </c>
      <c r="M329" s="25">
        <v>0</v>
      </c>
      <c r="N329" s="25">
        <v>-224953.56</v>
      </c>
      <c r="O329" s="25">
        <v>0</v>
      </c>
      <c r="P329" s="25">
        <f t="shared" si="8"/>
        <v>7537875580</v>
      </c>
      <c r="Q329" s="25">
        <v>0</v>
      </c>
      <c r="R329" s="25">
        <v>2427233721.4400001</v>
      </c>
      <c r="S329" s="25">
        <v>0</v>
      </c>
      <c r="T329" s="25">
        <v>5110416905</v>
      </c>
      <c r="U329" s="25">
        <v>5110416905</v>
      </c>
      <c r="V329" s="25">
        <v>0</v>
      </c>
      <c r="W329" s="25">
        <v>224953.56</v>
      </c>
      <c r="X329" s="25">
        <v>0</v>
      </c>
      <c r="Y329" s="25">
        <f t="shared" si="9"/>
        <v>224953.55999946594</v>
      </c>
      <c r="Z329" s="26">
        <f>T329/L329</f>
        <v>0.67796514425885501</v>
      </c>
      <c r="AA329" s="26">
        <f>T329/P329</f>
        <v>0.67796514425885501</v>
      </c>
      <c r="AB329" s="26">
        <f>(Q329+R329+S329)/P329</f>
        <v>0.32200501264309805</v>
      </c>
      <c r="AC329" s="27">
        <f>AA329+AB329</f>
        <v>0.99997015690195301</v>
      </c>
    </row>
    <row r="330" spans="1:29" ht="67.5" outlineLevel="2" x14ac:dyDescent="0.35">
      <c r="A330" s="21" t="s">
        <v>384</v>
      </c>
      <c r="B330" s="22" t="s">
        <v>278</v>
      </c>
      <c r="C330" s="22" t="s">
        <v>31</v>
      </c>
      <c r="D330" s="22" t="s">
        <v>61</v>
      </c>
      <c r="E330" s="22" t="s">
        <v>52</v>
      </c>
      <c r="F330" s="22"/>
      <c r="G330" s="22">
        <v>1112</v>
      </c>
      <c r="H330" s="22">
        <v>709200000</v>
      </c>
      <c r="I330" s="22" t="s">
        <v>31</v>
      </c>
      <c r="J330" s="23" t="s">
        <v>315</v>
      </c>
      <c r="K330" s="25">
        <v>0</v>
      </c>
      <c r="L330" s="25">
        <v>0</v>
      </c>
      <c r="M330" s="25">
        <v>1157151611</v>
      </c>
      <c r="N330" s="25">
        <v>0</v>
      </c>
      <c r="O330" s="25">
        <v>0</v>
      </c>
      <c r="P330" s="25">
        <f t="shared" si="8"/>
        <v>0</v>
      </c>
      <c r="Q330" s="25">
        <v>0</v>
      </c>
      <c r="R330" s="25">
        <v>0</v>
      </c>
      <c r="S330" s="25">
        <v>0</v>
      </c>
      <c r="T330" s="25">
        <v>0</v>
      </c>
      <c r="U330" s="25">
        <v>0</v>
      </c>
      <c r="V330" s="25">
        <v>0</v>
      </c>
      <c r="W330" s="25">
        <v>0</v>
      </c>
      <c r="X330" s="25">
        <v>0</v>
      </c>
      <c r="Y330" s="25">
        <f t="shared" si="9"/>
        <v>0</v>
      </c>
      <c r="Z330" s="26">
        <v>0</v>
      </c>
      <c r="AA330" s="26">
        <v>0</v>
      </c>
      <c r="AB330" s="26">
        <v>0</v>
      </c>
      <c r="AC330" s="27">
        <v>0</v>
      </c>
    </row>
    <row r="331" spans="1:29" ht="67.5" outlineLevel="2" x14ac:dyDescent="0.35">
      <c r="A331" s="21" t="s">
        <v>384</v>
      </c>
      <c r="B331" s="22" t="s">
        <v>278</v>
      </c>
      <c r="C331" s="22" t="s">
        <v>31</v>
      </c>
      <c r="D331" s="22" t="s">
        <v>64</v>
      </c>
      <c r="E331" s="22" t="s">
        <v>52</v>
      </c>
      <c r="F331" s="22" t="s">
        <v>33</v>
      </c>
      <c r="G331" s="22">
        <v>1112</v>
      </c>
      <c r="H331" s="22">
        <v>709200000</v>
      </c>
      <c r="I331" s="22" t="s">
        <v>31</v>
      </c>
      <c r="J331" s="23" t="s">
        <v>65</v>
      </c>
      <c r="K331" s="24">
        <v>3768937790</v>
      </c>
      <c r="L331" s="25">
        <v>3768937790</v>
      </c>
      <c r="M331" s="25">
        <v>0</v>
      </c>
      <c r="N331" s="25">
        <v>-112586.16</v>
      </c>
      <c r="O331" s="25">
        <v>0</v>
      </c>
      <c r="P331" s="25">
        <f t="shared" ref="P331:P394" si="10">+L331+O331</f>
        <v>3768937790</v>
      </c>
      <c r="Q331" s="25">
        <v>0</v>
      </c>
      <c r="R331" s="25">
        <v>1210392937.8399999</v>
      </c>
      <c r="S331" s="25">
        <v>0</v>
      </c>
      <c r="T331" s="25">
        <v>2558432266</v>
      </c>
      <c r="U331" s="25">
        <v>2558432266</v>
      </c>
      <c r="V331" s="25">
        <v>0</v>
      </c>
      <c r="W331" s="25">
        <v>112586.16</v>
      </c>
      <c r="X331" s="25">
        <v>0</v>
      </c>
      <c r="Y331" s="25">
        <f t="shared" ref="Y331:Y394" si="11">P331-(Q331+R331+S331+T331+X331)</f>
        <v>112586.15999984741</v>
      </c>
      <c r="Z331" s="26">
        <f>T331/L331</f>
        <v>0.6788205082047799</v>
      </c>
      <c r="AA331" s="26">
        <f>T331/P331</f>
        <v>0.6788205082047799</v>
      </c>
      <c r="AB331" s="26">
        <f>(Q331+R331+S331)/P331</f>
        <v>0.32114961967573358</v>
      </c>
      <c r="AC331" s="27">
        <f>AA331+AB331</f>
        <v>0.99997012788051354</v>
      </c>
    </row>
    <row r="332" spans="1:29" ht="67.5" outlineLevel="2" x14ac:dyDescent="0.35">
      <c r="A332" s="21" t="s">
        <v>384</v>
      </c>
      <c r="B332" s="22" t="s">
        <v>278</v>
      </c>
      <c r="C332" s="22" t="s">
        <v>31</v>
      </c>
      <c r="D332" s="22" t="s">
        <v>64</v>
      </c>
      <c r="E332" s="22" t="s">
        <v>52</v>
      </c>
      <c r="F332" s="22"/>
      <c r="G332" s="22">
        <v>1112</v>
      </c>
      <c r="H332" s="22">
        <v>709200000</v>
      </c>
      <c r="I332" s="22" t="s">
        <v>31</v>
      </c>
      <c r="J332" s="23" t="s">
        <v>279</v>
      </c>
      <c r="K332" s="25">
        <v>0</v>
      </c>
      <c r="L332" s="25">
        <v>0</v>
      </c>
      <c r="M332" s="25">
        <v>585453961</v>
      </c>
      <c r="N332" s="25">
        <v>0</v>
      </c>
      <c r="O332" s="25">
        <v>0</v>
      </c>
      <c r="P332" s="25">
        <f t="shared" si="10"/>
        <v>0</v>
      </c>
      <c r="Q332" s="25">
        <v>0</v>
      </c>
      <c r="R332" s="25">
        <v>0</v>
      </c>
      <c r="S332" s="25">
        <v>0</v>
      </c>
      <c r="T332" s="25">
        <v>0</v>
      </c>
      <c r="U332" s="25">
        <v>0</v>
      </c>
      <c r="V332" s="25">
        <v>0</v>
      </c>
      <c r="W332" s="25">
        <v>0</v>
      </c>
      <c r="X332" s="25">
        <v>0</v>
      </c>
      <c r="Y332" s="25">
        <f t="shared" si="11"/>
        <v>0</v>
      </c>
      <c r="Z332" s="26">
        <v>0</v>
      </c>
      <c r="AA332" s="26">
        <v>0</v>
      </c>
      <c r="AB332" s="26">
        <v>0</v>
      </c>
      <c r="AC332" s="27">
        <v>0</v>
      </c>
    </row>
    <row r="333" spans="1:29" ht="54" outlineLevel="2" x14ac:dyDescent="0.35">
      <c r="A333" s="21" t="s">
        <v>384</v>
      </c>
      <c r="B333" s="22" t="s">
        <v>278</v>
      </c>
      <c r="C333" s="22" t="s">
        <v>31</v>
      </c>
      <c r="D333" s="22" t="s">
        <v>67</v>
      </c>
      <c r="E333" s="22" t="s">
        <v>52</v>
      </c>
      <c r="F333" s="22" t="s">
        <v>33</v>
      </c>
      <c r="G333" s="22">
        <v>1112</v>
      </c>
      <c r="H333" s="22">
        <v>709200000</v>
      </c>
      <c r="I333" s="22" t="s">
        <v>31</v>
      </c>
      <c r="J333" s="23" t="s">
        <v>68</v>
      </c>
      <c r="K333" s="24">
        <v>12745583412</v>
      </c>
      <c r="L333" s="25">
        <v>12745583412</v>
      </c>
      <c r="M333" s="25">
        <v>0</v>
      </c>
      <c r="N333" s="25">
        <v>750499103.02999997</v>
      </c>
      <c r="O333" s="25">
        <v>0</v>
      </c>
      <c r="P333" s="25">
        <f t="shared" si="10"/>
        <v>12745583412</v>
      </c>
      <c r="Q333" s="25">
        <v>0</v>
      </c>
      <c r="R333" s="25">
        <v>0</v>
      </c>
      <c r="S333" s="25">
        <v>0</v>
      </c>
      <c r="T333" s="25">
        <v>12745110180.09</v>
      </c>
      <c r="U333" s="25">
        <v>12745110180.09</v>
      </c>
      <c r="V333" s="25">
        <v>0</v>
      </c>
      <c r="W333" s="25">
        <v>473231.91</v>
      </c>
      <c r="X333" s="25">
        <v>0</v>
      </c>
      <c r="Y333" s="25">
        <f t="shared" si="11"/>
        <v>473231.90999984741</v>
      </c>
      <c r="Z333" s="26">
        <f>T333/L333</f>
        <v>0.99996287091028302</v>
      </c>
      <c r="AA333" s="26">
        <f>T333/P333</f>
        <v>0.99996287091028302</v>
      </c>
      <c r="AB333" s="26">
        <f>(Q333+R333+S333)/P333</f>
        <v>0</v>
      </c>
      <c r="AC333" s="27">
        <f>AA333+AB333</f>
        <v>0.99996287091028302</v>
      </c>
    </row>
    <row r="334" spans="1:29" ht="54" outlineLevel="2" x14ac:dyDescent="0.35">
      <c r="A334" s="21" t="s">
        <v>384</v>
      </c>
      <c r="B334" s="22" t="s">
        <v>278</v>
      </c>
      <c r="C334" s="22" t="s">
        <v>31</v>
      </c>
      <c r="D334" s="22" t="s">
        <v>67</v>
      </c>
      <c r="E334" s="22" t="s">
        <v>52</v>
      </c>
      <c r="F334" s="22"/>
      <c r="G334" s="22">
        <v>1112</v>
      </c>
      <c r="H334" s="22">
        <v>709200000</v>
      </c>
      <c r="I334" s="22" t="s">
        <v>31</v>
      </c>
      <c r="J334" s="23" t="s">
        <v>69</v>
      </c>
      <c r="K334" s="25">
        <v>0</v>
      </c>
      <c r="L334" s="25">
        <v>0</v>
      </c>
      <c r="M334" s="25">
        <v>304748422.18000001</v>
      </c>
      <c r="N334" s="25">
        <v>0</v>
      </c>
      <c r="O334" s="25">
        <v>0</v>
      </c>
      <c r="P334" s="25">
        <f t="shared" si="10"/>
        <v>0</v>
      </c>
      <c r="Q334" s="25">
        <v>0</v>
      </c>
      <c r="R334" s="25">
        <v>0</v>
      </c>
      <c r="S334" s="25">
        <v>0</v>
      </c>
      <c r="T334" s="25">
        <v>0</v>
      </c>
      <c r="U334" s="25">
        <v>0</v>
      </c>
      <c r="V334" s="25">
        <v>0</v>
      </c>
      <c r="W334" s="25">
        <v>0</v>
      </c>
      <c r="X334" s="25">
        <v>0</v>
      </c>
      <c r="Y334" s="25">
        <f t="shared" si="11"/>
        <v>0</v>
      </c>
      <c r="Z334" s="26">
        <v>0</v>
      </c>
      <c r="AA334" s="26">
        <v>0</v>
      </c>
      <c r="AB334" s="26">
        <v>0</v>
      </c>
      <c r="AC334" s="27">
        <v>0</v>
      </c>
    </row>
    <row r="335" spans="1:29" outlineLevel="2" x14ac:dyDescent="0.35">
      <c r="A335" s="21" t="s">
        <v>384</v>
      </c>
      <c r="B335" s="22" t="s">
        <v>312</v>
      </c>
      <c r="C335" s="22" t="s">
        <v>31</v>
      </c>
      <c r="D335" s="22" t="s">
        <v>32</v>
      </c>
      <c r="E335" s="22"/>
      <c r="F335" s="22">
        <v>280</v>
      </c>
      <c r="G335" s="22">
        <v>1111</v>
      </c>
      <c r="H335" s="22">
        <v>709300000</v>
      </c>
      <c r="I335" s="22" t="s">
        <v>31</v>
      </c>
      <c r="J335" s="23" t="s">
        <v>34</v>
      </c>
      <c r="K335" s="24">
        <v>81703091816</v>
      </c>
      <c r="L335" s="25">
        <v>81703091816</v>
      </c>
      <c r="M335" s="25">
        <v>0</v>
      </c>
      <c r="N335" s="25">
        <v>0</v>
      </c>
      <c r="O335" s="25">
        <v>0</v>
      </c>
      <c r="P335" s="25">
        <f t="shared" si="10"/>
        <v>81703091816</v>
      </c>
      <c r="Q335" s="25">
        <v>0</v>
      </c>
      <c r="R335" s="25">
        <v>0</v>
      </c>
      <c r="S335" s="25">
        <v>0</v>
      </c>
      <c r="T335" s="25">
        <v>50055523509.849998</v>
      </c>
      <c r="U335" s="25">
        <v>50055523509.849998</v>
      </c>
      <c r="V335" s="25">
        <v>31647568306.150002</v>
      </c>
      <c r="W335" s="25">
        <v>31647568306.150002</v>
      </c>
      <c r="X335" s="25">
        <v>0</v>
      </c>
      <c r="Y335" s="25">
        <f t="shared" si="11"/>
        <v>31647568306.150002</v>
      </c>
      <c r="Z335" s="26">
        <f>T335/L335</f>
        <v>0.61265152146968782</v>
      </c>
      <c r="AA335" s="26">
        <f>T335/P335</f>
        <v>0.61265152146968782</v>
      </c>
      <c r="AB335" s="26">
        <f>(Q335+R335+S335)/P335</f>
        <v>0</v>
      </c>
      <c r="AC335" s="27">
        <f>AA335+AB335</f>
        <v>0.61265152146968782</v>
      </c>
    </row>
    <row r="336" spans="1:29" outlineLevel="2" x14ac:dyDescent="0.35">
      <c r="A336" s="21" t="s">
        <v>384</v>
      </c>
      <c r="B336" s="22" t="s">
        <v>312</v>
      </c>
      <c r="C336" s="22" t="s">
        <v>31</v>
      </c>
      <c r="D336" s="22" t="s">
        <v>32</v>
      </c>
      <c r="E336" s="22"/>
      <c r="F336" s="22" t="s">
        <v>33</v>
      </c>
      <c r="G336" s="22">
        <v>1111</v>
      </c>
      <c r="H336" s="22">
        <v>709300000</v>
      </c>
      <c r="I336" s="22" t="s">
        <v>31</v>
      </c>
      <c r="J336" s="23" t="s">
        <v>34</v>
      </c>
      <c r="K336" s="25">
        <v>0</v>
      </c>
      <c r="L336" s="25">
        <v>0</v>
      </c>
      <c r="M336" s="25">
        <v>0</v>
      </c>
      <c r="N336" s="25">
        <v>1638000000</v>
      </c>
      <c r="O336" s="25">
        <v>0</v>
      </c>
      <c r="P336" s="25">
        <f t="shared" si="10"/>
        <v>0</v>
      </c>
      <c r="Q336" s="25">
        <v>0</v>
      </c>
      <c r="R336" s="25">
        <v>0</v>
      </c>
      <c r="S336" s="25">
        <v>0</v>
      </c>
      <c r="T336" s="25">
        <v>0</v>
      </c>
      <c r="U336" s="25">
        <v>0</v>
      </c>
      <c r="V336" s="25">
        <v>0</v>
      </c>
      <c r="W336" s="25">
        <v>0</v>
      </c>
      <c r="X336" s="25">
        <v>0</v>
      </c>
      <c r="Y336" s="25">
        <f t="shared" si="11"/>
        <v>0</v>
      </c>
      <c r="Z336" s="26">
        <v>0</v>
      </c>
      <c r="AA336" s="26">
        <v>0</v>
      </c>
      <c r="AB336" s="26">
        <v>0</v>
      </c>
      <c r="AC336" s="26">
        <v>0</v>
      </c>
    </row>
    <row r="337" spans="1:29" outlineLevel="2" x14ac:dyDescent="0.35">
      <c r="A337" s="21" t="s">
        <v>384</v>
      </c>
      <c r="B337" s="22" t="s">
        <v>312</v>
      </c>
      <c r="C337" s="22" t="s">
        <v>31</v>
      </c>
      <c r="D337" s="22" t="s">
        <v>32</v>
      </c>
      <c r="E337" s="22"/>
      <c r="F337" s="22"/>
      <c r="G337" s="22">
        <v>1111</v>
      </c>
      <c r="H337" s="22">
        <v>709300000</v>
      </c>
      <c r="I337" s="22" t="s">
        <v>31</v>
      </c>
      <c r="J337" s="23" t="s">
        <v>34</v>
      </c>
      <c r="K337" s="25">
        <v>0</v>
      </c>
      <c r="L337" s="25">
        <v>0</v>
      </c>
      <c r="M337" s="25">
        <v>4452563632</v>
      </c>
      <c r="N337" s="25">
        <v>0</v>
      </c>
      <c r="O337" s="25">
        <v>0</v>
      </c>
      <c r="P337" s="25">
        <f t="shared" si="10"/>
        <v>0</v>
      </c>
      <c r="Q337" s="25">
        <v>0</v>
      </c>
      <c r="R337" s="25">
        <v>0</v>
      </c>
      <c r="S337" s="25">
        <v>0</v>
      </c>
      <c r="T337" s="25">
        <v>0</v>
      </c>
      <c r="U337" s="25">
        <v>0</v>
      </c>
      <c r="V337" s="25">
        <v>0</v>
      </c>
      <c r="W337" s="25">
        <v>0</v>
      </c>
      <c r="X337" s="25">
        <v>0</v>
      </c>
      <c r="Y337" s="25">
        <f t="shared" si="11"/>
        <v>0</v>
      </c>
      <c r="Z337" s="26">
        <v>0</v>
      </c>
      <c r="AA337" s="26">
        <v>0</v>
      </c>
      <c r="AB337" s="26">
        <v>0</v>
      </c>
      <c r="AC337" s="27">
        <v>0</v>
      </c>
    </row>
    <row r="338" spans="1:29" outlineLevel="2" x14ac:dyDescent="0.35">
      <c r="A338" s="21" t="s">
        <v>384</v>
      </c>
      <c r="B338" s="22" t="s">
        <v>312</v>
      </c>
      <c r="C338" s="22" t="s">
        <v>31</v>
      </c>
      <c r="D338" s="22" t="s">
        <v>35</v>
      </c>
      <c r="E338" s="22"/>
      <c r="F338" s="22">
        <v>280</v>
      </c>
      <c r="G338" s="22">
        <v>1111</v>
      </c>
      <c r="H338" s="22">
        <v>709300000</v>
      </c>
      <c r="I338" s="22" t="s">
        <v>31</v>
      </c>
      <c r="J338" s="23" t="s">
        <v>36</v>
      </c>
      <c r="K338" s="24">
        <v>4614033662</v>
      </c>
      <c r="L338" s="25">
        <v>4614033662</v>
      </c>
      <c r="M338" s="25">
        <v>0</v>
      </c>
      <c r="N338" s="25">
        <v>0</v>
      </c>
      <c r="O338" s="25">
        <v>0</v>
      </c>
      <c r="P338" s="25">
        <f t="shared" si="10"/>
        <v>4614033662</v>
      </c>
      <c r="Q338" s="25">
        <v>0</v>
      </c>
      <c r="R338" s="25">
        <v>0</v>
      </c>
      <c r="S338" s="25">
        <v>0</v>
      </c>
      <c r="T338" s="25">
        <v>3328688215.8899999</v>
      </c>
      <c r="U338" s="25">
        <v>3328688215.8899999</v>
      </c>
      <c r="V338" s="25">
        <v>1285345446.1099999</v>
      </c>
      <c r="W338" s="25">
        <v>1285345446.1099999</v>
      </c>
      <c r="X338" s="25">
        <v>0</v>
      </c>
      <c r="Y338" s="25">
        <f t="shared" si="11"/>
        <v>1285345446.1100001</v>
      </c>
      <c r="Z338" s="26">
        <f>T338/L338</f>
        <v>0.72142694651411499</v>
      </c>
      <c r="AA338" s="26">
        <f>T338/P338</f>
        <v>0.72142694651411499</v>
      </c>
      <c r="AB338" s="26">
        <f>(Q338+R338+S338)/P338</f>
        <v>0</v>
      </c>
      <c r="AC338" s="27">
        <f>AA338+AB338</f>
        <v>0.72142694651411499</v>
      </c>
    </row>
    <row r="339" spans="1:29" outlineLevel="2" x14ac:dyDescent="0.35">
      <c r="A339" s="21" t="s">
        <v>384</v>
      </c>
      <c r="B339" s="22" t="s">
        <v>312</v>
      </c>
      <c r="C339" s="22" t="s">
        <v>31</v>
      </c>
      <c r="D339" s="22" t="s">
        <v>35</v>
      </c>
      <c r="E339" s="22"/>
      <c r="F339" s="22"/>
      <c r="G339" s="22">
        <v>1111</v>
      </c>
      <c r="H339" s="22">
        <v>709300000</v>
      </c>
      <c r="I339" s="22" t="s">
        <v>31</v>
      </c>
      <c r="J339" s="23" t="s">
        <v>36</v>
      </c>
      <c r="K339" s="25">
        <v>0</v>
      </c>
      <c r="L339" s="25">
        <v>0</v>
      </c>
      <c r="M339" s="25">
        <v>2122946935</v>
      </c>
      <c r="N339" s="25">
        <v>0</v>
      </c>
      <c r="O339" s="25">
        <v>0</v>
      </c>
      <c r="P339" s="25">
        <f t="shared" si="10"/>
        <v>0</v>
      </c>
      <c r="Q339" s="25">
        <v>0</v>
      </c>
      <c r="R339" s="25">
        <v>0</v>
      </c>
      <c r="S339" s="25">
        <v>0</v>
      </c>
      <c r="T339" s="25">
        <v>0</v>
      </c>
      <c r="U339" s="25">
        <v>0</v>
      </c>
      <c r="V339" s="25">
        <v>0</v>
      </c>
      <c r="W339" s="25">
        <v>0</v>
      </c>
      <c r="X339" s="25">
        <v>0</v>
      </c>
      <c r="Y339" s="25">
        <f t="shared" si="11"/>
        <v>0</v>
      </c>
      <c r="Z339" s="26">
        <v>0</v>
      </c>
      <c r="AA339" s="26">
        <v>0</v>
      </c>
      <c r="AB339" s="26">
        <v>0</v>
      </c>
      <c r="AC339" s="27">
        <v>0</v>
      </c>
    </row>
    <row r="340" spans="1:29" outlineLevel="2" x14ac:dyDescent="0.35">
      <c r="A340" s="21" t="s">
        <v>384</v>
      </c>
      <c r="B340" s="22" t="s">
        <v>312</v>
      </c>
      <c r="C340" s="22" t="s">
        <v>31</v>
      </c>
      <c r="D340" s="22" t="s">
        <v>385</v>
      </c>
      <c r="E340" s="22"/>
      <c r="F340" s="22">
        <v>280</v>
      </c>
      <c r="G340" s="22">
        <v>1111</v>
      </c>
      <c r="H340" s="22">
        <v>709300000</v>
      </c>
      <c r="I340" s="22" t="s">
        <v>31</v>
      </c>
      <c r="J340" s="23" t="s">
        <v>386</v>
      </c>
      <c r="K340" s="24">
        <v>56159342</v>
      </c>
      <c r="L340" s="25">
        <v>56159342</v>
      </c>
      <c r="M340" s="25">
        <v>0</v>
      </c>
      <c r="N340" s="25">
        <v>0</v>
      </c>
      <c r="O340" s="25">
        <v>-2900000</v>
      </c>
      <c r="P340" s="25">
        <f t="shared" si="10"/>
        <v>53259342</v>
      </c>
      <c r="Q340" s="25">
        <v>0</v>
      </c>
      <c r="R340" s="25">
        <v>0</v>
      </c>
      <c r="S340" s="25">
        <v>0</v>
      </c>
      <c r="T340" s="25">
        <v>28128622</v>
      </c>
      <c r="U340" s="25">
        <v>28128622</v>
      </c>
      <c r="V340" s="25">
        <v>25130720</v>
      </c>
      <c r="W340" s="25">
        <v>28030720</v>
      </c>
      <c r="X340" s="25">
        <v>0</v>
      </c>
      <c r="Y340" s="25">
        <f t="shared" si="11"/>
        <v>25130720</v>
      </c>
      <c r="Z340" s="26">
        <f>T340/L340</f>
        <v>0.50087164482803237</v>
      </c>
      <c r="AA340" s="26">
        <f>T340/P340</f>
        <v>0.52814437699962569</v>
      </c>
      <c r="AB340" s="26">
        <f>(Q340+R340+S340)/P340</f>
        <v>0</v>
      </c>
      <c r="AC340" s="27">
        <f>AA340+AB340</f>
        <v>0.52814437699962569</v>
      </c>
    </row>
    <row r="341" spans="1:29" outlineLevel="2" x14ac:dyDescent="0.35">
      <c r="A341" s="21" t="s">
        <v>384</v>
      </c>
      <c r="B341" s="22" t="s">
        <v>312</v>
      </c>
      <c r="C341" s="22" t="s">
        <v>31</v>
      </c>
      <c r="D341" s="22" t="s">
        <v>387</v>
      </c>
      <c r="E341" s="22"/>
      <c r="F341" s="22">
        <v>280</v>
      </c>
      <c r="G341" s="22">
        <v>1111</v>
      </c>
      <c r="H341" s="22">
        <v>709300000</v>
      </c>
      <c r="I341" s="22" t="s">
        <v>31</v>
      </c>
      <c r="J341" s="23" t="s">
        <v>388</v>
      </c>
      <c r="K341" s="24">
        <v>47818760</v>
      </c>
      <c r="L341" s="25">
        <v>47818760</v>
      </c>
      <c r="M341" s="25">
        <v>0</v>
      </c>
      <c r="N341" s="25">
        <v>0</v>
      </c>
      <c r="O341" s="25">
        <v>0</v>
      </c>
      <c r="P341" s="25">
        <f t="shared" si="10"/>
        <v>47818760</v>
      </c>
      <c r="Q341" s="25">
        <v>0</v>
      </c>
      <c r="R341" s="25">
        <v>20929506.370000001</v>
      </c>
      <c r="S341" s="25">
        <v>0</v>
      </c>
      <c r="T341" s="25">
        <v>26889253.629999999</v>
      </c>
      <c r="U341" s="25">
        <v>26889253.629999999</v>
      </c>
      <c r="V341" s="25">
        <v>0</v>
      </c>
      <c r="W341" s="25">
        <v>0</v>
      </c>
      <c r="X341" s="25">
        <v>0</v>
      </c>
      <c r="Y341" s="25">
        <f t="shared" si="11"/>
        <v>0</v>
      </c>
      <c r="Z341" s="26">
        <f>T341/L341</f>
        <v>0.56231599543777377</v>
      </c>
      <c r="AA341" s="26">
        <f>T341/P341</f>
        <v>0.56231599543777377</v>
      </c>
      <c r="AB341" s="26">
        <f>(Q341+R341+S341)/P341</f>
        <v>0.43768400456222623</v>
      </c>
      <c r="AC341" s="27">
        <f>AA341+AB341</f>
        <v>1</v>
      </c>
    </row>
    <row r="342" spans="1:29" outlineLevel="2" x14ac:dyDescent="0.35">
      <c r="A342" s="21" t="s">
        <v>384</v>
      </c>
      <c r="B342" s="22" t="s">
        <v>312</v>
      </c>
      <c r="C342" s="22" t="s">
        <v>31</v>
      </c>
      <c r="D342" s="22" t="s">
        <v>387</v>
      </c>
      <c r="E342" s="22"/>
      <c r="F342" s="22"/>
      <c r="G342" s="22">
        <v>1111</v>
      </c>
      <c r="H342" s="22">
        <v>709300000</v>
      </c>
      <c r="I342" s="22" t="s">
        <v>31</v>
      </c>
      <c r="J342" s="23" t="s">
        <v>388</v>
      </c>
      <c r="K342" s="25">
        <v>0</v>
      </c>
      <c r="L342" s="25">
        <v>0</v>
      </c>
      <c r="M342" s="25">
        <v>9456191</v>
      </c>
      <c r="N342" s="25">
        <v>0</v>
      </c>
      <c r="O342" s="25">
        <v>0</v>
      </c>
      <c r="P342" s="25">
        <f t="shared" si="10"/>
        <v>0</v>
      </c>
      <c r="Q342" s="25">
        <v>0</v>
      </c>
      <c r="R342" s="25">
        <v>0</v>
      </c>
      <c r="S342" s="25">
        <v>0</v>
      </c>
      <c r="T342" s="25">
        <v>0</v>
      </c>
      <c r="U342" s="25">
        <v>0</v>
      </c>
      <c r="V342" s="25">
        <v>0</v>
      </c>
      <c r="W342" s="25">
        <v>0</v>
      </c>
      <c r="X342" s="25">
        <v>0</v>
      </c>
      <c r="Y342" s="25">
        <f t="shared" si="11"/>
        <v>0</v>
      </c>
      <c r="Z342" s="26">
        <v>0</v>
      </c>
      <c r="AA342" s="26">
        <v>0</v>
      </c>
      <c r="AB342" s="26">
        <v>0</v>
      </c>
      <c r="AC342" s="27">
        <v>0</v>
      </c>
    </row>
    <row r="343" spans="1:29" outlineLevel="2" x14ac:dyDescent="0.35">
      <c r="A343" s="21" t="s">
        <v>384</v>
      </c>
      <c r="B343" s="22" t="s">
        <v>312</v>
      </c>
      <c r="C343" s="22" t="s">
        <v>31</v>
      </c>
      <c r="D343" s="22" t="s">
        <v>41</v>
      </c>
      <c r="E343" s="22"/>
      <c r="F343" s="22">
        <v>280</v>
      </c>
      <c r="G343" s="22">
        <v>1111</v>
      </c>
      <c r="H343" s="22">
        <v>709300000</v>
      </c>
      <c r="I343" s="22" t="s">
        <v>31</v>
      </c>
      <c r="J343" s="23" t="s">
        <v>42</v>
      </c>
      <c r="K343" s="24">
        <v>22391617363</v>
      </c>
      <c r="L343" s="25">
        <v>22391617363</v>
      </c>
      <c r="M343" s="25">
        <v>0</v>
      </c>
      <c r="N343" s="25">
        <v>0</v>
      </c>
      <c r="O343" s="25">
        <v>0</v>
      </c>
      <c r="P343" s="25">
        <f t="shared" si="10"/>
        <v>22391617363</v>
      </c>
      <c r="Q343" s="25">
        <v>0</v>
      </c>
      <c r="R343" s="25">
        <v>0</v>
      </c>
      <c r="S343" s="25">
        <v>0</v>
      </c>
      <c r="T343" s="25">
        <v>13010352723.57</v>
      </c>
      <c r="U343" s="25">
        <v>13010352723.57</v>
      </c>
      <c r="V343" s="25">
        <v>9381264639.4300003</v>
      </c>
      <c r="W343" s="25">
        <v>9381264639.4300003</v>
      </c>
      <c r="X343" s="25">
        <v>0</v>
      </c>
      <c r="Y343" s="25">
        <f t="shared" si="11"/>
        <v>9381264639.4300003</v>
      </c>
      <c r="Z343" s="26">
        <f>T343/L343</f>
        <v>0.58103675641887131</v>
      </c>
      <c r="AA343" s="26">
        <f>T343/P343</f>
        <v>0.58103675641887131</v>
      </c>
      <c r="AB343" s="26">
        <f>(Q343+R343+S343)/P343</f>
        <v>0</v>
      </c>
      <c r="AC343" s="27">
        <f>AA343+AB343</f>
        <v>0.58103675641887131</v>
      </c>
    </row>
    <row r="344" spans="1:29" outlineLevel="2" x14ac:dyDescent="0.35">
      <c r="A344" s="21" t="s">
        <v>384</v>
      </c>
      <c r="B344" s="22" t="s">
        <v>312</v>
      </c>
      <c r="C344" s="22" t="s">
        <v>31</v>
      </c>
      <c r="D344" s="22" t="s">
        <v>41</v>
      </c>
      <c r="E344" s="22"/>
      <c r="F344" s="22"/>
      <c r="G344" s="22">
        <v>1111</v>
      </c>
      <c r="H344" s="22">
        <v>709300000</v>
      </c>
      <c r="I344" s="22" t="s">
        <v>31</v>
      </c>
      <c r="J344" s="23" t="s">
        <v>42</v>
      </c>
      <c r="K344" s="25">
        <v>0</v>
      </c>
      <c r="L344" s="25">
        <v>0</v>
      </c>
      <c r="M344" s="25">
        <v>220000000</v>
      </c>
      <c r="N344" s="25">
        <v>0</v>
      </c>
      <c r="O344" s="25">
        <v>0</v>
      </c>
      <c r="P344" s="25">
        <f t="shared" si="10"/>
        <v>0</v>
      </c>
      <c r="Q344" s="25">
        <v>0</v>
      </c>
      <c r="R344" s="25">
        <v>0</v>
      </c>
      <c r="S344" s="25">
        <v>0</v>
      </c>
      <c r="T344" s="25">
        <v>0</v>
      </c>
      <c r="U344" s="25">
        <v>0</v>
      </c>
      <c r="V344" s="25">
        <v>0</v>
      </c>
      <c r="W344" s="25">
        <v>0</v>
      </c>
      <c r="X344" s="25">
        <v>0</v>
      </c>
      <c r="Y344" s="25">
        <f t="shared" si="11"/>
        <v>0</v>
      </c>
      <c r="Z344" s="26">
        <v>0</v>
      </c>
      <c r="AA344" s="26">
        <v>0</v>
      </c>
      <c r="AB344" s="26">
        <v>0</v>
      </c>
      <c r="AC344" s="27">
        <v>0</v>
      </c>
    </row>
    <row r="345" spans="1:29" outlineLevel="2" x14ac:dyDescent="0.35">
      <c r="A345" s="21" t="s">
        <v>384</v>
      </c>
      <c r="B345" s="22" t="s">
        <v>312</v>
      </c>
      <c r="C345" s="22" t="s">
        <v>31</v>
      </c>
      <c r="D345" s="22" t="s">
        <v>43</v>
      </c>
      <c r="E345" s="22"/>
      <c r="F345" s="22">
        <v>280</v>
      </c>
      <c r="G345" s="22">
        <v>1111</v>
      </c>
      <c r="H345" s="22">
        <v>709300000</v>
      </c>
      <c r="I345" s="22" t="s">
        <v>31</v>
      </c>
      <c r="J345" s="23" t="s">
        <v>44</v>
      </c>
      <c r="K345" s="24">
        <v>3263305040</v>
      </c>
      <c r="L345" s="25">
        <v>3263305040</v>
      </c>
      <c r="M345" s="25">
        <v>0</v>
      </c>
      <c r="N345" s="25">
        <v>0</v>
      </c>
      <c r="O345" s="25">
        <v>-12000000</v>
      </c>
      <c r="P345" s="25">
        <f t="shared" si="10"/>
        <v>3251305040</v>
      </c>
      <c r="Q345" s="25">
        <v>0</v>
      </c>
      <c r="R345" s="25">
        <v>0</v>
      </c>
      <c r="S345" s="25">
        <v>0</v>
      </c>
      <c r="T345" s="25">
        <v>1834563008.24</v>
      </c>
      <c r="U345" s="25">
        <v>1834563008.24</v>
      </c>
      <c r="V345" s="25">
        <v>1416742031.76</v>
      </c>
      <c r="W345" s="25">
        <v>1428742031.76</v>
      </c>
      <c r="X345" s="25">
        <v>0</v>
      </c>
      <c r="Y345" s="25">
        <f t="shared" si="11"/>
        <v>1416742031.76</v>
      </c>
      <c r="Z345" s="26">
        <f>T345/L345</f>
        <v>0.56217944254454377</v>
      </c>
      <c r="AA345" s="26">
        <f>T345/P345</f>
        <v>0.56425434884448733</v>
      </c>
      <c r="AB345" s="26">
        <f>(Q345+R345+S345)/P345</f>
        <v>0</v>
      </c>
      <c r="AC345" s="27">
        <f>AA345+AB345</f>
        <v>0.56425434884448733</v>
      </c>
    </row>
    <row r="346" spans="1:29" outlineLevel="2" x14ac:dyDescent="0.35">
      <c r="A346" s="21" t="s">
        <v>384</v>
      </c>
      <c r="B346" s="22" t="s">
        <v>312</v>
      </c>
      <c r="C346" s="22" t="s">
        <v>31</v>
      </c>
      <c r="D346" s="22" t="s">
        <v>43</v>
      </c>
      <c r="E346" s="22"/>
      <c r="F346" s="22"/>
      <c r="G346" s="22">
        <v>1111</v>
      </c>
      <c r="H346" s="22">
        <v>709300000</v>
      </c>
      <c r="I346" s="22" t="s">
        <v>31</v>
      </c>
      <c r="J346" s="23" t="s">
        <v>44</v>
      </c>
      <c r="K346" s="25">
        <v>0</v>
      </c>
      <c r="L346" s="25">
        <v>0</v>
      </c>
      <c r="M346" s="25">
        <v>13415821</v>
      </c>
      <c r="N346" s="25">
        <v>0</v>
      </c>
      <c r="O346" s="25">
        <v>0</v>
      </c>
      <c r="P346" s="25">
        <f t="shared" si="10"/>
        <v>0</v>
      </c>
      <c r="Q346" s="25">
        <v>0</v>
      </c>
      <c r="R346" s="25">
        <v>0</v>
      </c>
      <c r="S346" s="25">
        <v>0</v>
      </c>
      <c r="T346" s="25">
        <v>0</v>
      </c>
      <c r="U346" s="25">
        <v>0</v>
      </c>
      <c r="V346" s="25">
        <v>0</v>
      </c>
      <c r="W346" s="25">
        <v>0</v>
      </c>
      <c r="X346" s="25">
        <v>0</v>
      </c>
      <c r="Y346" s="25">
        <f t="shared" si="11"/>
        <v>0</v>
      </c>
      <c r="Z346" s="26">
        <v>0</v>
      </c>
      <c r="AA346" s="26">
        <v>0</v>
      </c>
      <c r="AB346" s="26">
        <v>0</v>
      </c>
      <c r="AC346" s="27">
        <v>0</v>
      </c>
    </row>
    <row r="347" spans="1:29" outlineLevel="2" x14ac:dyDescent="0.35">
      <c r="A347" s="21" t="s">
        <v>384</v>
      </c>
      <c r="B347" s="22" t="s">
        <v>312</v>
      </c>
      <c r="C347" s="22" t="s">
        <v>31</v>
      </c>
      <c r="D347" s="22" t="s">
        <v>45</v>
      </c>
      <c r="E347" s="22"/>
      <c r="F347" s="22">
        <v>280</v>
      </c>
      <c r="G347" s="22">
        <v>1111</v>
      </c>
      <c r="H347" s="22">
        <v>709300000</v>
      </c>
      <c r="I347" s="22" t="s">
        <v>31</v>
      </c>
      <c r="J347" s="23" t="s">
        <v>46</v>
      </c>
      <c r="K347" s="24">
        <v>13578089946</v>
      </c>
      <c r="L347" s="25">
        <v>13578089946</v>
      </c>
      <c r="M347" s="25">
        <v>0</v>
      </c>
      <c r="N347" s="25">
        <v>0</v>
      </c>
      <c r="O347" s="25">
        <v>0</v>
      </c>
      <c r="P347" s="25">
        <f t="shared" si="10"/>
        <v>13578089946</v>
      </c>
      <c r="Q347" s="25">
        <v>0</v>
      </c>
      <c r="R347" s="25">
        <v>0</v>
      </c>
      <c r="S347" s="25">
        <v>0</v>
      </c>
      <c r="T347" s="25">
        <v>58584015.82</v>
      </c>
      <c r="U347" s="25">
        <v>58584015.82</v>
      </c>
      <c r="V347" s="25">
        <v>13127429557.18</v>
      </c>
      <c r="W347" s="25">
        <v>13519505930.18</v>
      </c>
      <c r="X347" s="25">
        <v>0</v>
      </c>
      <c r="Y347" s="25">
        <f t="shared" si="11"/>
        <v>13519505930.18</v>
      </c>
      <c r="Z347" s="26">
        <f>T347/L347</f>
        <v>4.3145991853779401E-3</v>
      </c>
      <c r="AA347" s="26">
        <f>T347/P347</f>
        <v>4.3145991853779401E-3</v>
      </c>
      <c r="AB347" s="26">
        <f>(Q347+R347+S347)/P347</f>
        <v>0</v>
      </c>
      <c r="AC347" s="27">
        <f>AA347+AB347</f>
        <v>4.3145991853779401E-3</v>
      </c>
    </row>
    <row r="348" spans="1:29" outlineLevel="2" x14ac:dyDescent="0.35">
      <c r="A348" s="21" t="s">
        <v>384</v>
      </c>
      <c r="B348" s="22" t="s">
        <v>312</v>
      </c>
      <c r="C348" s="22" t="s">
        <v>31</v>
      </c>
      <c r="D348" s="22" t="s">
        <v>45</v>
      </c>
      <c r="E348" s="22"/>
      <c r="F348" s="22" t="s">
        <v>33</v>
      </c>
      <c r="G348" s="22">
        <v>1111</v>
      </c>
      <c r="H348" s="22">
        <v>709300000</v>
      </c>
      <c r="I348" s="22" t="s">
        <v>31</v>
      </c>
      <c r="J348" s="23" t="s">
        <v>46</v>
      </c>
      <c r="K348" s="25">
        <v>0</v>
      </c>
      <c r="L348" s="25">
        <v>0</v>
      </c>
      <c r="M348" s="25">
        <v>0</v>
      </c>
      <c r="N348" s="25">
        <v>20000000</v>
      </c>
      <c r="O348" s="25">
        <v>0</v>
      </c>
      <c r="P348" s="25">
        <f t="shared" si="10"/>
        <v>0</v>
      </c>
      <c r="Q348" s="25">
        <v>0</v>
      </c>
      <c r="R348" s="25">
        <v>0</v>
      </c>
      <c r="S348" s="25">
        <v>0</v>
      </c>
      <c r="T348" s="25">
        <v>0</v>
      </c>
      <c r="U348" s="25">
        <v>0</v>
      </c>
      <c r="V348" s="25">
        <v>0</v>
      </c>
      <c r="W348" s="25">
        <v>0</v>
      </c>
      <c r="X348" s="25">
        <v>0</v>
      </c>
      <c r="Y348" s="25">
        <f t="shared" si="11"/>
        <v>0</v>
      </c>
      <c r="Z348" s="26">
        <v>0</v>
      </c>
      <c r="AA348" s="26">
        <v>0</v>
      </c>
      <c r="AB348" s="26">
        <v>0</v>
      </c>
      <c r="AC348" s="26">
        <v>0</v>
      </c>
    </row>
    <row r="349" spans="1:29" outlineLevel="2" x14ac:dyDescent="0.35">
      <c r="A349" s="21" t="s">
        <v>384</v>
      </c>
      <c r="B349" s="22" t="s">
        <v>312</v>
      </c>
      <c r="C349" s="22" t="s">
        <v>31</v>
      </c>
      <c r="D349" s="22" t="s">
        <v>45</v>
      </c>
      <c r="E349" s="22"/>
      <c r="F349" s="22"/>
      <c r="G349" s="22">
        <v>1111</v>
      </c>
      <c r="H349" s="22">
        <v>709300000</v>
      </c>
      <c r="I349" s="22" t="s">
        <v>31</v>
      </c>
      <c r="J349" s="23" t="s">
        <v>46</v>
      </c>
      <c r="K349" s="25">
        <v>0</v>
      </c>
      <c r="L349" s="25">
        <v>0</v>
      </c>
      <c r="M349" s="25">
        <v>1191812237</v>
      </c>
      <c r="N349" s="25">
        <v>0</v>
      </c>
      <c r="O349" s="25">
        <v>0</v>
      </c>
      <c r="P349" s="25">
        <f t="shared" si="10"/>
        <v>0</v>
      </c>
      <c r="Q349" s="25">
        <v>0</v>
      </c>
      <c r="R349" s="25">
        <v>0</v>
      </c>
      <c r="S349" s="25">
        <v>0</v>
      </c>
      <c r="T349" s="25">
        <v>0</v>
      </c>
      <c r="U349" s="25">
        <v>0</v>
      </c>
      <c r="V349" s="25">
        <v>0</v>
      </c>
      <c r="W349" s="25">
        <v>0</v>
      </c>
      <c r="X349" s="25">
        <v>0</v>
      </c>
      <c r="Y349" s="25">
        <f t="shared" si="11"/>
        <v>0</v>
      </c>
      <c r="Z349" s="26">
        <v>0</v>
      </c>
      <c r="AA349" s="26">
        <v>0</v>
      </c>
      <c r="AB349" s="26">
        <v>0</v>
      </c>
      <c r="AC349" s="27">
        <v>0</v>
      </c>
    </row>
    <row r="350" spans="1:29" outlineLevel="2" x14ac:dyDescent="0.35">
      <c r="A350" s="21" t="s">
        <v>384</v>
      </c>
      <c r="B350" s="22" t="s">
        <v>312</v>
      </c>
      <c r="C350" s="22" t="s">
        <v>31</v>
      </c>
      <c r="D350" s="22" t="s">
        <v>47</v>
      </c>
      <c r="E350" s="22"/>
      <c r="F350" s="22">
        <v>280</v>
      </c>
      <c r="G350" s="22">
        <v>1111</v>
      </c>
      <c r="H350" s="22">
        <v>709300000</v>
      </c>
      <c r="I350" s="22" t="s">
        <v>31</v>
      </c>
      <c r="J350" s="23" t="s">
        <v>48</v>
      </c>
      <c r="K350" s="24">
        <v>12073990465</v>
      </c>
      <c r="L350" s="25">
        <v>12667157372</v>
      </c>
      <c r="M350" s="25">
        <v>0</v>
      </c>
      <c r="N350" s="25">
        <v>0</v>
      </c>
      <c r="O350" s="25">
        <v>0</v>
      </c>
      <c r="P350" s="25">
        <f t="shared" si="10"/>
        <v>12667157372</v>
      </c>
      <c r="Q350" s="25">
        <v>0</v>
      </c>
      <c r="R350" s="25">
        <v>2409382.98</v>
      </c>
      <c r="S350" s="25">
        <v>0</v>
      </c>
      <c r="T350" s="25">
        <v>12508246316.040001</v>
      </c>
      <c r="U350" s="25">
        <v>12508246316.040001</v>
      </c>
      <c r="V350" s="25">
        <v>156501672.97999999</v>
      </c>
      <c r="W350" s="25">
        <v>156501672.97999999</v>
      </c>
      <c r="X350" s="25">
        <v>0</v>
      </c>
      <c r="Y350" s="25">
        <f t="shared" si="11"/>
        <v>156501672.97999954</v>
      </c>
      <c r="Z350" s="26">
        <f>T350/L350</f>
        <v>0.98745487631571838</v>
      </c>
      <c r="AA350" s="26">
        <f>T350/P350</f>
        <v>0.98745487631571838</v>
      </c>
      <c r="AB350" s="26">
        <f>(Q350+R350+S350)/P350</f>
        <v>1.9020707718732523E-4</v>
      </c>
      <c r="AC350" s="27">
        <f>AA350+AB350</f>
        <v>0.98764508339290569</v>
      </c>
    </row>
    <row r="351" spans="1:29" outlineLevel="2" x14ac:dyDescent="0.35">
      <c r="A351" s="21" t="s">
        <v>384</v>
      </c>
      <c r="B351" s="22" t="s">
        <v>312</v>
      </c>
      <c r="C351" s="22" t="s">
        <v>31</v>
      </c>
      <c r="D351" s="22" t="s">
        <v>47</v>
      </c>
      <c r="E351" s="22"/>
      <c r="F351" s="22" t="s">
        <v>33</v>
      </c>
      <c r="G351" s="22">
        <v>1111</v>
      </c>
      <c r="H351" s="22">
        <v>709300000</v>
      </c>
      <c r="I351" s="22" t="s">
        <v>31</v>
      </c>
      <c r="J351" s="23" t="s">
        <v>48</v>
      </c>
      <c r="K351" s="25">
        <v>0</v>
      </c>
      <c r="L351" s="25">
        <v>0</v>
      </c>
      <c r="M351" s="25">
        <v>0</v>
      </c>
      <c r="N351" s="25">
        <v>20000000</v>
      </c>
      <c r="O351" s="25">
        <v>0</v>
      </c>
      <c r="P351" s="25">
        <f t="shared" si="10"/>
        <v>0</v>
      </c>
      <c r="Q351" s="25">
        <v>0</v>
      </c>
      <c r="R351" s="25">
        <v>0</v>
      </c>
      <c r="S351" s="25">
        <v>0</v>
      </c>
      <c r="T351" s="25">
        <v>0</v>
      </c>
      <c r="U351" s="25">
        <v>0</v>
      </c>
      <c r="V351" s="25">
        <v>0</v>
      </c>
      <c r="W351" s="25">
        <v>0</v>
      </c>
      <c r="X351" s="25">
        <v>0</v>
      </c>
      <c r="Y351" s="25">
        <f t="shared" si="11"/>
        <v>0</v>
      </c>
      <c r="Z351" s="26">
        <v>0</v>
      </c>
      <c r="AA351" s="26">
        <v>0</v>
      </c>
      <c r="AB351" s="26">
        <v>0</v>
      </c>
      <c r="AC351" s="26">
        <v>0</v>
      </c>
    </row>
    <row r="352" spans="1:29" outlineLevel="2" x14ac:dyDescent="0.35">
      <c r="A352" s="21" t="s">
        <v>384</v>
      </c>
      <c r="B352" s="22" t="s">
        <v>312</v>
      </c>
      <c r="C352" s="22" t="s">
        <v>31</v>
      </c>
      <c r="D352" s="22" t="s">
        <v>47</v>
      </c>
      <c r="E352" s="22"/>
      <c r="F352" s="22"/>
      <c r="G352" s="22">
        <v>1111</v>
      </c>
      <c r="H352" s="22">
        <v>709300000</v>
      </c>
      <c r="I352" s="22" t="s">
        <v>31</v>
      </c>
      <c r="J352" s="23" t="s">
        <v>48</v>
      </c>
      <c r="K352" s="25">
        <v>0</v>
      </c>
      <c r="L352" s="25">
        <v>0</v>
      </c>
      <c r="M352" s="25">
        <v>277665272</v>
      </c>
      <c r="N352" s="25">
        <v>0</v>
      </c>
      <c r="O352" s="25">
        <v>0</v>
      </c>
      <c r="P352" s="25">
        <f t="shared" si="10"/>
        <v>0</v>
      </c>
      <c r="Q352" s="25">
        <v>0</v>
      </c>
      <c r="R352" s="25">
        <v>0</v>
      </c>
      <c r="S352" s="25">
        <v>0</v>
      </c>
      <c r="T352" s="25">
        <v>0</v>
      </c>
      <c r="U352" s="25">
        <v>0</v>
      </c>
      <c r="V352" s="25">
        <v>0</v>
      </c>
      <c r="W352" s="25">
        <v>0</v>
      </c>
      <c r="X352" s="25">
        <v>0</v>
      </c>
      <c r="Y352" s="25">
        <f t="shared" si="11"/>
        <v>0</v>
      </c>
      <c r="Z352" s="26">
        <v>0</v>
      </c>
      <c r="AA352" s="26">
        <v>0</v>
      </c>
      <c r="AB352" s="26">
        <v>0</v>
      </c>
      <c r="AC352" s="27">
        <v>0</v>
      </c>
    </row>
    <row r="353" spans="1:29" outlineLevel="2" x14ac:dyDescent="0.35">
      <c r="A353" s="21" t="s">
        <v>384</v>
      </c>
      <c r="B353" s="22" t="s">
        <v>312</v>
      </c>
      <c r="C353" s="22" t="s">
        <v>31</v>
      </c>
      <c r="D353" s="22" t="s">
        <v>49</v>
      </c>
      <c r="E353" s="22"/>
      <c r="F353" s="22">
        <v>280</v>
      </c>
      <c r="G353" s="22">
        <v>1111</v>
      </c>
      <c r="H353" s="22">
        <v>709300000</v>
      </c>
      <c r="I353" s="22" t="s">
        <v>31</v>
      </c>
      <c r="J353" s="23" t="s">
        <v>50</v>
      </c>
      <c r="K353" s="24">
        <v>38776605606</v>
      </c>
      <c r="L353" s="25">
        <v>38776605606</v>
      </c>
      <c r="M353" s="25">
        <v>0</v>
      </c>
      <c r="N353" s="25">
        <v>0</v>
      </c>
      <c r="O353" s="25">
        <v>106000000</v>
      </c>
      <c r="P353" s="25">
        <f t="shared" si="10"/>
        <v>38882605606</v>
      </c>
      <c r="Q353" s="25">
        <v>0</v>
      </c>
      <c r="R353" s="25">
        <v>0</v>
      </c>
      <c r="S353" s="25">
        <v>0</v>
      </c>
      <c r="T353" s="25">
        <v>22353373278.639999</v>
      </c>
      <c r="U353" s="25">
        <v>22353373278.639999</v>
      </c>
      <c r="V353" s="25">
        <v>16423232327.360001</v>
      </c>
      <c r="W353" s="25">
        <v>16423232327.360001</v>
      </c>
      <c r="X353" s="25">
        <v>0</v>
      </c>
      <c r="Y353" s="25">
        <f t="shared" si="11"/>
        <v>16529232327.360001</v>
      </c>
      <c r="Z353" s="26">
        <f>T353/L353</f>
        <v>0.57646544686678836</v>
      </c>
      <c r="AA353" s="26">
        <f>T353/P353</f>
        <v>0.57489391285008518</v>
      </c>
      <c r="AB353" s="26">
        <f>(Q353+R353+S353)/P353</f>
        <v>0</v>
      </c>
      <c r="AC353" s="27">
        <f>AA353+AB353</f>
        <v>0.57489391285008518</v>
      </c>
    </row>
    <row r="354" spans="1:29" outlineLevel="2" x14ac:dyDescent="0.35">
      <c r="A354" s="21" t="s">
        <v>384</v>
      </c>
      <c r="B354" s="22" t="s">
        <v>312</v>
      </c>
      <c r="C354" s="22" t="s">
        <v>31</v>
      </c>
      <c r="D354" s="22" t="s">
        <v>49</v>
      </c>
      <c r="E354" s="22"/>
      <c r="F354" s="22" t="s">
        <v>33</v>
      </c>
      <c r="G354" s="22">
        <v>1111</v>
      </c>
      <c r="H354" s="22">
        <v>709300000</v>
      </c>
      <c r="I354" s="22" t="s">
        <v>31</v>
      </c>
      <c r="J354" s="23" t="s">
        <v>50</v>
      </c>
      <c r="K354" s="25">
        <v>0</v>
      </c>
      <c r="L354" s="25">
        <v>0</v>
      </c>
      <c r="M354" s="25">
        <v>0</v>
      </c>
      <c r="N354" s="25">
        <v>105000000</v>
      </c>
      <c r="O354" s="25">
        <v>0</v>
      </c>
      <c r="P354" s="25">
        <f t="shared" si="10"/>
        <v>0</v>
      </c>
      <c r="Q354" s="25">
        <v>0</v>
      </c>
      <c r="R354" s="25">
        <v>0</v>
      </c>
      <c r="S354" s="25">
        <v>0</v>
      </c>
      <c r="T354" s="25">
        <v>0</v>
      </c>
      <c r="U354" s="25">
        <v>0</v>
      </c>
      <c r="V354" s="25">
        <v>0</v>
      </c>
      <c r="W354" s="25">
        <v>0</v>
      </c>
      <c r="X354" s="25">
        <v>0</v>
      </c>
      <c r="Y354" s="25">
        <f t="shared" si="11"/>
        <v>0</v>
      </c>
      <c r="Z354" s="26">
        <v>0</v>
      </c>
      <c r="AA354" s="26">
        <v>0</v>
      </c>
      <c r="AB354" s="26">
        <v>0</v>
      </c>
      <c r="AC354" s="26">
        <v>0</v>
      </c>
    </row>
    <row r="355" spans="1:29" outlineLevel="2" x14ac:dyDescent="0.35">
      <c r="A355" s="21" t="s">
        <v>384</v>
      </c>
      <c r="B355" s="22" t="s">
        <v>312</v>
      </c>
      <c r="C355" s="22" t="s">
        <v>31</v>
      </c>
      <c r="D355" s="22" t="s">
        <v>49</v>
      </c>
      <c r="E355" s="22"/>
      <c r="F355" s="22"/>
      <c r="G355" s="22">
        <v>1111</v>
      </c>
      <c r="H355" s="22">
        <v>709300000</v>
      </c>
      <c r="I355" s="22" t="s">
        <v>31</v>
      </c>
      <c r="J355" s="23" t="s">
        <v>50</v>
      </c>
      <c r="K355" s="25">
        <v>0</v>
      </c>
      <c r="L355" s="25">
        <v>0</v>
      </c>
      <c r="M355" s="25">
        <v>5072427990</v>
      </c>
      <c r="N355" s="25">
        <v>0</v>
      </c>
      <c r="O355" s="25">
        <v>0</v>
      </c>
      <c r="P355" s="25">
        <f t="shared" si="10"/>
        <v>0</v>
      </c>
      <c r="Q355" s="25">
        <v>0</v>
      </c>
      <c r="R355" s="25">
        <v>0</v>
      </c>
      <c r="S355" s="25">
        <v>0</v>
      </c>
      <c r="T355" s="25">
        <v>0</v>
      </c>
      <c r="U355" s="25">
        <v>0</v>
      </c>
      <c r="V355" s="25">
        <v>0</v>
      </c>
      <c r="W355" s="25">
        <v>0</v>
      </c>
      <c r="X355" s="25">
        <v>0</v>
      </c>
      <c r="Y355" s="25">
        <f t="shared" si="11"/>
        <v>0</v>
      </c>
      <c r="Z355" s="26">
        <v>0</v>
      </c>
      <c r="AA355" s="26">
        <v>0</v>
      </c>
      <c r="AB355" s="26">
        <v>0</v>
      </c>
      <c r="AC355" s="27">
        <v>0</v>
      </c>
    </row>
    <row r="356" spans="1:29" ht="81" outlineLevel="2" x14ac:dyDescent="0.35">
      <c r="A356" s="21" t="s">
        <v>384</v>
      </c>
      <c r="B356" s="22" t="s">
        <v>312</v>
      </c>
      <c r="C356" s="22" t="s">
        <v>31</v>
      </c>
      <c r="D356" s="22" t="s">
        <v>51</v>
      </c>
      <c r="E356" s="22" t="s">
        <v>52</v>
      </c>
      <c r="F356" s="22" t="s">
        <v>33</v>
      </c>
      <c r="G356" s="22">
        <v>1112</v>
      </c>
      <c r="H356" s="22">
        <v>709300000</v>
      </c>
      <c r="I356" s="22" t="s">
        <v>31</v>
      </c>
      <c r="J356" s="23" t="s">
        <v>53</v>
      </c>
      <c r="K356" s="24">
        <v>14131160637</v>
      </c>
      <c r="L356" s="25">
        <v>14131160637</v>
      </c>
      <c r="M356" s="25">
        <v>0</v>
      </c>
      <c r="N356" s="25">
        <v>0</v>
      </c>
      <c r="O356" s="25">
        <v>0</v>
      </c>
      <c r="P356" s="25">
        <f t="shared" si="10"/>
        <v>14131160637</v>
      </c>
      <c r="Q356" s="25">
        <v>0</v>
      </c>
      <c r="R356" s="25">
        <v>4562794423</v>
      </c>
      <c r="S356" s="25">
        <v>0</v>
      </c>
      <c r="T356" s="25">
        <v>9568366214</v>
      </c>
      <c r="U356" s="25">
        <v>9568366214</v>
      </c>
      <c r="V356" s="25">
        <v>0</v>
      </c>
      <c r="W356" s="25">
        <v>0</v>
      </c>
      <c r="X356" s="25">
        <v>0</v>
      </c>
      <c r="Y356" s="25">
        <f t="shared" si="11"/>
        <v>0</v>
      </c>
      <c r="Z356" s="26">
        <f>T356/L356</f>
        <v>0.67711113473205364</v>
      </c>
      <c r="AA356" s="26">
        <f>T356/P356</f>
        <v>0.67711113473205364</v>
      </c>
      <c r="AB356" s="26">
        <f>(Q356+R356+S356)/P356</f>
        <v>0.32288886526794636</v>
      </c>
      <c r="AC356" s="27">
        <f>AA356+AB356</f>
        <v>1</v>
      </c>
    </row>
    <row r="357" spans="1:29" ht="81" outlineLevel="2" x14ac:dyDescent="0.35">
      <c r="A357" s="21" t="s">
        <v>384</v>
      </c>
      <c r="B357" s="22" t="s">
        <v>312</v>
      </c>
      <c r="C357" s="22" t="s">
        <v>31</v>
      </c>
      <c r="D357" s="22" t="s">
        <v>51</v>
      </c>
      <c r="E357" s="22" t="s">
        <v>52</v>
      </c>
      <c r="F357" s="22"/>
      <c r="G357" s="22">
        <v>1112</v>
      </c>
      <c r="H357" s="22">
        <v>709300000</v>
      </c>
      <c r="I357" s="22" t="s">
        <v>31</v>
      </c>
      <c r="J357" s="23" t="s">
        <v>313</v>
      </c>
      <c r="K357" s="25">
        <v>0</v>
      </c>
      <c r="L357" s="25">
        <v>0</v>
      </c>
      <c r="M357" s="25">
        <v>2196639624</v>
      </c>
      <c r="N357" s="25">
        <v>0</v>
      </c>
      <c r="O357" s="25">
        <v>0</v>
      </c>
      <c r="P357" s="25">
        <f t="shared" si="10"/>
        <v>0</v>
      </c>
      <c r="Q357" s="25">
        <v>0</v>
      </c>
      <c r="R357" s="25">
        <v>0</v>
      </c>
      <c r="S357" s="25">
        <v>0</v>
      </c>
      <c r="T357" s="25">
        <v>0</v>
      </c>
      <c r="U357" s="25">
        <v>0</v>
      </c>
      <c r="V357" s="25">
        <v>0</v>
      </c>
      <c r="W357" s="25">
        <v>0</v>
      </c>
      <c r="X357" s="25">
        <v>0</v>
      </c>
      <c r="Y357" s="25">
        <f t="shared" si="11"/>
        <v>0</v>
      </c>
      <c r="Z357" s="26">
        <v>0</v>
      </c>
      <c r="AA357" s="26">
        <v>0</v>
      </c>
      <c r="AB357" s="26">
        <v>0</v>
      </c>
      <c r="AC357" s="27">
        <v>0</v>
      </c>
    </row>
    <row r="358" spans="1:29" ht="54" outlineLevel="2" x14ac:dyDescent="0.35">
      <c r="A358" s="21" t="s">
        <v>384</v>
      </c>
      <c r="B358" s="22" t="s">
        <v>312</v>
      </c>
      <c r="C358" s="22" t="s">
        <v>31</v>
      </c>
      <c r="D358" s="22" t="s">
        <v>55</v>
      </c>
      <c r="E358" s="22" t="s">
        <v>52</v>
      </c>
      <c r="F358" s="22" t="s">
        <v>33</v>
      </c>
      <c r="G358" s="22">
        <v>1112</v>
      </c>
      <c r="H358" s="22">
        <v>709300000</v>
      </c>
      <c r="I358" s="22" t="s">
        <v>31</v>
      </c>
      <c r="J358" s="23" t="s">
        <v>56</v>
      </c>
      <c r="K358" s="24">
        <v>763846521</v>
      </c>
      <c r="L358" s="25">
        <v>763846521</v>
      </c>
      <c r="M358" s="25">
        <v>0</v>
      </c>
      <c r="N358" s="25">
        <v>0</v>
      </c>
      <c r="O358" s="25">
        <v>0</v>
      </c>
      <c r="P358" s="25">
        <f t="shared" si="10"/>
        <v>763846521</v>
      </c>
      <c r="Q358" s="25">
        <v>0</v>
      </c>
      <c r="R358" s="25">
        <v>246595834</v>
      </c>
      <c r="S358" s="25">
        <v>0</v>
      </c>
      <c r="T358" s="25">
        <v>517250687</v>
      </c>
      <c r="U358" s="25">
        <v>517250687</v>
      </c>
      <c r="V358" s="25">
        <v>0</v>
      </c>
      <c r="W358" s="25">
        <v>0</v>
      </c>
      <c r="X358" s="25">
        <v>0</v>
      </c>
      <c r="Y358" s="25">
        <f t="shared" si="11"/>
        <v>0</v>
      </c>
      <c r="Z358" s="26">
        <f>T358/L358</f>
        <v>0.67716572999878855</v>
      </c>
      <c r="AA358" s="26">
        <f>T358/P358</f>
        <v>0.67716572999878855</v>
      </c>
      <c r="AB358" s="26">
        <f>(Q358+R358+S358)/P358</f>
        <v>0.3228342700012114</v>
      </c>
      <c r="AC358" s="27">
        <f>AA358+AB358</f>
        <v>1</v>
      </c>
    </row>
    <row r="359" spans="1:29" ht="54" outlineLevel="2" x14ac:dyDescent="0.35">
      <c r="A359" s="21" t="s">
        <v>384</v>
      </c>
      <c r="B359" s="22" t="s">
        <v>312</v>
      </c>
      <c r="C359" s="22" t="s">
        <v>31</v>
      </c>
      <c r="D359" s="22" t="s">
        <v>55</v>
      </c>
      <c r="E359" s="22" t="s">
        <v>52</v>
      </c>
      <c r="F359" s="22"/>
      <c r="G359" s="22">
        <v>1112</v>
      </c>
      <c r="H359" s="22">
        <v>709300000</v>
      </c>
      <c r="I359" s="22" t="s">
        <v>31</v>
      </c>
      <c r="J359" s="23" t="s">
        <v>57</v>
      </c>
      <c r="K359" s="25">
        <v>0</v>
      </c>
      <c r="L359" s="25">
        <v>0</v>
      </c>
      <c r="M359" s="25">
        <v>113975255</v>
      </c>
      <c r="N359" s="25">
        <v>0</v>
      </c>
      <c r="O359" s="25">
        <v>0</v>
      </c>
      <c r="P359" s="25">
        <f t="shared" si="10"/>
        <v>0</v>
      </c>
      <c r="Q359" s="25">
        <v>0</v>
      </c>
      <c r="R359" s="25">
        <v>0</v>
      </c>
      <c r="S359" s="25">
        <v>0</v>
      </c>
      <c r="T359" s="25">
        <v>0</v>
      </c>
      <c r="U359" s="25">
        <v>0</v>
      </c>
      <c r="V359" s="25">
        <v>0</v>
      </c>
      <c r="W359" s="25">
        <v>0</v>
      </c>
      <c r="X359" s="25">
        <v>0</v>
      </c>
      <c r="Y359" s="25">
        <f t="shared" si="11"/>
        <v>0</v>
      </c>
      <c r="Z359" s="26">
        <v>0</v>
      </c>
      <c r="AA359" s="26">
        <v>0</v>
      </c>
      <c r="AB359" s="26">
        <v>0</v>
      </c>
      <c r="AC359" s="27">
        <v>0</v>
      </c>
    </row>
    <row r="360" spans="1:29" ht="81" outlineLevel="2" x14ac:dyDescent="0.35">
      <c r="A360" s="21" t="s">
        <v>384</v>
      </c>
      <c r="B360" s="22" t="s">
        <v>312</v>
      </c>
      <c r="C360" s="22" t="s">
        <v>31</v>
      </c>
      <c r="D360" s="22" t="s">
        <v>58</v>
      </c>
      <c r="E360" s="22" t="s">
        <v>52</v>
      </c>
      <c r="F360" s="22" t="s">
        <v>33</v>
      </c>
      <c r="G360" s="22">
        <v>1112</v>
      </c>
      <c r="H360" s="22">
        <v>709300000</v>
      </c>
      <c r="I360" s="22" t="s">
        <v>31</v>
      </c>
      <c r="J360" s="23" t="s">
        <v>59</v>
      </c>
      <c r="K360" s="24">
        <v>701106045</v>
      </c>
      <c r="L360" s="25">
        <v>701106045</v>
      </c>
      <c r="M360" s="25">
        <v>0</v>
      </c>
      <c r="N360" s="25">
        <v>0</v>
      </c>
      <c r="O360" s="25">
        <v>-75000000</v>
      </c>
      <c r="P360" s="25">
        <f t="shared" si="10"/>
        <v>626106045</v>
      </c>
      <c r="Q360" s="25">
        <v>0</v>
      </c>
      <c r="R360" s="25">
        <v>345298230</v>
      </c>
      <c r="S360" s="25">
        <v>0</v>
      </c>
      <c r="T360" s="25">
        <v>280807815</v>
      </c>
      <c r="U360" s="25">
        <v>280807815</v>
      </c>
      <c r="V360" s="25">
        <v>0</v>
      </c>
      <c r="W360" s="25">
        <v>75000000</v>
      </c>
      <c r="X360" s="25">
        <v>0</v>
      </c>
      <c r="Y360" s="25">
        <f t="shared" si="11"/>
        <v>0</v>
      </c>
      <c r="Z360" s="26">
        <f>T360/L360</f>
        <v>0.40052117222866052</v>
      </c>
      <c r="AA360" s="26">
        <f>T360/P360</f>
        <v>0.44849880821706489</v>
      </c>
      <c r="AB360" s="26">
        <f>(Q360+R360+S360)/P360</f>
        <v>0.55150119178293511</v>
      </c>
      <c r="AC360" s="27">
        <f>AA360+AB360</f>
        <v>1</v>
      </c>
    </row>
    <row r="361" spans="1:29" ht="81" outlineLevel="2" x14ac:dyDescent="0.35">
      <c r="A361" s="21" t="s">
        <v>384</v>
      </c>
      <c r="B361" s="22" t="s">
        <v>312</v>
      </c>
      <c r="C361" s="22" t="s">
        <v>31</v>
      </c>
      <c r="D361" s="22" t="s">
        <v>58</v>
      </c>
      <c r="E361" s="22" t="s">
        <v>52</v>
      </c>
      <c r="F361" s="22"/>
      <c r="G361" s="22">
        <v>1112</v>
      </c>
      <c r="H361" s="22">
        <v>709300000</v>
      </c>
      <c r="I361" s="22" t="s">
        <v>31</v>
      </c>
      <c r="J361" s="23" t="s">
        <v>314</v>
      </c>
      <c r="K361" s="25">
        <v>0</v>
      </c>
      <c r="L361" s="25">
        <v>0</v>
      </c>
      <c r="M361" s="25">
        <v>9530520</v>
      </c>
      <c r="N361" s="25">
        <v>0</v>
      </c>
      <c r="O361" s="25">
        <v>0</v>
      </c>
      <c r="P361" s="25">
        <f t="shared" si="10"/>
        <v>0</v>
      </c>
      <c r="Q361" s="25">
        <v>0</v>
      </c>
      <c r="R361" s="25">
        <v>0</v>
      </c>
      <c r="S361" s="25">
        <v>0</v>
      </c>
      <c r="T361" s="25">
        <v>0</v>
      </c>
      <c r="U361" s="25">
        <v>0</v>
      </c>
      <c r="V361" s="25">
        <v>0</v>
      </c>
      <c r="W361" s="25">
        <v>0</v>
      </c>
      <c r="X361" s="25">
        <v>0</v>
      </c>
      <c r="Y361" s="25">
        <f t="shared" si="11"/>
        <v>0</v>
      </c>
      <c r="Z361" s="26">
        <v>0</v>
      </c>
      <c r="AA361" s="26">
        <v>0</v>
      </c>
      <c r="AB361" s="26">
        <v>0</v>
      </c>
      <c r="AC361" s="27">
        <v>0</v>
      </c>
    </row>
    <row r="362" spans="1:29" ht="67.5" outlineLevel="2" x14ac:dyDescent="0.35">
      <c r="A362" s="21" t="s">
        <v>384</v>
      </c>
      <c r="B362" s="22" t="s">
        <v>312</v>
      </c>
      <c r="C362" s="22" t="s">
        <v>31</v>
      </c>
      <c r="D362" s="22" t="s">
        <v>61</v>
      </c>
      <c r="E362" s="22" t="s">
        <v>52</v>
      </c>
      <c r="F362" s="22" t="s">
        <v>33</v>
      </c>
      <c r="G362" s="22">
        <v>1112</v>
      </c>
      <c r="H362" s="22">
        <v>709300000</v>
      </c>
      <c r="I362" s="22" t="s">
        <v>31</v>
      </c>
      <c r="J362" s="23" t="s">
        <v>62</v>
      </c>
      <c r="K362" s="24">
        <v>4583079125</v>
      </c>
      <c r="L362" s="25">
        <v>4583079125</v>
      </c>
      <c r="M362" s="25">
        <v>0</v>
      </c>
      <c r="N362" s="25">
        <v>0</v>
      </c>
      <c r="O362" s="25">
        <v>0</v>
      </c>
      <c r="P362" s="25">
        <f t="shared" si="10"/>
        <v>4583079125</v>
      </c>
      <c r="Q362" s="25">
        <v>0</v>
      </c>
      <c r="R362" s="25">
        <v>1481568115</v>
      </c>
      <c r="S362" s="25">
        <v>0</v>
      </c>
      <c r="T362" s="25">
        <v>3101511010</v>
      </c>
      <c r="U362" s="25">
        <v>3101511010</v>
      </c>
      <c r="V362" s="25">
        <v>0</v>
      </c>
      <c r="W362" s="25">
        <v>0</v>
      </c>
      <c r="X362" s="25">
        <v>0</v>
      </c>
      <c r="Y362" s="25">
        <f t="shared" si="11"/>
        <v>0</v>
      </c>
      <c r="Z362" s="26">
        <f>T362/L362</f>
        <v>0.67673084522624294</v>
      </c>
      <c r="AA362" s="26">
        <f>T362/P362</f>
        <v>0.67673084522624294</v>
      </c>
      <c r="AB362" s="26">
        <f>(Q362+R362+S362)/P362</f>
        <v>0.32326915477375706</v>
      </c>
      <c r="AC362" s="27">
        <f>AA362+AB362</f>
        <v>1</v>
      </c>
    </row>
    <row r="363" spans="1:29" ht="67.5" outlineLevel="2" x14ac:dyDescent="0.35">
      <c r="A363" s="21" t="s">
        <v>384</v>
      </c>
      <c r="B363" s="22" t="s">
        <v>312</v>
      </c>
      <c r="C363" s="22" t="s">
        <v>31</v>
      </c>
      <c r="D363" s="22" t="s">
        <v>61</v>
      </c>
      <c r="E363" s="22" t="s">
        <v>52</v>
      </c>
      <c r="F363" s="22"/>
      <c r="G363" s="22">
        <v>1112</v>
      </c>
      <c r="H363" s="22">
        <v>709300000</v>
      </c>
      <c r="I363" s="22" t="s">
        <v>31</v>
      </c>
      <c r="J363" s="23" t="s">
        <v>315</v>
      </c>
      <c r="K363" s="25">
        <v>0</v>
      </c>
      <c r="L363" s="25">
        <v>0</v>
      </c>
      <c r="M363" s="25">
        <v>677637678</v>
      </c>
      <c r="N363" s="25">
        <v>0</v>
      </c>
      <c r="O363" s="25">
        <v>0</v>
      </c>
      <c r="P363" s="25">
        <f t="shared" si="10"/>
        <v>0</v>
      </c>
      <c r="Q363" s="25">
        <v>0</v>
      </c>
      <c r="R363" s="25">
        <v>0</v>
      </c>
      <c r="S363" s="25">
        <v>0</v>
      </c>
      <c r="T363" s="25">
        <v>0</v>
      </c>
      <c r="U363" s="25">
        <v>0</v>
      </c>
      <c r="V363" s="25">
        <v>0</v>
      </c>
      <c r="W363" s="25">
        <v>0</v>
      </c>
      <c r="X363" s="25">
        <v>0</v>
      </c>
      <c r="Y363" s="25">
        <f t="shared" si="11"/>
        <v>0</v>
      </c>
      <c r="Z363" s="26">
        <v>0</v>
      </c>
      <c r="AA363" s="26">
        <v>0</v>
      </c>
      <c r="AB363" s="26">
        <v>0</v>
      </c>
      <c r="AC363" s="27">
        <v>0</v>
      </c>
    </row>
    <row r="364" spans="1:29" ht="67.5" outlineLevel="2" x14ac:dyDescent="0.35">
      <c r="A364" s="21" t="s">
        <v>384</v>
      </c>
      <c r="B364" s="22" t="s">
        <v>312</v>
      </c>
      <c r="C364" s="22" t="s">
        <v>31</v>
      </c>
      <c r="D364" s="22" t="s">
        <v>64</v>
      </c>
      <c r="E364" s="22" t="s">
        <v>52</v>
      </c>
      <c r="F364" s="22" t="s">
        <v>33</v>
      </c>
      <c r="G364" s="22">
        <v>1112</v>
      </c>
      <c r="H364" s="22">
        <v>709300000</v>
      </c>
      <c r="I364" s="22" t="s">
        <v>31</v>
      </c>
      <c r="J364" s="23" t="s">
        <v>65</v>
      </c>
      <c r="K364" s="24">
        <v>2291539563</v>
      </c>
      <c r="L364" s="25">
        <v>2291539563</v>
      </c>
      <c r="M364" s="25">
        <v>0</v>
      </c>
      <c r="N364" s="25">
        <v>0</v>
      </c>
      <c r="O364" s="25">
        <v>0</v>
      </c>
      <c r="P364" s="25">
        <f t="shared" si="10"/>
        <v>2291539563</v>
      </c>
      <c r="Q364" s="25">
        <v>0</v>
      </c>
      <c r="R364" s="25">
        <v>739412738</v>
      </c>
      <c r="S364" s="25">
        <v>0</v>
      </c>
      <c r="T364" s="25">
        <v>1552126825</v>
      </c>
      <c r="U364" s="25">
        <v>1552126825</v>
      </c>
      <c r="V364" s="25">
        <v>0</v>
      </c>
      <c r="W364" s="25">
        <v>0</v>
      </c>
      <c r="X364" s="25">
        <v>0</v>
      </c>
      <c r="Y364" s="25">
        <f t="shared" si="11"/>
        <v>0</v>
      </c>
      <c r="Z364" s="26">
        <f>T364/L364</f>
        <v>0.6773292724512302</v>
      </c>
      <c r="AA364" s="26">
        <f>T364/P364</f>
        <v>0.6773292724512302</v>
      </c>
      <c r="AB364" s="26">
        <f>(Q364+R364+S364)/P364</f>
        <v>0.3226707275487698</v>
      </c>
      <c r="AC364" s="27">
        <f>AA364+AB364</f>
        <v>1</v>
      </c>
    </row>
    <row r="365" spans="1:29" ht="67.5" outlineLevel="2" x14ac:dyDescent="0.35">
      <c r="A365" s="21" t="s">
        <v>384</v>
      </c>
      <c r="B365" s="22" t="s">
        <v>312</v>
      </c>
      <c r="C365" s="22" t="s">
        <v>31</v>
      </c>
      <c r="D365" s="22" t="s">
        <v>64</v>
      </c>
      <c r="E365" s="22" t="s">
        <v>52</v>
      </c>
      <c r="F365" s="22"/>
      <c r="G365" s="22">
        <v>1112</v>
      </c>
      <c r="H365" s="22">
        <v>709300000</v>
      </c>
      <c r="I365" s="22" t="s">
        <v>31</v>
      </c>
      <c r="J365" s="23" t="s">
        <v>279</v>
      </c>
      <c r="K365" s="25">
        <v>0</v>
      </c>
      <c r="L365" s="25">
        <v>0</v>
      </c>
      <c r="M365" s="25">
        <v>340104392</v>
      </c>
      <c r="N365" s="25">
        <v>0</v>
      </c>
      <c r="O365" s="25">
        <v>0</v>
      </c>
      <c r="P365" s="25">
        <f t="shared" si="10"/>
        <v>0</v>
      </c>
      <c r="Q365" s="25">
        <v>0</v>
      </c>
      <c r="R365" s="25">
        <v>0</v>
      </c>
      <c r="S365" s="25">
        <v>0</v>
      </c>
      <c r="T365" s="25">
        <v>0</v>
      </c>
      <c r="U365" s="25">
        <v>0</v>
      </c>
      <c r="V365" s="25">
        <v>0</v>
      </c>
      <c r="W365" s="25">
        <v>0</v>
      </c>
      <c r="X365" s="25">
        <v>0</v>
      </c>
      <c r="Y365" s="25">
        <f t="shared" si="11"/>
        <v>0</v>
      </c>
      <c r="Z365" s="26">
        <v>0</v>
      </c>
      <c r="AA365" s="26">
        <v>0</v>
      </c>
      <c r="AB365" s="26">
        <v>0</v>
      </c>
      <c r="AC365" s="27">
        <v>0</v>
      </c>
    </row>
    <row r="366" spans="1:29" ht="54" outlineLevel="2" x14ac:dyDescent="0.35">
      <c r="A366" s="21" t="s">
        <v>384</v>
      </c>
      <c r="B366" s="22" t="s">
        <v>312</v>
      </c>
      <c r="C366" s="22" t="s">
        <v>31</v>
      </c>
      <c r="D366" s="22" t="s">
        <v>67</v>
      </c>
      <c r="E366" s="22" t="s">
        <v>52</v>
      </c>
      <c r="F366" s="22" t="s">
        <v>33</v>
      </c>
      <c r="G366" s="22">
        <v>1112</v>
      </c>
      <c r="H366" s="22">
        <v>709300000</v>
      </c>
      <c r="I366" s="22" t="s">
        <v>31</v>
      </c>
      <c r="J366" s="23" t="s">
        <v>68</v>
      </c>
      <c r="K366" s="24">
        <v>7881463863</v>
      </c>
      <c r="L366" s="25">
        <v>7881463863</v>
      </c>
      <c r="M366" s="25">
        <v>0</v>
      </c>
      <c r="N366" s="25">
        <v>450247039.20999998</v>
      </c>
      <c r="O366" s="25">
        <v>0</v>
      </c>
      <c r="P366" s="25">
        <f t="shared" si="10"/>
        <v>7881463863</v>
      </c>
      <c r="Q366" s="25">
        <v>0</v>
      </c>
      <c r="R366" s="25">
        <v>0</v>
      </c>
      <c r="S366" s="25">
        <v>0</v>
      </c>
      <c r="T366" s="25">
        <v>7881463863</v>
      </c>
      <c r="U366" s="25">
        <v>7881463863</v>
      </c>
      <c r="V366" s="25">
        <v>0</v>
      </c>
      <c r="W366" s="25">
        <v>0</v>
      </c>
      <c r="X366" s="25">
        <v>0</v>
      </c>
      <c r="Y366" s="25">
        <f t="shared" si="11"/>
        <v>0</v>
      </c>
      <c r="Z366" s="26">
        <f>T366/L366</f>
        <v>1</v>
      </c>
      <c r="AA366" s="26">
        <f>T366/P366</f>
        <v>1</v>
      </c>
      <c r="AB366" s="26">
        <f>(Q366+R366+S366)/P366</f>
        <v>0</v>
      </c>
      <c r="AC366" s="27">
        <f>AA366+AB366</f>
        <v>1</v>
      </c>
    </row>
    <row r="367" spans="1:29" ht="54" outlineLevel="2" x14ac:dyDescent="0.35">
      <c r="A367" s="21" t="s">
        <v>384</v>
      </c>
      <c r="B367" s="22" t="s">
        <v>312</v>
      </c>
      <c r="C367" s="22" t="s">
        <v>31</v>
      </c>
      <c r="D367" s="22" t="s">
        <v>67</v>
      </c>
      <c r="E367" s="22" t="s">
        <v>52</v>
      </c>
      <c r="F367" s="22"/>
      <c r="G367" s="22">
        <v>1112</v>
      </c>
      <c r="H367" s="22">
        <v>709300000</v>
      </c>
      <c r="I367" s="22" t="s">
        <v>31</v>
      </c>
      <c r="J367" s="23" t="s">
        <v>69</v>
      </c>
      <c r="K367" s="25">
        <v>0</v>
      </c>
      <c r="L367" s="25">
        <v>0</v>
      </c>
      <c r="M367" s="25">
        <v>224913020.13</v>
      </c>
      <c r="N367" s="25">
        <v>0</v>
      </c>
      <c r="O367" s="25">
        <v>0</v>
      </c>
      <c r="P367" s="25">
        <f t="shared" si="10"/>
        <v>0</v>
      </c>
      <c r="Q367" s="25">
        <v>0</v>
      </c>
      <c r="R367" s="25">
        <v>0</v>
      </c>
      <c r="S367" s="25">
        <v>0</v>
      </c>
      <c r="T367" s="25">
        <v>0</v>
      </c>
      <c r="U367" s="25">
        <v>0</v>
      </c>
      <c r="V367" s="25">
        <v>0</v>
      </c>
      <c r="W367" s="25">
        <v>0</v>
      </c>
      <c r="X367" s="25">
        <v>0</v>
      </c>
      <c r="Y367" s="25">
        <f t="shared" si="11"/>
        <v>0</v>
      </c>
      <c r="Z367" s="26">
        <v>0</v>
      </c>
      <c r="AA367" s="26">
        <v>0</v>
      </c>
      <c r="AB367" s="26">
        <v>0</v>
      </c>
      <c r="AC367" s="27">
        <v>0</v>
      </c>
    </row>
    <row r="368" spans="1:29" outlineLevel="2" x14ac:dyDescent="0.35">
      <c r="A368" s="21" t="s">
        <v>384</v>
      </c>
      <c r="B368" s="22" t="s">
        <v>447</v>
      </c>
      <c r="C368" s="22" t="s">
        <v>31</v>
      </c>
      <c r="D368" s="22" t="s">
        <v>32</v>
      </c>
      <c r="E368" s="22"/>
      <c r="F368" s="22">
        <v>280</v>
      </c>
      <c r="G368" s="22">
        <v>1111</v>
      </c>
      <c r="H368" s="22">
        <v>709500000</v>
      </c>
      <c r="I368" s="22" t="s">
        <v>31</v>
      </c>
      <c r="J368" s="23" t="s">
        <v>34</v>
      </c>
      <c r="K368" s="24">
        <v>67713946864</v>
      </c>
      <c r="L368" s="25">
        <v>67713946864</v>
      </c>
      <c r="M368" s="25">
        <v>0</v>
      </c>
      <c r="N368" s="25">
        <v>31841862</v>
      </c>
      <c r="O368" s="25">
        <v>0</v>
      </c>
      <c r="P368" s="25">
        <f t="shared" si="10"/>
        <v>67713946864</v>
      </c>
      <c r="Q368" s="25">
        <v>0</v>
      </c>
      <c r="R368" s="25">
        <v>0</v>
      </c>
      <c r="S368" s="25">
        <v>0</v>
      </c>
      <c r="T368" s="25">
        <v>41157126059.230003</v>
      </c>
      <c r="U368" s="25">
        <v>41157126059.230003</v>
      </c>
      <c r="V368" s="25">
        <v>26556820804.77</v>
      </c>
      <c r="W368" s="25">
        <v>26556820804.77</v>
      </c>
      <c r="X368" s="25">
        <v>0</v>
      </c>
      <c r="Y368" s="25">
        <f t="shared" si="11"/>
        <v>26556820804.769997</v>
      </c>
      <c r="Z368" s="26">
        <f>T368/L368</f>
        <v>0.60780870064909942</v>
      </c>
      <c r="AA368" s="26">
        <f>T368/P368</f>
        <v>0.60780870064909942</v>
      </c>
      <c r="AB368" s="26">
        <f>(Q368+R368+S368)/P368</f>
        <v>0</v>
      </c>
      <c r="AC368" s="27">
        <f>AA368+AB368</f>
        <v>0.60780870064909942</v>
      </c>
    </row>
    <row r="369" spans="1:29" outlineLevel="2" x14ac:dyDescent="0.35">
      <c r="A369" s="21" t="s">
        <v>384</v>
      </c>
      <c r="B369" s="22" t="s">
        <v>447</v>
      </c>
      <c r="C369" s="22" t="s">
        <v>31</v>
      </c>
      <c r="D369" s="22" t="s">
        <v>32</v>
      </c>
      <c r="E369" s="22"/>
      <c r="F369" s="22" t="s">
        <v>33</v>
      </c>
      <c r="G369" s="22">
        <v>1111</v>
      </c>
      <c r="H369" s="22">
        <v>709500000</v>
      </c>
      <c r="I369" s="22" t="s">
        <v>31</v>
      </c>
      <c r="J369" s="23" t="s">
        <v>34</v>
      </c>
      <c r="K369" s="25">
        <v>0</v>
      </c>
      <c r="L369" s="25">
        <v>0</v>
      </c>
      <c r="M369" s="25">
        <v>0</v>
      </c>
      <c r="N369" s="25">
        <v>1280000000</v>
      </c>
      <c r="O369" s="25">
        <v>0</v>
      </c>
      <c r="P369" s="25">
        <f t="shared" si="10"/>
        <v>0</v>
      </c>
      <c r="Q369" s="25">
        <v>0</v>
      </c>
      <c r="R369" s="25">
        <v>0</v>
      </c>
      <c r="S369" s="25">
        <v>0</v>
      </c>
      <c r="T369" s="25">
        <v>0</v>
      </c>
      <c r="U369" s="25">
        <v>0</v>
      </c>
      <c r="V369" s="25">
        <v>0</v>
      </c>
      <c r="W369" s="25">
        <v>0</v>
      </c>
      <c r="X369" s="25">
        <v>0</v>
      </c>
      <c r="Y369" s="25">
        <f t="shared" si="11"/>
        <v>0</v>
      </c>
      <c r="Z369" s="26">
        <v>0</v>
      </c>
      <c r="AA369" s="26">
        <v>0</v>
      </c>
      <c r="AB369" s="26">
        <v>0</v>
      </c>
      <c r="AC369" s="26">
        <v>0</v>
      </c>
    </row>
    <row r="370" spans="1:29" outlineLevel="2" x14ac:dyDescent="0.35">
      <c r="A370" s="21" t="s">
        <v>384</v>
      </c>
      <c r="B370" s="22" t="s">
        <v>447</v>
      </c>
      <c r="C370" s="22" t="s">
        <v>31</v>
      </c>
      <c r="D370" s="22" t="s">
        <v>32</v>
      </c>
      <c r="E370" s="22"/>
      <c r="F370" s="22"/>
      <c r="G370" s="22">
        <v>1111</v>
      </c>
      <c r="H370" s="22">
        <v>709500000</v>
      </c>
      <c r="I370" s="22" t="s">
        <v>31</v>
      </c>
      <c r="J370" s="23" t="s">
        <v>34</v>
      </c>
      <c r="K370" s="25">
        <v>0</v>
      </c>
      <c r="L370" s="25">
        <v>0</v>
      </c>
      <c r="M370" s="25">
        <v>2692169912</v>
      </c>
      <c r="N370" s="25">
        <v>0</v>
      </c>
      <c r="O370" s="25">
        <v>0</v>
      </c>
      <c r="P370" s="25">
        <f t="shared" si="10"/>
        <v>0</v>
      </c>
      <c r="Q370" s="25">
        <v>0</v>
      </c>
      <c r="R370" s="25">
        <v>0</v>
      </c>
      <c r="S370" s="25">
        <v>0</v>
      </c>
      <c r="T370" s="25">
        <v>0</v>
      </c>
      <c r="U370" s="25">
        <v>0</v>
      </c>
      <c r="V370" s="25">
        <v>0</v>
      </c>
      <c r="W370" s="25">
        <v>0</v>
      </c>
      <c r="X370" s="25">
        <v>0</v>
      </c>
      <c r="Y370" s="25">
        <f t="shared" si="11"/>
        <v>0</v>
      </c>
      <c r="Z370" s="26">
        <v>0</v>
      </c>
      <c r="AA370" s="26">
        <v>0</v>
      </c>
      <c r="AB370" s="26">
        <v>0</v>
      </c>
      <c r="AC370" s="27">
        <v>0</v>
      </c>
    </row>
    <row r="371" spans="1:29" outlineLevel="2" x14ac:dyDescent="0.35">
      <c r="A371" s="21" t="s">
        <v>384</v>
      </c>
      <c r="B371" s="22" t="s">
        <v>447</v>
      </c>
      <c r="C371" s="22" t="s">
        <v>31</v>
      </c>
      <c r="D371" s="22" t="s">
        <v>35</v>
      </c>
      <c r="E371" s="22"/>
      <c r="F371" s="22">
        <v>280</v>
      </c>
      <c r="G371" s="22">
        <v>1111</v>
      </c>
      <c r="H371" s="22">
        <v>709500000</v>
      </c>
      <c r="I371" s="22" t="s">
        <v>31</v>
      </c>
      <c r="J371" s="23" t="s">
        <v>36</v>
      </c>
      <c r="K371" s="24">
        <v>3501844710</v>
      </c>
      <c r="L371" s="25">
        <v>3909844710</v>
      </c>
      <c r="M371" s="25">
        <v>0</v>
      </c>
      <c r="N371" s="25">
        <v>0</v>
      </c>
      <c r="O371" s="25">
        <v>679000000</v>
      </c>
      <c r="P371" s="25">
        <f t="shared" si="10"/>
        <v>4588844710</v>
      </c>
      <c r="Q371" s="25">
        <v>0</v>
      </c>
      <c r="R371" s="25">
        <v>0</v>
      </c>
      <c r="S371" s="25">
        <v>0</v>
      </c>
      <c r="T371" s="25">
        <v>3342119166.79</v>
      </c>
      <c r="U371" s="25">
        <v>3342119166.79</v>
      </c>
      <c r="V371" s="25">
        <v>567725543.21000004</v>
      </c>
      <c r="W371" s="25">
        <v>567725543.21000004</v>
      </c>
      <c r="X371" s="25">
        <v>0</v>
      </c>
      <c r="Y371" s="25">
        <f t="shared" si="11"/>
        <v>1246725543.21</v>
      </c>
      <c r="Z371" s="26">
        <f>T371/L371</f>
        <v>0.85479588440994625</v>
      </c>
      <c r="AA371" s="26">
        <f>T371/P371</f>
        <v>0.72831385196079124</v>
      </c>
      <c r="AB371" s="26">
        <f>(Q371+R371+S371)/P371</f>
        <v>0</v>
      </c>
      <c r="AC371" s="27">
        <f>AA371+AB371</f>
        <v>0.72831385196079124</v>
      </c>
    </row>
    <row r="372" spans="1:29" outlineLevel="2" x14ac:dyDescent="0.35">
      <c r="A372" s="21" t="s">
        <v>384</v>
      </c>
      <c r="B372" s="22" t="s">
        <v>447</v>
      </c>
      <c r="C372" s="22" t="s">
        <v>31</v>
      </c>
      <c r="D372" s="22" t="s">
        <v>35</v>
      </c>
      <c r="E372" s="22"/>
      <c r="F372" s="22"/>
      <c r="G372" s="22">
        <v>1111</v>
      </c>
      <c r="H372" s="22">
        <v>709500000</v>
      </c>
      <c r="I372" s="22" t="s">
        <v>31</v>
      </c>
      <c r="J372" s="23" t="s">
        <v>36</v>
      </c>
      <c r="K372" s="25">
        <v>0</v>
      </c>
      <c r="L372" s="25">
        <v>0</v>
      </c>
      <c r="M372" s="25">
        <v>2570314639</v>
      </c>
      <c r="N372" s="25">
        <v>0</v>
      </c>
      <c r="O372" s="25">
        <v>0</v>
      </c>
      <c r="P372" s="25">
        <f t="shared" si="10"/>
        <v>0</v>
      </c>
      <c r="Q372" s="25">
        <v>0</v>
      </c>
      <c r="R372" s="25">
        <v>0</v>
      </c>
      <c r="S372" s="25">
        <v>0</v>
      </c>
      <c r="T372" s="25">
        <v>0</v>
      </c>
      <c r="U372" s="25">
        <v>0</v>
      </c>
      <c r="V372" s="25">
        <v>0</v>
      </c>
      <c r="W372" s="25">
        <v>0</v>
      </c>
      <c r="X372" s="25">
        <v>0</v>
      </c>
      <c r="Y372" s="25">
        <f t="shared" si="11"/>
        <v>0</v>
      </c>
      <c r="Z372" s="26">
        <v>0</v>
      </c>
      <c r="AA372" s="26">
        <v>0</v>
      </c>
      <c r="AB372" s="26">
        <v>0</v>
      </c>
      <c r="AC372" s="27">
        <v>0</v>
      </c>
    </row>
    <row r="373" spans="1:29" outlineLevel="2" x14ac:dyDescent="0.35">
      <c r="A373" s="21" t="s">
        <v>384</v>
      </c>
      <c r="B373" s="22" t="s">
        <v>447</v>
      </c>
      <c r="C373" s="22" t="s">
        <v>31</v>
      </c>
      <c r="D373" s="22" t="s">
        <v>385</v>
      </c>
      <c r="E373" s="22"/>
      <c r="F373" s="22">
        <v>280</v>
      </c>
      <c r="G373" s="22">
        <v>1111</v>
      </c>
      <c r="H373" s="22">
        <v>709500000</v>
      </c>
      <c r="I373" s="22" t="s">
        <v>31</v>
      </c>
      <c r="J373" s="23" t="s">
        <v>386</v>
      </c>
      <c r="K373" s="24">
        <v>7499041</v>
      </c>
      <c r="L373" s="25">
        <v>7499041</v>
      </c>
      <c r="M373" s="25">
        <v>0</v>
      </c>
      <c r="N373" s="25">
        <v>0</v>
      </c>
      <c r="O373" s="25">
        <v>0</v>
      </c>
      <c r="P373" s="25">
        <f t="shared" si="10"/>
        <v>7499041</v>
      </c>
      <c r="Q373" s="25">
        <v>0</v>
      </c>
      <c r="R373" s="25">
        <v>0</v>
      </c>
      <c r="S373" s="25">
        <v>0</v>
      </c>
      <c r="T373" s="25">
        <v>3356102.81</v>
      </c>
      <c r="U373" s="25">
        <v>3356102.81</v>
      </c>
      <c r="V373" s="25">
        <v>4142938.19</v>
      </c>
      <c r="W373" s="25">
        <v>4142938.19</v>
      </c>
      <c r="X373" s="25">
        <v>0</v>
      </c>
      <c r="Y373" s="25">
        <f t="shared" si="11"/>
        <v>4142938.19</v>
      </c>
      <c r="Z373" s="26">
        <f>T373/L373</f>
        <v>0.44753759980776209</v>
      </c>
      <c r="AA373" s="26">
        <f>T373/P373</f>
        <v>0.44753759980776209</v>
      </c>
      <c r="AB373" s="26">
        <f>(Q373+R373+S373)/P373</f>
        <v>0</v>
      </c>
      <c r="AC373" s="27">
        <f>AA373+AB373</f>
        <v>0.44753759980776209</v>
      </c>
    </row>
    <row r="374" spans="1:29" outlineLevel="2" x14ac:dyDescent="0.35">
      <c r="A374" s="21" t="s">
        <v>384</v>
      </c>
      <c r="B374" s="22" t="s">
        <v>447</v>
      </c>
      <c r="C374" s="22" t="s">
        <v>31</v>
      </c>
      <c r="D374" s="22" t="s">
        <v>387</v>
      </c>
      <c r="E374" s="22"/>
      <c r="F374" s="22">
        <v>280</v>
      </c>
      <c r="G374" s="22">
        <v>1111</v>
      </c>
      <c r="H374" s="22">
        <v>709500000</v>
      </c>
      <c r="I374" s="22" t="s">
        <v>31</v>
      </c>
      <c r="J374" s="23" t="s">
        <v>388</v>
      </c>
      <c r="K374" s="24">
        <v>25529457</v>
      </c>
      <c r="L374" s="25">
        <v>25529457</v>
      </c>
      <c r="M374" s="25">
        <v>0</v>
      </c>
      <c r="N374" s="25">
        <v>0</v>
      </c>
      <c r="O374" s="25">
        <v>0</v>
      </c>
      <c r="P374" s="25">
        <f t="shared" si="10"/>
        <v>25529457</v>
      </c>
      <c r="Q374" s="25">
        <v>0</v>
      </c>
      <c r="R374" s="25">
        <v>13894579.140000001</v>
      </c>
      <c r="S374" s="25">
        <v>0</v>
      </c>
      <c r="T374" s="25">
        <v>11634877.859999999</v>
      </c>
      <c r="U374" s="25">
        <v>9398292.25</v>
      </c>
      <c r="V374" s="25">
        <v>0</v>
      </c>
      <c r="W374" s="25">
        <v>0</v>
      </c>
      <c r="X374" s="25">
        <v>0</v>
      </c>
      <c r="Y374" s="25">
        <f t="shared" si="11"/>
        <v>0</v>
      </c>
      <c r="Z374" s="26">
        <f>T374/L374</f>
        <v>0.45574325611390792</v>
      </c>
      <c r="AA374" s="26">
        <f>T374/P374</f>
        <v>0.45574325611390792</v>
      </c>
      <c r="AB374" s="26">
        <f>(Q374+R374+S374)/P374</f>
        <v>0.54425674388609213</v>
      </c>
      <c r="AC374" s="27">
        <f>AA374+AB374</f>
        <v>1</v>
      </c>
    </row>
    <row r="375" spans="1:29" outlineLevel="2" x14ac:dyDescent="0.35">
      <c r="A375" s="21" t="s">
        <v>384</v>
      </c>
      <c r="B375" s="22" t="s">
        <v>447</v>
      </c>
      <c r="C375" s="22" t="s">
        <v>31</v>
      </c>
      <c r="D375" s="22" t="s">
        <v>387</v>
      </c>
      <c r="E375" s="22"/>
      <c r="F375" s="22"/>
      <c r="G375" s="22">
        <v>1111</v>
      </c>
      <c r="H375" s="22">
        <v>709500000</v>
      </c>
      <c r="I375" s="22" t="s">
        <v>31</v>
      </c>
      <c r="J375" s="23" t="s">
        <v>388</v>
      </c>
      <c r="K375" s="25">
        <v>0</v>
      </c>
      <c r="L375" s="25">
        <v>0</v>
      </c>
      <c r="M375" s="25">
        <v>40599516</v>
      </c>
      <c r="N375" s="25">
        <v>0</v>
      </c>
      <c r="O375" s="25">
        <v>0</v>
      </c>
      <c r="P375" s="25">
        <f t="shared" si="10"/>
        <v>0</v>
      </c>
      <c r="Q375" s="25">
        <v>0</v>
      </c>
      <c r="R375" s="25">
        <v>0</v>
      </c>
      <c r="S375" s="25">
        <v>0</v>
      </c>
      <c r="T375" s="25">
        <v>0</v>
      </c>
      <c r="U375" s="25">
        <v>0</v>
      </c>
      <c r="V375" s="25">
        <v>0</v>
      </c>
      <c r="W375" s="25">
        <v>0</v>
      </c>
      <c r="X375" s="25">
        <v>0</v>
      </c>
      <c r="Y375" s="25">
        <f t="shared" si="11"/>
        <v>0</v>
      </c>
      <c r="Z375" s="26">
        <v>0</v>
      </c>
      <c r="AA375" s="26">
        <v>0</v>
      </c>
      <c r="AB375" s="26">
        <v>0</v>
      </c>
      <c r="AC375" s="27">
        <v>0</v>
      </c>
    </row>
    <row r="376" spans="1:29" outlineLevel="2" x14ac:dyDescent="0.35">
      <c r="A376" s="21" t="s">
        <v>384</v>
      </c>
      <c r="B376" s="22" t="s">
        <v>447</v>
      </c>
      <c r="C376" s="22" t="s">
        <v>31</v>
      </c>
      <c r="D376" s="22" t="s">
        <v>41</v>
      </c>
      <c r="E376" s="22"/>
      <c r="F376" s="22">
        <v>280</v>
      </c>
      <c r="G376" s="22">
        <v>1111</v>
      </c>
      <c r="H376" s="22">
        <v>709500000</v>
      </c>
      <c r="I376" s="22" t="s">
        <v>31</v>
      </c>
      <c r="J376" s="23" t="s">
        <v>42</v>
      </c>
      <c r="K376" s="24">
        <v>17601202734</v>
      </c>
      <c r="L376" s="25">
        <v>17601202734</v>
      </c>
      <c r="M376" s="25">
        <v>0</v>
      </c>
      <c r="N376" s="25">
        <v>0</v>
      </c>
      <c r="O376" s="25">
        <v>80000000</v>
      </c>
      <c r="P376" s="25">
        <f t="shared" si="10"/>
        <v>17681202734</v>
      </c>
      <c r="Q376" s="25">
        <v>0</v>
      </c>
      <c r="R376" s="25">
        <v>0</v>
      </c>
      <c r="S376" s="25">
        <v>0</v>
      </c>
      <c r="T376" s="25">
        <v>10598760556.129999</v>
      </c>
      <c r="U376" s="25">
        <v>10598760556.129999</v>
      </c>
      <c r="V376" s="25">
        <v>7002442177.8699999</v>
      </c>
      <c r="W376" s="25">
        <v>7002442177.8699999</v>
      </c>
      <c r="X376" s="25">
        <v>0</v>
      </c>
      <c r="Y376" s="25">
        <f t="shared" si="11"/>
        <v>7082442177.8700008</v>
      </c>
      <c r="Z376" s="26">
        <f>T376/L376</f>
        <v>0.60216115434296547</v>
      </c>
      <c r="AA376" s="26">
        <f>T376/P376</f>
        <v>0.59943662858121938</v>
      </c>
      <c r="AB376" s="26">
        <f>(Q376+R376+S376)/P376</f>
        <v>0</v>
      </c>
      <c r="AC376" s="27">
        <f>AA376+AB376</f>
        <v>0.59943662858121938</v>
      </c>
    </row>
    <row r="377" spans="1:29" outlineLevel="2" x14ac:dyDescent="0.35">
      <c r="A377" s="21" t="s">
        <v>384</v>
      </c>
      <c r="B377" s="22" t="s">
        <v>447</v>
      </c>
      <c r="C377" s="22" t="s">
        <v>31</v>
      </c>
      <c r="D377" s="22" t="s">
        <v>41</v>
      </c>
      <c r="E377" s="22"/>
      <c r="F377" s="22"/>
      <c r="G377" s="22">
        <v>1111</v>
      </c>
      <c r="H377" s="22">
        <v>709500000</v>
      </c>
      <c r="I377" s="22" t="s">
        <v>31</v>
      </c>
      <c r="J377" s="23" t="s">
        <v>42</v>
      </c>
      <c r="K377" s="25">
        <v>0</v>
      </c>
      <c r="L377" s="25">
        <v>0</v>
      </c>
      <c r="M377" s="25">
        <v>270000000</v>
      </c>
      <c r="N377" s="25">
        <v>0</v>
      </c>
      <c r="O377" s="25">
        <v>0</v>
      </c>
      <c r="P377" s="25">
        <f t="shared" si="10"/>
        <v>0</v>
      </c>
      <c r="Q377" s="25">
        <v>0</v>
      </c>
      <c r="R377" s="25">
        <v>0</v>
      </c>
      <c r="S377" s="25">
        <v>0</v>
      </c>
      <c r="T377" s="25">
        <v>0</v>
      </c>
      <c r="U377" s="25">
        <v>0</v>
      </c>
      <c r="V377" s="25">
        <v>0</v>
      </c>
      <c r="W377" s="25">
        <v>0</v>
      </c>
      <c r="X377" s="25">
        <v>0</v>
      </c>
      <c r="Y377" s="25">
        <f t="shared" si="11"/>
        <v>0</v>
      </c>
      <c r="Z377" s="26">
        <v>0</v>
      </c>
      <c r="AA377" s="26">
        <v>0</v>
      </c>
      <c r="AB377" s="26">
        <v>0</v>
      </c>
      <c r="AC377" s="27">
        <v>0</v>
      </c>
    </row>
    <row r="378" spans="1:29" outlineLevel="2" x14ac:dyDescent="0.35">
      <c r="A378" s="21" t="s">
        <v>384</v>
      </c>
      <c r="B378" s="22" t="s">
        <v>447</v>
      </c>
      <c r="C378" s="22" t="s">
        <v>31</v>
      </c>
      <c r="D378" s="22" t="s">
        <v>43</v>
      </c>
      <c r="E378" s="22"/>
      <c r="F378" s="22">
        <v>280</v>
      </c>
      <c r="G378" s="22">
        <v>1111</v>
      </c>
      <c r="H378" s="22">
        <v>709500000</v>
      </c>
      <c r="I378" s="22" t="s">
        <v>31</v>
      </c>
      <c r="J378" s="23" t="s">
        <v>44</v>
      </c>
      <c r="K378" s="24">
        <v>803742865</v>
      </c>
      <c r="L378" s="25">
        <v>803742865</v>
      </c>
      <c r="M378" s="25">
        <v>0</v>
      </c>
      <c r="N378" s="25">
        <v>0</v>
      </c>
      <c r="O378" s="25">
        <v>-25000000</v>
      </c>
      <c r="P378" s="25">
        <f t="shared" si="10"/>
        <v>778742865</v>
      </c>
      <c r="Q378" s="25">
        <v>0</v>
      </c>
      <c r="R378" s="25">
        <v>0</v>
      </c>
      <c r="S378" s="25">
        <v>0</v>
      </c>
      <c r="T378" s="25">
        <v>430197423.41000003</v>
      </c>
      <c r="U378" s="25">
        <v>430197423.41000003</v>
      </c>
      <c r="V378" s="25">
        <v>348545441.58999997</v>
      </c>
      <c r="W378" s="25">
        <v>373545441.58999997</v>
      </c>
      <c r="X378" s="25">
        <v>0</v>
      </c>
      <c r="Y378" s="25">
        <f t="shared" si="11"/>
        <v>348545441.58999997</v>
      </c>
      <c r="Z378" s="26">
        <f>T378/L378</f>
        <v>0.5352426032547114</v>
      </c>
      <c r="AA378" s="26">
        <f>T378/P378</f>
        <v>0.5524255087845974</v>
      </c>
      <c r="AB378" s="26">
        <f>(Q378+R378+S378)/P378</f>
        <v>0</v>
      </c>
      <c r="AC378" s="27">
        <f>AA378+AB378</f>
        <v>0.5524255087845974</v>
      </c>
    </row>
    <row r="379" spans="1:29" outlineLevel="2" x14ac:dyDescent="0.35">
      <c r="A379" s="21" t="s">
        <v>384</v>
      </c>
      <c r="B379" s="22" t="s">
        <v>447</v>
      </c>
      <c r="C379" s="22" t="s">
        <v>31</v>
      </c>
      <c r="D379" s="22" t="s">
        <v>43</v>
      </c>
      <c r="E379" s="22"/>
      <c r="F379" s="22"/>
      <c r="G379" s="22">
        <v>1111</v>
      </c>
      <c r="H379" s="22">
        <v>709500000</v>
      </c>
      <c r="I379" s="22" t="s">
        <v>31</v>
      </c>
      <c r="J379" s="23" t="s">
        <v>44</v>
      </c>
      <c r="K379" s="25">
        <v>0</v>
      </c>
      <c r="L379" s="25">
        <v>0</v>
      </c>
      <c r="M379" s="25">
        <v>9244189</v>
      </c>
      <c r="N379" s="25">
        <v>0</v>
      </c>
      <c r="O379" s="25">
        <v>0</v>
      </c>
      <c r="P379" s="25">
        <f t="shared" si="10"/>
        <v>0</v>
      </c>
      <c r="Q379" s="25">
        <v>0</v>
      </c>
      <c r="R379" s="25">
        <v>0</v>
      </c>
      <c r="S379" s="25">
        <v>0</v>
      </c>
      <c r="T379" s="25">
        <v>0</v>
      </c>
      <c r="U379" s="25">
        <v>0</v>
      </c>
      <c r="V379" s="25">
        <v>0</v>
      </c>
      <c r="W379" s="25">
        <v>0</v>
      </c>
      <c r="X379" s="25">
        <v>0</v>
      </c>
      <c r="Y379" s="25">
        <f t="shared" si="11"/>
        <v>0</v>
      </c>
      <c r="Z379" s="26">
        <v>0</v>
      </c>
      <c r="AA379" s="26">
        <v>0</v>
      </c>
      <c r="AB379" s="26">
        <v>0</v>
      </c>
      <c r="AC379" s="27">
        <v>0</v>
      </c>
    </row>
    <row r="380" spans="1:29" outlineLevel="2" x14ac:dyDescent="0.35">
      <c r="A380" s="21" t="s">
        <v>384</v>
      </c>
      <c r="B380" s="22" t="s">
        <v>447</v>
      </c>
      <c r="C380" s="22" t="s">
        <v>31</v>
      </c>
      <c r="D380" s="22" t="s">
        <v>45</v>
      </c>
      <c r="E380" s="22"/>
      <c r="F380" s="22">
        <v>280</v>
      </c>
      <c r="G380" s="22">
        <v>1111</v>
      </c>
      <c r="H380" s="22">
        <v>709500000</v>
      </c>
      <c r="I380" s="22" t="s">
        <v>31</v>
      </c>
      <c r="J380" s="23" t="s">
        <v>46</v>
      </c>
      <c r="K380" s="24">
        <v>9710819839</v>
      </c>
      <c r="L380" s="25">
        <v>9710819839</v>
      </c>
      <c r="M380" s="25">
        <v>0</v>
      </c>
      <c r="N380" s="25">
        <v>2652427.1</v>
      </c>
      <c r="O380" s="25">
        <v>0</v>
      </c>
      <c r="P380" s="25">
        <f t="shared" si="10"/>
        <v>9710819839</v>
      </c>
      <c r="Q380" s="25">
        <v>0</v>
      </c>
      <c r="R380" s="25">
        <v>0</v>
      </c>
      <c r="S380" s="25">
        <v>0</v>
      </c>
      <c r="T380" s="25">
        <v>65893438.979999997</v>
      </c>
      <c r="U380" s="25">
        <v>65893438.979999997</v>
      </c>
      <c r="V380" s="25">
        <v>9405951299.0200005</v>
      </c>
      <c r="W380" s="25">
        <v>9644926400.0200005</v>
      </c>
      <c r="X380" s="25">
        <v>0</v>
      </c>
      <c r="Y380" s="25">
        <f t="shared" si="11"/>
        <v>9644926400.0200005</v>
      </c>
      <c r="Z380" s="26">
        <f>T380/L380</f>
        <v>6.7855690943171244E-3</v>
      </c>
      <c r="AA380" s="26">
        <f>T380/P380</f>
        <v>6.7855690943171244E-3</v>
      </c>
      <c r="AB380" s="26">
        <f>(Q380+R380+S380)/P380</f>
        <v>0</v>
      </c>
      <c r="AC380" s="27">
        <f>AA380+AB380</f>
        <v>6.7855690943171244E-3</v>
      </c>
    </row>
    <row r="381" spans="1:29" outlineLevel="2" x14ac:dyDescent="0.35">
      <c r="A381" s="21" t="s">
        <v>384</v>
      </c>
      <c r="B381" s="22" t="s">
        <v>447</v>
      </c>
      <c r="C381" s="22" t="s">
        <v>31</v>
      </c>
      <c r="D381" s="22" t="s">
        <v>45</v>
      </c>
      <c r="E381" s="22"/>
      <c r="F381" s="22" t="s">
        <v>33</v>
      </c>
      <c r="G381" s="22">
        <v>1111</v>
      </c>
      <c r="H381" s="22">
        <v>709500000</v>
      </c>
      <c r="I381" s="22" t="s">
        <v>31</v>
      </c>
      <c r="J381" s="23" t="s">
        <v>46</v>
      </c>
      <c r="K381" s="25">
        <v>0</v>
      </c>
      <c r="L381" s="25">
        <v>0</v>
      </c>
      <c r="M381" s="25">
        <v>0</v>
      </c>
      <c r="N381" s="25">
        <v>15000000</v>
      </c>
      <c r="O381" s="25">
        <v>0</v>
      </c>
      <c r="P381" s="25">
        <f t="shared" si="10"/>
        <v>0</v>
      </c>
      <c r="Q381" s="25">
        <v>0</v>
      </c>
      <c r="R381" s="25">
        <v>0</v>
      </c>
      <c r="S381" s="25">
        <v>0</v>
      </c>
      <c r="T381" s="25">
        <v>0</v>
      </c>
      <c r="U381" s="25">
        <v>0</v>
      </c>
      <c r="V381" s="25">
        <v>0</v>
      </c>
      <c r="W381" s="25">
        <v>0</v>
      </c>
      <c r="X381" s="25">
        <v>0</v>
      </c>
      <c r="Y381" s="25">
        <f t="shared" si="11"/>
        <v>0</v>
      </c>
      <c r="Z381" s="26">
        <v>0</v>
      </c>
      <c r="AA381" s="26">
        <v>0</v>
      </c>
      <c r="AB381" s="26">
        <v>0</v>
      </c>
      <c r="AC381" s="26">
        <v>0</v>
      </c>
    </row>
    <row r="382" spans="1:29" outlineLevel="2" x14ac:dyDescent="0.35">
      <c r="A382" s="21" t="s">
        <v>384</v>
      </c>
      <c r="B382" s="22" t="s">
        <v>447</v>
      </c>
      <c r="C382" s="22" t="s">
        <v>31</v>
      </c>
      <c r="D382" s="22" t="s">
        <v>45</v>
      </c>
      <c r="E382" s="22"/>
      <c r="F382" s="22"/>
      <c r="G382" s="22">
        <v>1111</v>
      </c>
      <c r="H382" s="22">
        <v>709500000</v>
      </c>
      <c r="I382" s="22" t="s">
        <v>31</v>
      </c>
      <c r="J382" s="23" t="s">
        <v>46</v>
      </c>
      <c r="K382" s="25">
        <v>0</v>
      </c>
      <c r="L382" s="25">
        <v>0</v>
      </c>
      <c r="M382" s="25">
        <v>1118471423</v>
      </c>
      <c r="N382" s="25">
        <v>0</v>
      </c>
      <c r="O382" s="25">
        <v>0</v>
      </c>
      <c r="P382" s="25">
        <f t="shared" si="10"/>
        <v>0</v>
      </c>
      <c r="Q382" s="25">
        <v>0</v>
      </c>
      <c r="R382" s="25">
        <v>0</v>
      </c>
      <c r="S382" s="25">
        <v>0</v>
      </c>
      <c r="T382" s="25">
        <v>0</v>
      </c>
      <c r="U382" s="25">
        <v>0</v>
      </c>
      <c r="V382" s="25">
        <v>0</v>
      </c>
      <c r="W382" s="25">
        <v>0</v>
      </c>
      <c r="X382" s="25">
        <v>0</v>
      </c>
      <c r="Y382" s="25">
        <f t="shared" si="11"/>
        <v>0</v>
      </c>
      <c r="Z382" s="26">
        <v>0</v>
      </c>
      <c r="AA382" s="26">
        <v>0</v>
      </c>
      <c r="AB382" s="26">
        <v>0</v>
      </c>
      <c r="AC382" s="27">
        <v>0</v>
      </c>
    </row>
    <row r="383" spans="1:29" outlineLevel="2" x14ac:dyDescent="0.35">
      <c r="A383" s="21" t="s">
        <v>384</v>
      </c>
      <c r="B383" s="22" t="s">
        <v>447</v>
      </c>
      <c r="C383" s="22" t="s">
        <v>31</v>
      </c>
      <c r="D383" s="22" t="s">
        <v>47</v>
      </c>
      <c r="E383" s="22"/>
      <c r="F383" s="22">
        <v>280</v>
      </c>
      <c r="G383" s="22">
        <v>1111</v>
      </c>
      <c r="H383" s="22">
        <v>709500000</v>
      </c>
      <c r="I383" s="22" t="s">
        <v>31</v>
      </c>
      <c r="J383" s="23" t="s">
        <v>48</v>
      </c>
      <c r="K383" s="24">
        <v>8627459091</v>
      </c>
      <c r="L383" s="25">
        <v>9201151658</v>
      </c>
      <c r="M383" s="25">
        <v>0</v>
      </c>
      <c r="N383" s="25">
        <v>0</v>
      </c>
      <c r="O383" s="25">
        <v>0</v>
      </c>
      <c r="P383" s="25">
        <f t="shared" si="10"/>
        <v>9201151658</v>
      </c>
      <c r="Q383" s="25">
        <v>0</v>
      </c>
      <c r="R383" s="25">
        <v>1465016</v>
      </c>
      <c r="S383" s="25">
        <v>0</v>
      </c>
      <c r="T383" s="25">
        <v>9079255345.8199997</v>
      </c>
      <c r="U383" s="25">
        <v>9079255345.8199997</v>
      </c>
      <c r="V383" s="25">
        <v>120431296.18000001</v>
      </c>
      <c r="W383" s="25">
        <v>120431296.18000001</v>
      </c>
      <c r="X383" s="25">
        <v>0</v>
      </c>
      <c r="Y383" s="25">
        <f t="shared" si="11"/>
        <v>120431296.18000031</v>
      </c>
      <c r="Z383" s="26">
        <f>T383/L383</f>
        <v>0.98675205923010556</v>
      </c>
      <c r="AA383" s="26">
        <f>T383/P383</f>
        <v>0.98675205923010556</v>
      </c>
      <c r="AB383" s="26">
        <f>(Q383+R383+S383)/P383</f>
        <v>1.5922093825355356E-4</v>
      </c>
      <c r="AC383" s="27">
        <f>AA383+AB383</f>
        <v>0.98691128016835916</v>
      </c>
    </row>
    <row r="384" spans="1:29" outlineLevel="2" x14ac:dyDescent="0.35">
      <c r="A384" s="21" t="s">
        <v>384</v>
      </c>
      <c r="B384" s="22" t="s">
        <v>447</v>
      </c>
      <c r="C384" s="22" t="s">
        <v>31</v>
      </c>
      <c r="D384" s="22" t="s">
        <v>47</v>
      </c>
      <c r="E384" s="22"/>
      <c r="F384" s="22" t="s">
        <v>33</v>
      </c>
      <c r="G384" s="22">
        <v>1111</v>
      </c>
      <c r="H384" s="22">
        <v>709500000</v>
      </c>
      <c r="I384" s="22" t="s">
        <v>31</v>
      </c>
      <c r="J384" s="23" t="s">
        <v>48</v>
      </c>
      <c r="K384" s="25">
        <v>0</v>
      </c>
      <c r="L384" s="25">
        <v>0</v>
      </c>
      <c r="M384" s="25">
        <v>0</v>
      </c>
      <c r="N384" s="25">
        <v>15000000</v>
      </c>
      <c r="O384" s="25">
        <v>0</v>
      </c>
      <c r="P384" s="25">
        <f t="shared" si="10"/>
        <v>0</v>
      </c>
      <c r="Q384" s="25">
        <v>0</v>
      </c>
      <c r="R384" s="25">
        <v>0</v>
      </c>
      <c r="S384" s="25">
        <v>0</v>
      </c>
      <c r="T384" s="25">
        <v>0</v>
      </c>
      <c r="U384" s="25">
        <v>0</v>
      </c>
      <c r="V384" s="25">
        <v>0</v>
      </c>
      <c r="W384" s="25">
        <v>0</v>
      </c>
      <c r="X384" s="25">
        <v>0</v>
      </c>
      <c r="Y384" s="25">
        <f t="shared" si="11"/>
        <v>0</v>
      </c>
      <c r="Z384" s="26">
        <v>0</v>
      </c>
      <c r="AA384" s="26">
        <v>0</v>
      </c>
      <c r="AB384" s="26">
        <v>0</v>
      </c>
      <c r="AC384" s="26">
        <v>0</v>
      </c>
    </row>
    <row r="385" spans="1:29" outlineLevel="2" x14ac:dyDescent="0.35">
      <c r="A385" s="21" t="s">
        <v>384</v>
      </c>
      <c r="B385" s="22" t="s">
        <v>447</v>
      </c>
      <c r="C385" s="22" t="s">
        <v>31</v>
      </c>
      <c r="D385" s="22" t="s">
        <v>47</v>
      </c>
      <c r="E385" s="22"/>
      <c r="F385" s="22"/>
      <c r="G385" s="22">
        <v>1111</v>
      </c>
      <c r="H385" s="22">
        <v>709500000</v>
      </c>
      <c r="I385" s="22" t="s">
        <v>31</v>
      </c>
      <c r="J385" s="23" t="s">
        <v>48</v>
      </c>
      <c r="K385" s="25">
        <v>0</v>
      </c>
      <c r="L385" s="25">
        <v>0</v>
      </c>
      <c r="M385" s="25">
        <v>235970269</v>
      </c>
      <c r="N385" s="25">
        <v>0</v>
      </c>
      <c r="O385" s="25">
        <v>0</v>
      </c>
      <c r="P385" s="25">
        <f t="shared" si="10"/>
        <v>0</v>
      </c>
      <c r="Q385" s="25">
        <v>0</v>
      </c>
      <c r="R385" s="25">
        <v>0</v>
      </c>
      <c r="S385" s="25">
        <v>0</v>
      </c>
      <c r="T385" s="25">
        <v>0</v>
      </c>
      <c r="U385" s="25">
        <v>0</v>
      </c>
      <c r="V385" s="25">
        <v>0</v>
      </c>
      <c r="W385" s="25">
        <v>0</v>
      </c>
      <c r="X385" s="25">
        <v>0</v>
      </c>
      <c r="Y385" s="25">
        <f t="shared" si="11"/>
        <v>0</v>
      </c>
      <c r="Z385" s="26">
        <v>0</v>
      </c>
      <c r="AA385" s="26">
        <v>0</v>
      </c>
      <c r="AB385" s="26">
        <v>0</v>
      </c>
      <c r="AC385" s="27">
        <v>0</v>
      </c>
    </row>
    <row r="386" spans="1:29" outlineLevel="2" x14ac:dyDescent="0.35">
      <c r="A386" s="21" t="s">
        <v>384</v>
      </c>
      <c r="B386" s="22" t="s">
        <v>447</v>
      </c>
      <c r="C386" s="22" t="s">
        <v>31</v>
      </c>
      <c r="D386" s="22" t="s">
        <v>49</v>
      </c>
      <c r="E386" s="22"/>
      <c r="F386" s="22">
        <v>280</v>
      </c>
      <c r="G386" s="22">
        <v>1111</v>
      </c>
      <c r="H386" s="22">
        <v>709500000</v>
      </c>
      <c r="I386" s="22" t="s">
        <v>31</v>
      </c>
      <c r="J386" s="23" t="s">
        <v>50</v>
      </c>
      <c r="K386" s="24">
        <v>18177153935</v>
      </c>
      <c r="L386" s="25">
        <v>18177153935</v>
      </c>
      <c r="M386" s="25">
        <v>0</v>
      </c>
      <c r="N386" s="25">
        <v>0</v>
      </c>
      <c r="O386" s="25">
        <v>13700000</v>
      </c>
      <c r="P386" s="25">
        <f t="shared" si="10"/>
        <v>18190853935</v>
      </c>
      <c r="Q386" s="25">
        <v>0</v>
      </c>
      <c r="R386" s="25">
        <v>0</v>
      </c>
      <c r="S386" s="25">
        <v>0</v>
      </c>
      <c r="T386" s="25">
        <v>10946892923.110001</v>
      </c>
      <c r="U386" s="25">
        <v>10946892923.110001</v>
      </c>
      <c r="V386" s="25">
        <v>7230261011.8900003</v>
      </c>
      <c r="W386" s="25">
        <v>7230261011.8900003</v>
      </c>
      <c r="X386" s="25">
        <v>0</v>
      </c>
      <c r="Y386" s="25">
        <f t="shared" si="11"/>
        <v>7243961011.8899994</v>
      </c>
      <c r="Z386" s="26">
        <f>T386/L386</f>
        <v>0.60223360391044634</v>
      </c>
      <c r="AA386" s="26">
        <f>T386/P386</f>
        <v>0.60178004629280757</v>
      </c>
      <c r="AB386" s="26">
        <f>(Q386+R386+S386)/P386</f>
        <v>0</v>
      </c>
      <c r="AC386" s="27">
        <f>AA386+AB386</f>
        <v>0.60178004629280757</v>
      </c>
    </row>
    <row r="387" spans="1:29" outlineLevel="2" x14ac:dyDescent="0.35">
      <c r="A387" s="21" t="s">
        <v>384</v>
      </c>
      <c r="B387" s="22" t="s">
        <v>447</v>
      </c>
      <c r="C387" s="22" t="s">
        <v>31</v>
      </c>
      <c r="D387" s="22" t="s">
        <v>49</v>
      </c>
      <c r="E387" s="22"/>
      <c r="F387" s="22" t="s">
        <v>33</v>
      </c>
      <c r="G387" s="22">
        <v>1111</v>
      </c>
      <c r="H387" s="22">
        <v>709500000</v>
      </c>
      <c r="I387" s="22" t="s">
        <v>31</v>
      </c>
      <c r="J387" s="23" t="s">
        <v>50</v>
      </c>
      <c r="K387" s="25">
        <v>0</v>
      </c>
      <c r="L387" s="25">
        <v>0</v>
      </c>
      <c r="M387" s="25">
        <v>0</v>
      </c>
      <c r="N387" s="25">
        <v>93000000</v>
      </c>
      <c r="O387" s="25">
        <v>0</v>
      </c>
      <c r="P387" s="25">
        <f t="shared" si="10"/>
        <v>0</v>
      </c>
      <c r="Q387" s="25">
        <v>0</v>
      </c>
      <c r="R387" s="25">
        <v>0</v>
      </c>
      <c r="S387" s="25">
        <v>0</v>
      </c>
      <c r="T387" s="25">
        <v>0</v>
      </c>
      <c r="U387" s="25">
        <v>0</v>
      </c>
      <c r="V387" s="25">
        <v>0</v>
      </c>
      <c r="W387" s="25">
        <v>0</v>
      </c>
      <c r="X387" s="25">
        <v>0</v>
      </c>
      <c r="Y387" s="25">
        <f t="shared" si="11"/>
        <v>0</v>
      </c>
      <c r="Z387" s="26">
        <v>0</v>
      </c>
      <c r="AA387" s="26">
        <v>0</v>
      </c>
      <c r="AB387" s="26">
        <v>0</v>
      </c>
      <c r="AC387" s="26">
        <v>0</v>
      </c>
    </row>
    <row r="388" spans="1:29" outlineLevel="2" x14ac:dyDescent="0.35">
      <c r="A388" s="21" t="s">
        <v>384</v>
      </c>
      <c r="B388" s="22" t="s">
        <v>447</v>
      </c>
      <c r="C388" s="22" t="s">
        <v>31</v>
      </c>
      <c r="D388" s="22" t="s">
        <v>49</v>
      </c>
      <c r="E388" s="22"/>
      <c r="F388" s="22"/>
      <c r="G388" s="22">
        <v>1111</v>
      </c>
      <c r="H388" s="22">
        <v>709500000</v>
      </c>
      <c r="I388" s="22" t="s">
        <v>31</v>
      </c>
      <c r="J388" s="23" t="s">
        <v>50</v>
      </c>
      <c r="K388" s="25">
        <v>0</v>
      </c>
      <c r="L388" s="25">
        <v>0</v>
      </c>
      <c r="M388" s="25">
        <v>4521667695</v>
      </c>
      <c r="N388" s="25">
        <v>0</v>
      </c>
      <c r="O388" s="25">
        <v>0</v>
      </c>
      <c r="P388" s="25">
        <f t="shared" si="10"/>
        <v>0</v>
      </c>
      <c r="Q388" s="25">
        <v>0</v>
      </c>
      <c r="R388" s="25">
        <v>0</v>
      </c>
      <c r="S388" s="25">
        <v>0</v>
      </c>
      <c r="T388" s="25">
        <v>0</v>
      </c>
      <c r="U388" s="25">
        <v>0</v>
      </c>
      <c r="V388" s="25">
        <v>0</v>
      </c>
      <c r="W388" s="25">
        <v>0</v>
      </c>
      <c r="X388" s="25">
        <v>0</v>
      </c>
      <c r="Y388" s="25">
        <f t="shared" si="11"/>
        <v>0</v>
      </c>
      <c r="Z388" s="26">
        <v>0</v>
      </c>
      <c r="AA388" s="26">
        <v>0</v>
      </c>
      <c r="AB388" s="26">
        <v>0</v>
      </c>
      <c r="AC388" s="27">
        <v>0</v>
      </c>
    </row>
    <row r="389" spans="1:29" ht="81" outlineLevel="2" x14ac:dyDescent="0.35">
      <c r="A389" s="21" t="s">
        <v>384</v>
      </c>
      <c r="B389" s="22" t="s">
        <v>447</v>
      </c>
      <c r="C389" s="22" t="s">
        <v>31</v>
      </c>
      <c r="D389" s="22" t="s">
        <v>51</v>
      </c>
      <c r="E389" s="22" t="s">
        <v>52</v>
      </c>
      <c r="F389" s="22" t="s">
        <v>33</v>
      </c>
      <c r="G389" s="22">
        <v>1112</v>
      </c>
      <c r="H389" s="22">
        <v>709500000</v>
      </c>
      <c r="I389" s="22" t="s">
        <v>31</v>
      </c>
      <c r="J389" s="23" t="s">
        <v>53</v>
      </c>
      <c r="K389" s="24">
        <v>9927030290</v>
      </c>
      <c r="L389" s="25">
        <v>9927030290</v>
      </c>
      <c r="M389" s="25">
        <v>0</v>
      </c>
      <c r="N389" s="25">
        <v>2947299.02</v>
      </c>
      <c r="O389" s="25">
        <v>0</v>
      </c>
      <c r="P389" s="25">
        <f t="shared" si="10"/>
        <v>9927030290</v>
      </c>
      <c r="Q389" s="25">
        <v>0</v>
      </c>
      <c r="R389" s="25">
        <v>2908581024</v>
      </c>
      <c r="S389" s="25">
        <v>0</v>
      </c>
      <c r="T389" s="25">
        <v>7018449266</v>
      </c>
      <c r="U389" s="25">
        <v>7018449266</v>
      </c>
      <c r="V389" s="25">
        <v>0</v>
      </c>
      <c r="W389" s="25">
        <v>0</v>
      </c>
      <c r="X389" s="25">
        <v>0</v>
      </c>
      <c r="Y389" s="25">
        <f t="shared" si="11"/>
        <v>0</v>
      </c>
      <c r="Z389" s="26">
        <f>T389/L389</f>
        <v>0.70700391365482573</v>
      </c>
      <c r="AA389" s="26">
        <f>T389/P389</f>
        <v>0.70700391365482573</v>
      </c>
      <c r="AB389" s="26">
        <f>(Q389+R389+S389)/P389</f>
        <v>0.29299608634517421</v>
      </c>
      <c r="AC389" s="27">
        <f>AA389+AB389</f>
        <v>1</v>
      </c>
    </row>
    <row r="390" spans="1:29" ht="81" outlineLevel="2" x14ac:dyDescent="0.35">
      <c r="A390" s="21" t="s">
        <v>384</v>
      </c>
      <c r="B390" s="22" t="s">
        <v>447</v>
      </c>
      <c r="C390" s="22" t="s">
        <v>31</v>
      </c>
      <c r="D390" s="22" t="s">
        <v>51</v>
      </c>
      <c r="E390" s="22" t="s">
        <v>52</v>
      </c>
      <c r="F390" s="22"/>
      <c r="G390" s="22">
        <v>1112</v>
      </c>
      <c r="H390" s="22">
        <v>709500000</v>
      </c>
      <c r="I390" s="22" t="s">
        <v>31</v>
      </c>
      <c r="J390" s="23" t="s">
        <v>313</v>
      </c>
      <c r="K390" s="25">
        <v>0</v>
      </c>
      <c r="L390" s="25">
        <v>0</v>
      </c>
      <c r="M390" s="25">
        <v>1956863496</v>
      </c>
      <c r="N390" s="25">
        <v>0</v>
      </c>
      <c r="O390" s="25">
        <v>0</v>
      </c>
      <c r="P390" s="25">
        <f t="shared" si="10"/>
        <v>0</v>
      </c>
      <c r="Q390" s="25">
        <v>0</v>
      </c>
      <c r="R390" s="25">
        <v>0</v>
      </c>
      <c r="S390" s="25">
        <v>0</v>
      </c>
      <c r="T390" s="25">
        <v>0</v>
      </c>
      <c r="U390" s="25">
        <v>0</v>
      </c>
      <c r="V390" s="25">
        <v>0</v>
      </c>
      <c r="W390" s="25">
        <v>0</v>
      </c>
      <c r="X390" s="25">
        <v>0</v>
      </c>
      <c r="Y390" s="25">
        <f t="shared" si="11"/>
        <v>0</v>
      </c>
      <c r="Z390" s="26">
        <v>0</v>
      </c>
      <c r="AA390" s="26">
        <v>0</v>
      </c>
      <c r="AB390" s="26">
        <v>0</v>
      </c>
      <c r="AC390" s="27">
        <v>0</v>
      </c>
    </row>
    <row r="391" spans="1:29" ht="54" outlineLevel="2" x14ac:dyDescent="0.35">
      <c r="A391" s="21" t="s">
        <v>384</v>
      </c>
      <c r="B391" s="22" t="s">
        <v>447</v>
      </c>
      <c r="C391" s="22" t="s">
        <v>31</v>
      </c>
      <c r="D391" s="22" t="s">
        <v>55</v>
      </c>
      <c r="E391" s="22" t="s">
        <v>52</v>
      </c>
      <c r="F391" s="22" t="s">
        <v>33</v>
      </c>
      <c r="G391" s="22">
        <v>1112</v>
      </c>
      <c r="H391" s="22">
        <v>709500000</v>
      </c>
      <c r="I391" s="22" t="s">
        <v>31</v>
      </c>
      <c r="J391" s="23" t="s">
        <v>56</v>
      </c>
      <c r="K391" s="24">
        <v>546306076</v>
      </c>
      <c r="L391" s="25">
        <v>546306076</v>
      </c>
      <c r="M391" s="25">
        <v>0</v>
      </c>
      <c r="N391" s="25">
        <v>159330.54</v>
      </c>
      <c r="O391" s="25">
        <v>0</v>
      </c>
      <c r="P391" s="25">
        <f t="shared" si="10"/>
        <v>546306076</v>
      </c>
      <c r="Q391" s="25">
        <v>0</v>
      </c>
      <c r="R391" s="25">
        <v>166810456</v>
      </c>
      <c r="S391" s="25">
        <v>0</v>
      </c>
      <c r="T391" s="25">
        <v>379495620</v>
      </c>
      <c r="U391" s="25">
        <v>379495620</v>
      </c>
      <c r="V391" s="25">
        <v>0</v>
      </c>
      <c r="W391" s="25">
        <v>0</v>
      </c>
      <c r="X391" s="25">
        <v>0</v>
      </c>
      <c r="Y391" s="25">
        <f t="shared" si="11"/>
        <v>0</v>
      </c>
      <c r="Z391" s="26">
        <f>T391/L391</f>
        <v>0.69465751283352006</v>
      </c>
      <c r="AA391" s="26">
        <f>T391/P391</f>
        <v>0.69465751283352006</v>
      </c>
      <c r="AB391" s="26">
        <f>(Q391+R391+S391)/P391</f>
        <v>0.30534248716647994</v>
      </c>
      <c r="AC391" s="27">
        <f>AA391+AB391</f>
        <v>1</v>
      </c>
    </row>
    <row r="392" spans="1:29" ht="54" outlineLevel="2" x14ac:dyDescent="0.35">
      <c r="A392" s="21" t="s">
        <v>384</v>
      </c>
      <c r="B392" s="22" t="s">
        <v>447</v>
      </c>
      <c r="C392" s="22" t="s">
        <v>31</v>
      </c>
      <c r="D392" s="22" t="s">
        <v>55</v>
      </c>
      <c r="E392" s="22" t="s">
        <v>52</v>
      </c>
      <c r="F392" s="22"/>
      <c r="G392" s="22">
        <v>1112</v>
      </c>
      <c r="H392" s="22">
        <v>709500000</v>
      </c>
      <c r="I392" s="22" t="s">
        <v>31</v>
      </c>
      <c r="J392" s="23" t="s">
        <v>57</v>
      </c>
      <c r="K392" s="25">
        <v>0</v>
      </c>
      <c r="L392" s="25">
        <v>0</v>
      </c>
      <c r="M392" s="25">
        <v>96601200</v>
      </c>
      <c r="N392" s="25">
        <v>0</v>
      </c>
      <c r="O392" s="25">
        <v>0</v>
      </c>
      <c r="P392" s="25">
        <f t="shared" si="10"/>
        <v>0</v>
      </c>
      <c r="Q392" s="25">
        <v>0</v>
      </c>
      <c r="R392" s="25">
        <v>0</v>
      </c>
      <c r="S392" s="25">
        <v>0</v>
      </c>
      <c r="T392" s="25">
        <v>0</v>
      </c>
      <c r="U392" s="25">
        <v>0</v>
      </c>
      <c r="V392" s="25">
        <v>0</v>
      </c>
      <c r="W392" s="25">
        <v>0</v>
      </c>
      <c r="X392" s="25">
        <v>0</v>
      </c>
      <c r="Y392" s="25">
        <f t="shared" si="11"/>
        <v>0</v>
      </c>
      <c r="Z392" s="26">
        <v>0</v>
      </c>
      <c r="AA392" s="26">
        <v>0</v>
      </c>
      <c r="AB392" s="26">
        <v>0</v>
      </c>
      <c r="AC392" s="27">
        <v>0</v>
      </c>
    </row>
    <row r="393" spans="1:29" ht="81" outlineLevel="2" x14ac:dyDescent="0.35">
      <c r="A393" s="21" t="s">
        <v>384</v>
      </c>
      <c r="B393" s="22" t="s">
        <v>447</v>
      </c>
      <c r="C393" s="22" t="s">
        <v>31</v>
      </c>
      <c r="D393" s="22" t="s">
        <v>58</v>
      </c>
      <c r="E393" s="22" t="s">
        <v>52</v>
      </c>
      <c r="F393" s="22" t="s">
        <v>33</v>
      </c>
      <c r="G393" s="22">
        <v>1112</v>
      </c>
      <c r="H393" s="22">
        <v>709500000</v>
      </c>
      <c r="I393" s="22" t="s">
        <v>31</v>
      </c>
      <c r="J393" s="23" t="s">
        <v>59</v>
      </c>
      <c r="K393" s="24">
        <v>356872124</v>
      </c>
      <c r="L393" s="25">
        <v>356872124</v>
      </c>
      <c r="M393" s="25">
        <v>0</v>
      </c>
      <c r="N393" s="25">
        <v>113207.29</v>
      </c>
      <c r="O393" s="25">
        <v>0</v>
      </c>
      <c r="P393" s="25">
        <f t="shared" si="10"/>
        <v>356872124</v>
      </c>
      <c r="Q393" s="25">
        <v>0</v>
      </c>
      <c r="R393" s="25">
        <v>185545572</v>
      </c>
      <c r="S393" s="25">
        <v>0</v>
      </c>
      <c r="T393" s="25">
        <v>171326552</v>
      </c>
      <c r="U393" s="25">
        <v>171326552</v>
      </c>
      <c r="V393" s="25">
        <v>0</v>
      </c>
      <c r="W393" s="25">
        <v>0</v>
      </c>
      <c r="X393" s="25">
        <v>0</v>
      </c>
      <c r="Y393" s="25">
        <f t="shared" si="11"/>
        <v>0</v>
      </c>
      <c r="Z393" s="26">
        <f>T393/L393</f>
        <v>0.48007827027700262</v>
      </c>
      <c r="AA393" s="26">
        <f>T393/P393</f>
        <v>0.48007827027700262</v>
      </c>
      <c r="AB393" s="26">
        <f>(Q393+R393+S393)/P393</f>
        <v>0.51992172972299733</v>
      </c>
      <c r="AC393" s="27">
        <f>AA393+AB393</f>
        <v>1</v>
      </c>
    </row>
    <row r="394" spans="1:29" ht="81" outlineLevel="2" x14ac:dyDescent="0.35">
      <c r="A394" s="21" t="s">
        <v>384</v>
      </c>
      <c r="B394" s="22" t="s">
        <v>447</v>
      </c>
      <c r="C394" s="22" t="s">
        <v>31</v>
      </c>
      <c r="D394" s="22" t="s">
        <v>58</v>
      </c>
      <c r="E394" s="22" t="s">
        <v>52</v>
      </c>
      <c r="F394" s="22"/>
      <c r="G394" s="22">
        <v>1112</v>
      </c>
      <c r="H394" s="22">
        <v>709500000</v>
      </c>
      <c r="I394" s="22" t="s">
        <v>31</v>
      </c>
      <c r="J394" s="23" t="s">
        <v>314</v>
      </c>
      <c r="K394" s="25">
        <v>0</v>
      </c>
      <c r="L394" s="25">
        <v>0</v>
      </c>
      <c r="M394" s="25">
        <v>6497838</v>
      </c>
      <c r="N394" s="25">
        <v>0</v>
      </c>
      <c r="O394" s="25">
        <v>0</v>
      </c>
      <c r="P394" s="25">
        <f t="shared" si="10"/>
        <v>0</v>
      </c>
      <c r="Q394" s="25">
        <v>0</v>
      </c>
      <c r="R394" s="25">
        <v>0</v>
      </c>
      <c r="S394" s="25">
        <v>0</v>
      </c>
      <c r="T394" s="25">
        <v>0</v>
      </c>
      <c r="U394" s="25">
        <v>0</v>
      </c>
      <c r="V394" s="25">
        <v>0</v>
      </c>
      <c r="W394" s="25">
        <v>0</v>
      </c>
      <c r="X394" s="25">
        <v>0</v>
      </c>
      <c r="Y394" s="25">
        <f t="shared" si="11"/>
        <v>0</v>
      </c>
      <c r="Z394" s="26">
        <v>0</v>
      </c>
      <c r="AA394" s="26">
        <v>0</v>
      </c>
      <c r="AB394" s="26">
        <v>0</v>
      </c>
      <c r="AC394" s="27">
        <v>0</v>
      </c>
    </row>
    <row r="395" spans="1:29" ht="67.5" outlineLevel="2" x14ac:dyDescent="0.35">
      <c r="A395" s="21" t="s">
        <v>384</v>
      </c>
      <c r="B395" s="22" t="s">
        <v>447</v>
      </c>
      <c r="C395" s="22" t="s">
        <v>31</v>
      </c>
      <c r="D395" s="22" t="s">
        <v>61</v>
      </c>
      <c r="E395" s="22" t="s">
        <v>52</v>
      </c>
      <c r="F395" s="22" t="s">
        <v>33</v>
      </c>
      <c r="G395" s="22">
        <v>1112</v>
      </c>
      <c r="H395" s="22">
        <v>709500000</v>
      </c>
      <c r="I395" s="22" t="s">
        <v>31</v>
      </c>
      <c r="J395" s="23" t="s">
        <v>62</v>
      </c>
      <c r="K395" s="24">
        <v>3277836422</v>
      </c>
      <c r="L395" s="25">
        <v>3277836422</v>
      </c>
      <c r="M395" s="25">
        <v>0</v>
      </c>
      <c r="N395" s="25">
        <v>955255.86</v>
      </c>
      <c r="O395" s="25">
        <v>0</v>
      </c>
      <c r="P395" s="25">
        <f t="shared" ref="P395:P433" si="12">+L395+O395</f>
        <v>3277836422</v>
      </c>
      <c r="Q395" s="25">
        <v>0</v>
      </c>
      <c r="R395" s="25">
        <v>1003940393</v>
      </c>
      <c r="S395" s="25">
        <v>0</v>
      </c>
      <c r="T395" s="25">
        <v>2273896029</v>
      </c>
      <c r="U395" s="25">
        <v>2273896029</v>
      </c>
      <c r="V395" s="25">
        <v>0</v>
      </c>
      <c r="W395" s="25">
        <v>0</v>
      </c>
      <c r="X395" s="25">
        <v>0</v>
      </c>
      <c r="Y395" s="25">
        <f t="shared" ref="Y395:Y433" si="13">P395-(Q395+R395+S395+T395+X395)</f>
        <v>0</v>
      </c>
      <c r="Z395" s="26">
        <f>T395/L395</f>
        <v>0.69371858026172117</v>
      </c>
      <c r="AA395" s="26">
        <f>T395/P395</f>
        <v>0.69371858026172117</v>
      </c>
      <c r="AB395" s="26">
        <f>(Q395+R395+S395)/P395</f>
        <v>0.30628141973827883</v>
      </c>
      <c r="AC395" s="27">
        <f>AA395+AB395</f>
        <v>1</v>
      </c>
    </row>
    <row r="396" spans="1:29" ht="67.5" outlineLevel="2" x14ac:dyDescent="0.35">
      <c r="A396" s="21" t="s">
        <v>384</v>
      </c>
      <c r="B396" s="22" t="s">
        <v>447</v>
      </c>
      <c r="C396" s="22" t="s">
        <v>31</v>
      </c>
      <c r="D396" s="22" t="s">
        <v>61</v>
      </c>
      <c r="E396" s="22" t="s">
        <v>52</v>
      </c>
      <c r="F396" s="22"/>
      <c r="G396" s="22">
        <v>1112</v>
      </c>
      <c r="H396" s="22">
        <v>709500000</v>
      </c>
      <c r="I396" s="22" t="s">
        <v>31</v>
      </c>
      <c r="J396" s="23" t="s">
        <v>315</v>
      </c>
      <c r="K396" s="25">
        <v>0</v>
      </c>
      <c r="L396" s="25">
        <v>0</v>
      </c>
      <c r="M396" s="25">
        <v>571298052</v>
      </c>
      <c r="N396" s="25">
        <v>0</v>
      </c>
      <c r="O396" s="25">
        <v>0</v>
      </c>
      <c r="P396" s="25">
        <f t="shared" si="12"/>
        <v>0</v>
      </c>
      <c r="Q396" s="25">
        <v>0</v>
      </c>
      <c r="R396" s="25">
        <v>0</v>
      </c>
      <c r="S396" s="25">
        <v>0</v>
      </c>
      <c r="T396" s="25">
        <v>0</v>
      </c>
      <c r="U396" s="25">
        <v>0</v>
      </c>
      <c r="V396" s="25">
        <v>0</v>
      </c>
      <c r="W396" s="25">
        <v>0</v>
      </c>
      <c r="X396" s="25">
        <v>0</v>
      </c>
      <c r="Y396" s="25">
        <f t="shared" si="13"/>
        <v>0</v>
      </c>
      <c r="Z396" s="26">
        <v>0</v>
      </c>
      <c r="AA396" s="26">
        <v>0</v>
      </c>
      <c r="AB396" s="26">
        <v>0</v>
      </c>
      <c r="AC396" s="27">
        <v>0</v>
      </c>
    </row>
    <row r="397" spans="1:29" ht="67.5" outlineLevel="2" x14ac:dyDescent="0.35">
      <c r="A397" s="21" t="s">
        <v>384</v>
      </c>
      <c r="B397" s="22" t="s">
        <v>447</v>
      </c>
      <c r="C397" s="22" t="s">
        <v>31</v>
      </c>
      <c r="D397" s="22" t="s">
        <v>64</v>
      </c>
      <c r="E397" s="22" t="s">
        <v>52</v>
      </c>
      <c r="F397" s="22" t="s">
        <v>33</v>
      </c>
      <c r="G397" s="22">
        <v>1112</v>
      </c>
      <c r="H397" s="22">
        <v>709500000</v>
      </c>
      <c r="I397" s="22" t="s">
        <v>31</v>
      </c>
      <c r="J397" s="23" t="s">
        <v>65</v>
      </c>
      <c r="K397" s="24">
        <v>1638918214</v>
      </c>
      <c r="L397" s="25">
        <v>1638918214</v>
      </c>
      <c r="M397" s="25">
        <v>0</v>
      </c>
      <c r="N397" s="25">
        <v>478092.39</v>
      </c>
      <c r="O397" s="25">
        <v>0</v>
      </c>
      <c r="P397" s="25">
        <f t="shared" si="12"/>
        <v>1638918214</v>
      </c>
      <c r="Q397" s="25">
        <v>0</v>
      </c>
      <c r="R397" s="25">
        <v>499967606</v>
      </c>
      <c r="S397" s="25">
        <v>0</v>
      </c>
      <c r="T397" s="25">
        <v>1138950608</v>
      </c>
      <c r="U397" s="25">
        <v>1138950608</v>
      </c>
      <c r="V397" s="25">
        <v>0</v>
      </c>
      <c r="W397" s="25">
        <v>0</v>
      </c>
      <c r="X397" s="25">
        <v>0</v>
      </c>
      <c r="Y397" s="25">
        <f t="shared" si="13"/>
        <v>0</v>
      </c>
      <c r="Z397" s="26">
        <f>T397/L397</f>
        <v>0.69494047858571173</v>
      </c>
      <c r="AA397" s="26">
        <f>T397/P397</f>
        <v>0.69494047858571173</v>
      </c>
      <c r="AB397" s="26">
        <f>(Q397+R397+S397)/P397</f>
        <v>0.30505952141428822</v>
      </c>
      <c r="AC397" s="27">
        <f>AA397+AB397</f>
        <v>1</v>
      </c>
    </row>
    <row r="398" spans="1:29" ht="67.5" outlineLevel="2" x14ac:dyDescent="0.35">
      <c r="A398" s="21" t="s">
        <v>384</v>
      </c>
      <c r="B398" s="22" t="s">
        <v>447</v>
      </c>
      <c r="C398" s="22" t="s">
        <v>31</v>
      </c>
      <c r="D398" s="22" t="s">
        <v>64</v>
      </c>
      <c r="E398" s="22" t="s">
        <v>52</v>
      </c>
      <c r="F398" s="22"/>
      <c r="G398" s="22">
        <v>1112</v>
      </c>
      <c r="H398" s="22">
        <v>709500000</v>
      </c>
      <c r="I398" s="22" t="s">
        <v>31</v>
      </c>
      <c r="J398" s="23" t="s">
        <v>279</v>
      </c>
      <c r="K398" s="25">
        <v>0</v>
      </c>
      <c r="L398" s="25">
        <v>0</v>
      </c>
      <c r="M398" s="25">
        <v>289145853</v>
      </c>
      <c r="N398" s="25">
        <v>0</v>
      </c>
      <c r="O398" s="25">
        <v>0</v>
      </c>
      <c r="P398" s="25">
        <f t="shared" si="12"/>
        <v>0</v>
      </c>
      <c r="Q398" s="25">
        <v>0</v>
      </c>
      <c r="R398" s="25">
        <v>0</v>
      </c>
      <c r="S398" s="25">
        <v>0</v>
      </c>
      <c r="T398" s="25">
        <v>0</v>
      </c>
      <c r="U398" s="25">
        <v>0</v>
      </c>
      <c r="V398" s="25">
        <v>0</v>
      </c>
      <c r="W398" s="25">
        <v>0</v>
      </c>
      <c r="X398" s="25">
        <v>0</v>
      </c>
      <c r="Y398" s="25">
        <f t="shared" si="13"/>
        <v>0</v>
      </c>
      <c r="Z398" s="26">
        <v>0</v>
      </c>
      <c r="AA398" s="26">
        <v>0</v>
      </c>
      <c r="AB398" s="26">
        <v>0</v>
      </c>
      <c r="AC398" s="27">
        <v>0</v>
      </c>
    </row>
    <row r="399" spans="1:29" ht="54" outlineLevel="2" x14ac:dyDescent="0.35">
      <c r="A399" s="21" t="s">
        <v>384</v>
      </c>
      <c r="B399" s="22" t="s">
        <v>447</v>
      </c>
      <c r="C399" s="22" t="s">
        <v>31</v>
      </c>
      <c r="D399" s="22" t="s">
        <v>67</v>
      </c>
      <c r="E399" s="22" t="s">
        <v>52</v>
      </c>
      <c r="F399" s="22" t="s">
        <v>33</v>
      </c>
      <c r="G399" s="22">
        <v>1112</v>
      </c>
      <c r="H399" s="22">
        <v>709500000</v>
      </c>
      <c r="I399" s="22" t="s">
        <v>31</v>
      </c>
      <c r="J399" s="23" t="s">
        <v>68</v>
      </c>
      <c r="K399" s="24">
        <v>5787756992</v>
      </c>
      <c r="L399" s="25">
        <v>5787756992</v>
      </c>
      <c r="M399" s="25">
        <v>0</v>
      </c>
      <c r="N399" s="25">
        <v>338690714.19</v>
      </c>
      <c r="O399" s="25">
        <v>0</v>
      </c>
      <c r="P399" s="25">
        <f t="shared" si="12"/>
        <v>5787756992</v>
      </c>
      <c r="Q399" s="25">
        <v>0</v>
      </c>
      <c r="R399" s="25">
        <v>0</v>
      </c>
      <c r="S399" s="25">
        <v>0</v>
      </c>
      <c r="T399" s="25">
        <v>5787756992</v>
      </c>
      <c r="U399" s="25">
        <v>5787756992</v>
      </c>
      <c r="V399" s="25">
        <v>0</v>
      </c>
      <c r="W399" s="25">
        <v>0</v>
      </c>
      <c r="X399" s="25">
        <v>0</v>
      </c>
      <c r="Y399" s="25">
        <f t="shared" si="13"/>
        <v>0</v>
      </c>
      <c r="Z399" s="26">
        <f>T399/L399</f>
        <v>1</v>
      </c>
      <c r="AA399" s="26">
        <f>T399/P399</f>
        <v>1</v>
      </c>
      <c r="AB399" s="26">
        <f>(Q399+R399+S399)/P399</f>
        <v>0</v>
      </c>
      <c r="AC399" s="27">
        <f>AA399+AB399</f>
        <v>1</v>
      </c>
    </row>
    <row r="400" spans="1:29" ht="54" outlineLevel="2" x14ac:dyDescent="0.35">
      <c r="A400" s="21" t="s">
        <v>384</v>
      </c>
      <c r="B400" s="22" t="s">
        <v>447</v>
      </c>
      <c r="C400" s="22" t="s">
        <v>31</v>
      </c>
      <c r="D400" s="22" t="s">
        <v>67</v>
      </c>
      <c r="E400" s="22" t="s">
        <v>52</v>
      </c>
      <c r="F400" s="22"/>
      <c r="G400" s="22">
        <v>1112</v>
      </c>
      <c r="H400" s="22">
        <v>709500000</v>
      </c>
      <c r="I400" s="22" t="s">
        <v>31</v>
      </c>
      <c r="J400" s="23" t="s">
        <v>69</v>
      </c>
      <c r="K400" s="25">
        <v>0</v>
      </c>
      <c r="L400" s="25">
        <v>0</v>
      </c>
      <c r="M400" s="25">
        <v>189795778.28</v>
      </c>
      <c r="N400" s="25">
        <v>0</v>
      </c>
      <c r="O400" s="25">
        <v>0</v>
      </c>
      <c r="P400" s="25">
        <f t="shared" si="12"/>
        <v>0</v>
      </c>
      <c r="Q400" s="25">
        <v>0</v>
      </c>
      <c r="R400" s="25">
        <v>0</v>
      </c>
      <c r="S400" s="25">
        <v>0</v>
      </c>
      <c r="T400" s="25">
        <v>0</v>
      </c>
      <c r="U400" s="25">
        <v>0</v>
      </c>
      <c r="V400" s="25">
        <v>0</v>
      </c>
      <c r="W400" s="25">
        <v>0</v>
      </c>
      <c r="X400" s="25">
        <v>0</v>
      </c>
      <c r="Y400" s="25">
        <f t="shared" si="13"/>
        <v>0</v>
      </c>
      <c r="Z400" s="26">
        <v>0</v>
      </c>
      <c r="AA400" s="26">
        <v>0</v>
      </c>
      <c r="AB400" s="26">
        <v>0</v>
      </c>
      <c r="AC400" s="27">
        <v>0</v>
      </c>
    </row>
    <row r="401" spans="1:29" outlineLevel="2" x14ac:dyDescent="0.35">
      <c r="A401" s="21" t="s">
        <v>384</v>
      </c>
      <c r="B401" s="22" t="s">
        <v>460</v>
      </c>
      <c r="C401" s="22" t="s">
        <v>31</v>
      </c>
      <c r="D401" s="22" t="s">
        <v>32</v>
      </c>
      <c r="E401" s="22"/>
      <c r="F401" s="22">
        <v>280</v>
      </c>
      <c r="G401" s="22">
        <v>1111</v>
      </c>
      <c r="H401" s="22">
        <v>709500000</v>
      </c>
      <c r="I401" s="22" t="s">
        <v>31</v>
      </c>
      <c r="J401" s="23" t="s">
        <v>34</v>
      </c>
      <c r="K401" s="24">
        <v>42411600511</v>
      </c>
      <c r="L401" s="25">
        <v>42411600511</v>
      </c>
      <c r="M401" s="25">
        <v>0</v>
      </c>
      <c r="N401" s="25">
        <v>-24343410</v>
      </c>
      <c r="O401" s="25">
        <v>0</v>
      </c>
      <c r="P401" s="25">
        <f t="shared" si="12"/>
        <v>42411600511</v>
      </c>
      <c r="Q401" s="25">
        <v>0</v>
      </c>
      <c r="R401" s="25">
        <v>0</v>
      </c>
      <c r="S401" s="25">
        <v>0</v>
      </c>
      <c r="T401" s="25">
        <v>24789728072.619999</v>
      </c>
      <c r="U401" s="25">
        <v>24789728072.619999</v>
      </c>
      <c r="V401" s="25">
        <v>17597529028.380001</v>
      </c>
      <c r="W401" s="25">
        <v>17621872438.380001</v>
      </c>
      <c r="X401" s="25">
        <v>0</v>
      </c>
      <c r="Y401" s="25">
        <f t="shared" si="13"/>
        <v>17621872438.380001</v>
      </c>
      <c r="Z401" s="26">
        <f>T401/L401</f>
        <v>0.58450347956546611</v>
      </c>
      <c r="AA401" s="26">
        <f>T401/P401</f>
        <v>0.58450347956546611</v>
      </c>
      <c r="AB401" s="26">
        <f>(Q401+R401+S401)/P401</f>
        <v>0</v>
      </c>
      <c r="AC401" s="27">
        <f>AA401+AB401</f>
        <v>0.58450347956546611</v>
      </c>
    </row>
    <row r="402" spans="1:29" outlineLevel="2" x14ac:dyDescent="0.35">
      <c r="A402" s="21" t="s">
        <v>384</v>
      </c>
      <c r="B402" s="22" t="s">
        <v>460</v>
      </c>
      <c r="C402" s="22" t="s">
        <v>31</v>
      </c>
      <c r="D402" s="22" t="s">
        <v>32</v>
      </c>
      <c r="E402" s="22"/>
      <c r="F402" s="22" t="s">
        <v>33</v>
      </c>
      <c r="G402" s="22">
        <v>1111</v>
      </c>
      <c r="H402" s="22">
        <v>709500000</v>
      </c>
      <c r="I402" s="22" t="s">
        <v>31</v>
      </c>
      <c r="J402" s="23" t="s">
        <v>34</v>
      </c>
      <c r="K402" s="25">
        <v>0</v>
      </c>
      <c r="L402" s="25">
        <v>0</v>
      </c>
      <c r="M402" s="25">
        <v>0</v>
      </c>
      <c r="N402" s="25">
        <v>554000000</v>
      </c>
      <c r="O402" s="25">
        <v>0</v>
      </c>
      <c r="P402" s="25">
        <f t="shared" si="12"/>
        <v>0</v>
      </c>
      <c r="Q402" s="25">
        <v>0</v>
      </c>
      <c r="R402" s="25">
        <v>0</v>
      </c>
      <c r="S402" s="25">
        <v>0</v>
      </c>
      <c r="T402" s="25">
        <v>0</v>
      </c>
      <c r="U402" s="25">
        <v>0</v>
      </c>
      <c r="V402" s="25">
        <v>0</v>
      </c>
      <c r="W402" s="25">
        <v>0</v>
      </c>
      <c r="X402" s="25">
        <v>0</v>
      </c>
      <c r="Y402" s="25">
        <f t="shared" si="13"/>
        <v>0</v>
      </c>
      <c r="Z402" s="26">
        <v>0</v>
      </c>
      <c r="AA402" s="26">
        <v>0</v>
      </c>
      <c r="AB402" s="26">
        <v>0</v>
      </c>
      <c r="AC402" s="26">
        <v>0</v>
      </c>
    </row>
    <row r="403" spans="1:29" outlineLevel="2" x14ac:dyDescent="0.35">
      <c r="A403" s="21" t="s">
        <v>384</v>
      </c>
      <c r="B403" s="22" t="s">
        <v>460</v>
      </c>
      <c r="C403" s="22" t="s">
        <v>31</v>
      </c>
      <c r="D403" s="22" t="s">
        <v>32</v>
      </c>
      <c r="E403" s="22"/>
      <c r="F403" s="22"/>
      <c r="G403" s="22">
        <v>1111</v>
      </c>
      <c r="H403" s="22">
        <v>709500000</v>
      </c>
      <c r="I403" s="22" t="s">
        <v>31</v>
      </c>
      <c r="J403" s="23" t="s">
        <v>34</v>
      </c>
      <c r="K403" s="25">
        <v>0</v>
      </c>
      <c r="L403" s="25">
        <v>0</v>
      </c>
      <c r="M403" s="25">
        <v>657774496</v>
      </c>
      <c r="N403" s="25">
        <v>0</v>
      </c>
      <c r="O403" s="25">
        <v>0</v>
      </c>
      <c r="P403" s="25">
        <f t="shared" si="12"/>
        <v>0</v>
      </c>
      <c r="Q403" s="25">
        <v>0</v>
      </c>
      <c r="R403" s="25">
        <v>0</v>
      </c>
      <c r="S403" s="25">
        <v>0</v>
      </c>
      <c r="T403" s="25">
        <v>0</v>
      </c>
      <c r="U403" s="25">
        <v>0</v>
      </c>
      <c r="V403" s="25">
        <v>0</v>
      </c>
      <c r="W403" s="25">
        <v>0</v>
      </c>
      <c r="X403" s="25">
        <v>0</v>
      </c>
      <c r="Y403" s="25">
        <f t="shared" si="13"/>
        <v>0</v>
      </c>
      <c r="Z403" s="26">
        <v>0</v>
      </c>
      <c r="AA403" s="26">
        <v>0</v>
      </c>
      <c r="AB403" s="26">
        <v>0</v>
      </c>
      <c r="AC403" s="27">
        <v>0</v>
      </c>
    </row>
    <row r="404" spans="1:29" outlineLevel="2" x14ac:dyDescent="0.35">
      <c r="A404" s="21" t="s">
        <v>384</v>
      </c>
      <c r="B404" s="22" t="s">
        <v>460</v>
      </c>
      <c r="C404" s="22" t="s">
        <v>31</v>
      </c>
      <c r="D404" s="22" t="s">
        <v>35</v>
      </c>
      <c r="E404" s="22"/>
      <c r="F404" s="22">
        <v>280</v>
      </c>
      <c r="G404" s="22">
        <v>1111</v>
      </c>
      <c r="H404" s="22">
        <v>709500000</v>
      </c>
      <c r="I404" s="22" t="s">
        <v>31</v>
      </c>
      <c r="J404" s="23" t="s">
        <v>36</v>
      </c>
      <c r="K404" s="24">
        <v>2187131194</v>
      </c>
      <c r="L404" s="25">
        <v>2187131194</v>
      </c>
      <c r="M404" s="25">
        <v>0</v>
      </c>
      <c r="N404" s="25">
        <v>0</v>
      </c>
      <c r="O404" s="25">
        <v>0</v>
      </c>
      <c r="P404" s="25">
        <f t="shared" si="12"/>
        <v>2187131194</v>
      </c>
      <c r="Q404" s="25">
        <v>0</v>
      </c>
      <c r="R404" s="25">
        <v>0</v>
      </c>
      <c r="S404" s="25">
        <v>0</v>
      </c>
      <c r="T404" s="25">
        <v>1486574969.8</v>
      </c>
      <c r="U404" s="25">
        <v>1486574969.8</v>
      </c>
      <c r="V404" s="25">
        <v>700556224.20000005</v>
      </c>
      <c r="W404" s="25">
        <v>700556224.20000005</v>
      </c>
      <c r="X404" s="25">
        <v>0</v>
      </c>
      <c r="Y404" s="25">
        <f t="shared" si="13"/>
        <v>700556224.20000005</v>
      </c>
      <c r="Z404" s="26">
        <f>T404/L404</f>
        <v>0.67969172305628045</v>
      </c>
      <c r="AA404" s="26">
        <f>T404/P404</f>
        <v>0.67969172305628045</v>
      </c>
      <c r="AB404" s="26">
        <f>(Q404+R404+S404)/P404</f>
        <v>0</v>
      </c>
      <c r="AC404" s="27">
        <f>AA404+AB404</f>
        <v>0.67969172305628045</v>
      </c>
    </row>
    <row r="405" spans="1:29" outlineLevel="2" x14ac:dyDescent="0.35">
      <c r="A405" s="21" t="s">
        <v>384</v>
      </c>
      <c r="B405" s="22" t="s">
        <v>460</v>
      </c>
      <c r="C405" s="22" t="s">
        <v>31</v>
      </c>
      <c r="D405" s="22" t="s">
        <v>35</v>
      </c>
      <c r="E405" s="22"/>
      <c r="F405" s="22"/>
      <c r="G405" s="22">
        <v>1111</v>
      </c>
      <c r="H405" s="22">
        <v>709500000</v>
      </c>
      <c r="I405" s="22" t="s">
        <v>31</v>
      </c>
      <c r="J405" s="23" t="s">
        <v>36</v>
      </c>
      <c r="K405" s="25">
        <v>0</v>
      </c>
      <c r="L405" s="25">
        <v>0</v>
      </c>
      <c r="M405" s="25">
        <v>635485248</v>
      </c>
      <c r="N405" s="25">
        <v>0</v>
      </c>
      <c r="O405" s="25">
        <v>0</v>
      </c>
      <c r="P405" s="25">
        <f t="shared" si="12"/>
        <v>0</v>
      </c>
      <c r="Q405" s="25">
        <v>0</v>
      </c>
      <c r="R405" s="25">
        <v>0</v>
      </c>
      <c r="S405" s="25">
        <v>0</v>
      </c>
      <c r="T405" s="25">
        <v>0</v>
      </c>
      <c r="U405" s="25">
        <v>0</v>
      </c>
      <c r="V405" s="25">
        <v>0</v>
      </c>
      <c r="W405" s="25">
        <v>0</v>
      </c>
      <c r="X405" s="25">
        <v>0</v>
      </c>
      <c r="Y405" s="25">
        <f t="shared" si="13"/>
        <v>0</v>
      </c>
      <c r="Z405" s="26">
        <v>0</v>
      </c>
      <c r="AA405" s="26">
        <v>0</v>
      </c>
      <c r="AB405" s="26">
        <v>0</v>
      </c>
      <c r="AC405" s="27">
        <v>0</v>
      </c>
    </row>
    <row r="406" spans="1:29" outlineLevel="2" x14ac:dyDescent="0.35">
      <c r="A406" s="21" t="s">
        <v>384</v>
      </c>
      <c r="B406" s="22" t="s">
        <v>460</v>
      </c>
      <c r="C406" s="22" t="s">
        <v>31</v>
      </c>
      <c r="D406" s="22" t="s">
        <v>385</v>
      </c>
      <c r="E406" s="22"/>
      <c r="F406" s="22">
        <v>280</v>
      </c>
      <c r="G406" s="22">
        <v>1111</v>
      </c>
      <c r="H406" s="22">
        <v>709500000</v>
      </c>
      <c r="I406" s="22" t="s">
        <v>31</v>
      </c>
      <c r="J406" s="23" t="s">
        <v>386</v>
      </c>
      <c r="K406" s="24">
        <v>32005788</v>
      </c>
      <c r="L406" s="25">
        <v>32005788</v>
      </c>
      <c r="M406" s="25">
        <v>0</v>
      </c>
      <c r="N406" s="25">
        <v>0</v>
      </c>
      <c r="O406" s="25">
        <v>-1900000</v>
      </c>
      <c r="P406" s="25">
        <f t="shared" si="12"/>
        <v>30105788</v>
      </c>
      <c r="Q406" s="25">
        <v>0</v>
      </c>
      <c r="R406" s="25">
        <v>0</v>
      </c>
      <c r="S406" s="25">
        <v>0</v>
      </c>
      <c r="T406" s="25">
        <v>15585107</v>
      </c>
      <c r="U406" s="25">
        <v>15585107</v>
      </c>
      <c r="V406" s="25">
        <v>14520681</v>
      </c>
      <c r="W406" s="25">
        <v>16420681</v>
      </c>
      <c r="X406" s="25">
        <v>0</v>
      </c>
      <c r="Y406" s="25">
        <f t="shared" si="13"/>
        <v>14520681</v>
      </c>
      <c r="Z406" s="26">
        <f>T406/L406</f>
        <v>0.4869465172986836</v>
      </c>
      <c r="AA406" s="26">
        <f>T406/P406</f>
        <v>0.51767809565389888</v>
      </c>
      <c r="AB406" s="26">
        <f>(Q406+R406+S406)/P406</f>
        <v>0</v>
      </c>
      <c r="AC406" s="27">
        <f>AA406+AB406</f>
        <v>0.51767809565389888</v>
      </c>
    </row>
    <row r="407" spans="1:29" outlineLevel="2" x14ac:dyDescent="0.35">
      <c r="A407" s="21" t="s">
        <v>384</v>
      </c>
      <c r="B407" s="22" t="s">
        <v>460</v>
      </c>
      <c r="C407" s="22" t="s">
        <v>31</v>
      </c>
      <c r="D407" s="22" t="s">
        <v>387</v>
      </c>
      <c r="E407" s="22"/>
      <c r="F407" s="22">
        <v>280</v>
      </c>
      <c r="G407" s="22">
        <v>1111</v>
      </c>
      <c r="H407" s="22">
        <v>709500000</v>
      </c>
      <c r="I407" s="22" t="s">
        <v>31</v>
      </c>
      <c r="J407" s="23" t="s">
        <v>388</v>
      </c>
      <c r="K407" s="24">
        <v>17488452</v>
      </c>
      <c r="L407" s="25">
        <v>17488452</v>
      </c>
      <c r="M407" s="25">
        <v>0</v>
      </c>
      <c r="N407" s="25">
        <v>0</v>
      </c>
      <c r="O407" s="25">
        <v>0</v>
      </c>
      <c r="P407" s="25">
        <f t="shared" si="12"/>
        <v>17488452</v>
      </c>
      <c r="Q407" s="25">
        <v>0</v>
      </c>
      <c r="R407" s="25">
        <v>9151439.1300000008</v>
      </c>
      <c r="S407" s="25">
        <v>0</v>
      </c>
      <c r="T407" s="25">
        <v>8337012.8700000001</v>
      </c>
      <c r="U407" s="25">
        <v>8337012.8700000001</v>
      </c>
      <c r="V407" s="25">
        <v>0</v>
      </c>
      <c r="W407" s="25">
        <v>0</v>
      </c>
      <c r="X407" s="25">
        <v>0</v>
      </c>
      <c r="Y407" s="25">
        <f t="shared" si="13"/>
        <v>0</v>
      </c>
      <c r="Z407" s="26">
        <f>T407/L407</f>
        <v>0.47671531305343662</v>
      </c>
      <c r="AA407" s="26">
        <f>T407/P407</f>
        <v>0.47671531305343662</v>
      </c>
      <c r="AB407" s="26">
        <f>(Q407+R407+S407)/P407</f>
        <v>0.52328468694656338</v>
      </c>
      <c r="AC407" s="27">
        <f>AA407+AB407</f>
        <v>1</v>
      </c>
    </row>
    <row r="408" spans="1:29" outlineLevel="2" x14ac:dyDescent="0.35">
      <c r="A408" s="21" t="s">
        <v>384</v>
      </c>
      <c r="B408" s="22" t="s">
        <v>460</v>
      </c>
      <c r="C408" s="22" t="s">
        <v>31</v>
      </c>
      <c r="D408" s="22" t="s">
        <v>387</v>
      </c>
      <c r="E408" s="22"/>
      <c r="F408" s="22"/>
      <c r="G408" s="22">
        <v>1111</v>
      </c>
      <c r="H408" s="22">
        <v>709500000</v>
      </c>
      <c r="I408" s="22" t="s">
        <v>31</v>
      </c>
      <c r="J408" s="23" t="s">
        <v>388</v>
      </c>
      <c r="K408" s="25">
        <v>0</v>
      </c>
      <c r="L408" s="25">
        <v>0</v>
      </c>
      <c r="M408" s="25">
        <v>5360197</v>
      </c>
      <c r="N408" s="25">
        <v>0</v>
      </c>
      <c r="O408" s="25">
        <v>0</v>
      </c>
      <c r="P408" s="25">
        <f t="shared" si="12"/>
        <v>0</v>
      </c>
      <c r="Q408" s="25">
        <v>0</v>
      </c>
      <c r="R408" s="25">
        <v>0</v>
      </c>
      <c r="S408" s="25">
        <v>0</v>
      </c>
      <c r="T408" s="25">
        <v>0</v>
      </c>
      <c r="U408" s="25">
        <v>0</v>
      </c>
      <c r="V408" s="25">
        <v>0</v>
      </c>
      <c r="W408" s="25">
        <v>0</v>
      </c>
      <c r="X408" s="25">
        <v>0</v>
      </c>
      <c r="Y408" s="25">
        <f t="shared" si="13"/>
        <v>0</v>
      </c>
      <c r="Z408" s="26">
        <v>0</v>
      </c>
      <c r="AA408" s="26">
        <v>0</v>
      </c>
      <c r="AB408" s="26">
        <v>0</v>
      </c>
      <c r="AC408" s="27">
        <v>0</v>
      </c>
    </row>
    <row r="409" spans="1:29" outlineLevel="2" x14ac:dyDescent="0.35">
      <c r="A409" s="21" t="s">
        <v>384</v>
      </c>
      <c r="B409" s="22" t="s">
        <v>460</v>
      </c>
      <c r="C409" s="22" t="s">
        <v>31</v>
      </c>
      <c r="D409" s="22" t="s">
        <v>41</v>
      </c>
      <c r="E409" s="22"/>
      <c r="F409" s="22">
        <v>280</v>
      </c>
      <c r="G409" s="22">
        <v>1111</v>
      </c>
      <c r="H409" s="22">
        <v>709500000</v>
      </c>
      <c r="I409" s="22" t="s">
        <v>31</v>
      </c>
      <c r="J409" s="23" t="s">
        <v>42</v>
      </c>
      <c r="K409" s="24">
        <v>8821527929</v>
      </c>
      <c r="L409" s="25">
        <v>8821527929</v>
      </c>
      <c r="M409" s="25">
        <v>0</v>
      </c>
      <c r="N409" s="25">
        <v>0</v>
      </c>
      <c r="O409" s="25">
        <v>10000000</v>
      </c>
      <c r="P409" s="25">
        <f t="shared" si="12"/>
        <v>8831527929</v>
      </c>
      <c r="Q409" s="25">
        <v>0</v>
      </c>
      <c r="R409" s="25">
        <v>0</v>
      </c>
      <c r="S409" s="25">
        <v>0</v>
      </c>
      <c r="T409" s="25">
        <v>5173172500.8599997</v>
      </c>
      <c r="U409" s="25">
        <v>5173172500.8599997</v>
      </c>
      <c r="V409" s="25">
        <v>3648355428.1399999</v>
      </c>
      <c r="W409" s="25">
        <v>3648355428.1399999</v>
      </c>
      <c r="X409" s="25">
        <v>0</v>
      </c>
      <c r="Y409" s="25">
        <f t="shared" si="13"/>
        <v>3658355428.1400003</v>
      </c>
      <c r="Z409" s="26">
        <f>T409/L409</f>
        <v>0.58642590518289339</v>
      </c>
      <c r="AA409" s="26">
        <f>T409/P409</f>
        <v>0.58576189108488297</v>
      </c>
      <c r="AB409" s="26">
        <f>(Q409+R409+S409)/P409</f>
        <v>0</v>
      </c>
      <c r="AC409" s="27">
        <f>AA409+AB409</f>
        <v>0.58576189108488297</v>
      </c>
    </row>
    <row r="410" spans="1:29" outlineLevel="2" x14ac:dyDescent="0.35">
      <c r="A410" s="21" t="s">
        <v>384</v>
      </c>
      <c r="B410" s="22" t="s">
        <v>460</v>
      </c>
      <c r="C410" s="22" t="s">
        <v>31</v>
      </c>
      <c r="D410" s="22" t="s">
        <v>41</v>
      </c>
      <c r="E410" s="22"/>
      <c r="F410" s="22"/>
      <c r="G410" s="22">
        <v>1111</v>
      </c>
      <c r="H410" s="22">
        <v>709500000</v>
      </c>
      <c r="I410" s="22" t="s">
        <v>31</v>
      </c>
      <c r="J410" s="23" t="s">
        <v>42</v>
      </c>
      <c r="K410" s="25">
        <v>0</v>
      </c>
      <c r="L410" s="25">
        <v>0</v>
      </c>
      <c r="M410" s="25">
        <v>98000000</v>
      </c>
      <c r="N410" s="25">
        <v>0</v>
      </c>
      <c r="O410" s="25">
        <v>0</v>
      </c>
      <c r="P410" s="25">
        <f t="shared" si="12"/>
        <v>0</v>
      </c>
      <c r="Q410" s="25">
        <v>0</v>
      </c>
      <c r="R410" s="25">
        <v>0</v>
      </c>
      <c r="S410" s="25">
        <v>0</v>
      </c>
      <c r="T410" s="25">
        <v>0</v>
      </c>
      <c r="U410" s="25">
        <v>0</v>
      </c>
      <c r="V410" s="25">
        <v>0</v>
      </c>
      <c r="W410" s="25">
        <v>0</v>
      </c>
      <c r="X410" s="25">
        <v>0</v>
      </c>
      <c r="Y410" s="25">
        <f t="shared" si="13"/>
        <v>0</v>
      </c>
      <c r="Z410" s="26">
        <v>0</v>
      </c>
      <c r="AA410" s="26">
        <v>0</v>
      </c>
      <c r="AB410" s="26">
        <v>0</v>
      </c>
      <c r="AC410" s="27">
        <v>0</v>
      </c>
    </row>
    <row r="411" spans="1:29" outlineLevel="2" x14ac:dyDescent="0.35">
      <c r="A411" s="21" t="s">
        <v>384</v>
      </c>
      <c r="B411" s="22" t="s">
        <v>460</v>
      </c>
      <c r="C411" s="22" t="s">
        <v>31</v>
      </c>
      <c r="D411" s="22" t="s">
        <v>43</v>
      </c>
      <c r="E411" s="22"/>
      <c r="F411" s="22">
        <v>280</v>
      </c>
      <c r="G411" s="22">
        <v>1111</v>
      </c>
      <c r="H411" s="22">
        <v>709500000</v>
      </c>
      <c r="I411" s="22" t="s">
        <v>31</v>
      </c>
      <c r="J411" s="23" t="s">
        <v>44</v>
      </c>
      <c r="K411" s="24">
        <v>2246800804</v>
      </c>
      <c r="L411" s="25">
        <v>2246800804</v>
      </c>
      <c r="M411" s="25">
        <v>0</v>
      </c>
      <c r="N411" s="25">
        <v>0</v>
      </c>
      <c r="O411" s="25">
        <v>-25000000</v>
      </c>
      <c r="P411" s="25">
        <f t="shared" si="12"/>
        <v>2221800804</v>
      </c>
      <c r="Q411" s="25">
        <v>0</v>
      </c>
      <c r="R411" s="25">
        <v>0</v>
      </c>
      <c r="S411" s="25">
        <v>0</v>
      </c>
      <c r="T411" s="25">
        <v>1226151463.49</v>
      </c>
      <c r="U411" s="25">
        <v>1226151463.49</v>
      </c>
      <c r="V411" s="25">
        <v>995649340.50999999</v>
      </c>
      <c r="W411" s="25">
        <v>1020649340.51</v>
      </c>
      <c r="X411" s="25">
        <v>0</v>
      </c>
      <c r="Y411" s="25">
        <f t="shared" si="13"/>
        <v>995649340.50999999</v>
      </c>
      <c r="Z411" s="26">
        <f>T411/L411</f>
        <v>0.54573216339742769</v>
      </c>
      <c r="AA411" s="26">
        <f>T411/P411</f>
        <v>0.55187281473771577</v>
      </c>
      <c r="AB411" s="26">
        <f>(Q411+R411+S411)/P411</f>
        <v>0</v>
      </c>
      <c r="AC411" s="27">
        <f>AA411+AB411</f>
        <v>0.55187281473771577</v>
      </c>
    </row>
    <row r="412" spans="1:29" outlineLevel="2" x14ac:dyDescent="0.35">
      <c r="A412" s="21" t="s">
        <v>384</v>
      </c>
      <c r="B412" s="22" t="s">
        <v>460</v>
      </c>
      <c r="C412" s="22" t="s">
        <v>31</v>
      </c>
      <c r="D412" s="22" t="s">
        <v>43</v>
      </c>
      <c r="E412" s="22"/>
      <c r="F412" s="22"/>
      <c r="G412" s="22">
        <v>1111</v>
      </c>
      <c r="H412" s="22">
        <v>709500000</v>
      </c>
      <c r="I412" s="22" t="s">
        <v>31</v>
      </c>
      <c r="J412" s="23" t="s">
        <v>44</v>
      </c>
      <c r="K412" s="25">
        <v>0</v>
      </c>
      <c r="L412" s="25">
        <v>0</v>
      </c>
      <c r="M412" s="25">
        <v>9755478</v>
      </c>
      <c r="N412" s="25">
        <v>0</v>
      </c>
      <c r="O412" s="25">
        <v>0</v>
      </c>
      <c r="P412" s="25">
        <f t="shared" si="12"/>
        <v>0</v>
      </c>
      <c r="Q412" s="25">
        <v>0</v>
      </c>
      <c r="R412" s="25">
        <v>0</v>
      </c>
      <c r="S412" s="25">
        <v>0</v>
      </c>
      <c r="T412" s="25">
        <v>0</v>
      </c>
      <c r="U412" s="25">
        <v>0</v>
      </c>
      <c r="V412" s="25">
        <v>0</v>
      </c>
      <c r="W412" s="25">
        <v>0</v>
      </c>
      <c r="X412" s="25">
        <v>0</v>
      </c>
      <c r="Y412" s="25">
        <f t="shared" si="13"/>
        <v>0</v>
      </c>
      <c r="Z412" s="26">
        <v>0</v>
      </c>
      <c r="AA412" s="26">
        <v>0</v>
      </c>
      <c r="AB412" s="26">
        <v>0</v>
      </c>
      <c r="AC412" s="27">
        <v>0</v>
      </c>
    </row>
    <row r="413" spans="1:29" outlineLevel="2" x14ac:dyDescent="0.35">
      <c r="A413" s="21" t="s">
        <v>384</v>
      </c>
      <c r="B413" s="22" t="s">
        <v>460</v>
      </c>
      <c r="C413" s="22" t="s">
        <v>31</v>
      </c>
      <c r="D413" s="22" t="s">
        <v>45</v>
      </c>
      <c r="E413" s="22"/>
      <c r="F413" s="22">
        <v>280</v>
      </c>
      <c r="G413" s="22">
        <v>1111</v>
      </c>
      <c r="H413" s="22">
        <v>709500000</v>
      </c>
      <c r="I413" s="22" t="s">
        <v>31</v>
      </c>
      <c r="J413" s="23" t="s">
        <v>46</v>
      </c>
      <c r="K413" s="24">
        <v>6164407048</v>
      </c>
      <c r="L413" s="25">
        <v>6164407048</v>
      </c>
      <c r="M413" s="25">
        <v>0</v>
      </c>
      <c r="N413" s="25">
        <v>-2027806.05</v>
      </c>
      <c r="O413" s="25">
        <v>0</v>
      </c>
      <c r="P413" s="25">
        <f t="shared" si="12"/>
        <v>6164407048</v>
      </c>
      <c r="Q413" s="25">
        <v>0</v>
      </c>
      <c r="R413" s="25">
        <v>0</v>
      </c>
      <c r="S413" s="25">
        <v>0</v>
      </c>
      <c r="T413" s="25">
        <v>33706619.880000003</v>
      </c>
      <c r="U413" s="25">
        <v>33706619.880000003</v>
      </c>
      <c r="V413" s="25">
        <v>5946770355.0699997</v>
      </c>
      <c r="W413" s="25">
        <v>6130700428.1199999</v>
      </c>
      <c r="X413" s="25">
        <v>0</v>
      </c>
      <c r="Y413" s="25">
        <f t="shared" si="13"/>
        <v>6130700428.1199999</v>
      </c>
      <c r="Z413" s="26">
        <f>T413/L413</f>
        <v>5.4679419476259096E-3</v>
      </c>
      <c r="AA413" s="26">
        <f>T413/P413</f>
        <v>5.4679419476259096E-3</v>
      </c>
      <c r="AB413" s="26">
        <f>(Q413+R413+S413)/P413</f>
        <v>0</v>
      </c>
      <c r="AC413" s="27">
        <f>AA413+AB413</f>
        <v>5.4679419476259096E-3</v>
      </c>
    </row>
    <row r="414" spans="1:29" outlineLevel="2" x14ac:dyDescent="0.35">
      <c r="A414" s="21" t="s">
        <v>384</v>
      </c>
      <c r="B414" s="22" t="s">
        <v>460</v>
      </c>
      <c r="C414" s="22" t="s">
        <v>31</v>
      </c>
      <c r="D414" s="22" t="s">
        <v>45</v>
      </c>
      <c r="E414" s="22"/>
      <c r="F414" s="22" t="s">
        <v>33</v>
      </c>
      <c r="G414" s="22">
        <v>1111</v>
      </c>
      <c r="H414" s="22">
        <v>709500000</v>
      </c>
      <c r="I414" s="22" t="s">
        <v>31</v>
      </c>
      <c r="J414" s="23" t="s">
        <v>46</v>
      </c>
      <c r="K414" s="25">
        <v>0</v>
      </c>
      <c r="L414" s="25">
        <v>0</v>
      </c>
      <c r="M414" s="25">
        <v>0</v>
      </c>
      <c r="N414" s="25">
        <v>5000000</v>
      </c>
      <c r="O414" s="25">
        <v>0</v>
      </c>
      <c r="P414" s="25">
        <f t="shared" si="12"/>
        <v>0</v>
      </c>
      <c r="Q414" s="25">
        <v>0</v>
      </c>
      <c r="R414" s="25">
        <v>0</v>
      </c>
      <c r="S414" s="25">
        <v>0</v>
      </c>
      <c r="T414" s="25">
        <v>0</v>
      </c>
      <c r="U414" s="25">
        <v>0</v>
      </c>
      <c r="V414" s="25">
        <v>0</v>
      </c>
      <c r="W414" s="25">
        <v>0</v>
      </c>
      <c r="X414" s="25">
        <v>0</v>
      </c>
      <c r="Y414" s="25">
        <f t="shared" si="13"/>
        <v>0</v>
      </c>
      <c r="Z414" s="26">
        <v>0</v>
      </c>
      <c r="AA414" s="26">
        <v>0</v>
      </c>
      <c r="AB414" s="26">
        <v>0</v>
      </c>
      <c r="AC414" s="26">
        <v>0</v>
      </c>
    </row>
    <row r="415" spans="1:29" outlineLevel="2" x14ac:dyDescent="0.35">
      <c r="A415" s="21" t="s">
        <v>384</v>
      </c>
      <c r="B415" s="22" t="s">
        <v>460</v>
      </c>
      <c r="C415" s="22" t="s">
        <v>31</v>
      </c>
      <c r="D415" s="22" t="s">
        <v>45</v>
      </c>
      <c r="E415" s="22"/>
      <c r="F415" s="22"/>
      <c r="G415" s="22">
        <v>1111</v>
      </c>
      <c r="H415" s="22">
        <v>709500000</v>
      </c>
      <c r="I415" s="22" t="s">
        <v>31</v>
      </c>
      <c r="J415" s="23" t="s">
        <v>46</v>
      </c>
      <c r="K415" s="25">
        <v>0</v>
      </c>
      <c r="L415" s="25">
        <v>0</v>
      </c>
      <c r="M415" s="25">
        <v>448262400</v>
      </c>
      <c r="N415" s="25">
        <v>0</v>
      </c>
      <c r="O415" s="25">
        <v>0</v>
      </c>
      <c r="P415" s="25">
        <f t="shared" si="12"/>
        <v>0</v>
      </c>
      <c r="Q415" s="25">
        <v>0</v>
      </c>
      <c r="R415" s="25">
        <v>0</v>
      </c>
      <c r="S415" s="25">
        <v>0</v>
      </c>
      <c r="T415" s="25">
        <v>0</v>
      </c>
      <c r="U415" s="25">
        <v>0</v>
      </c>
      <c r="V415" s="25">
        <v>0</v>
      </c>
      <c r="W415" s="25">
        <v>0</v>
      </c>
      <c r="X415" s="25">
        <v>0</v>
      </c>
      <c r="Y415" s="25">
        <f t="shared" si="13"/>
        <v>0</v>
      </c>
      <c r="Z415" s="26">
        <v>0</v>
      </c>
      <c r="AA415" s="26">
        <v>0</v>
      </c>
      <c r="AB415" s="26">
        <v>0</v>
      </c>
      <c r="AC415" s="27">
        <v>0</v>
      </c>
    </row>
    <row r="416" spans="1:29" outlineLevel="2" x14ac:dyDescent="0.35">
      <c r="A416" s="21" t="s">
        <v>384</v>
      </c>
      <c r="B416" s="22" t="s">
        <v>460</v>
      </c>
      <c r="C416" s="22" t="s">
        <v>31</v>
      </c>
      <c r="D416" s="22" t="s">
        <v>47</v>
      </c>
      <c r="E416" s="22"/>
      <c r="F416" s="22">
        <v>280</v>
      </c>
      <c r="G416" s="22">
        <v>1111</v>
      </c>
      <c r="H416" s="22">
        <v>709500000</v>
      </c>
      <c r="I416" s="22" t="s">
        <v>31</v>
      </c>
      <c r="J416" s="23" t="s">
        <v>48</v>
      </c>
      <c r="K416" s="24">
        <v>5479362261</v>
      </c>
      <c r="L416" s="25">
        <v>5636640741</v>
      </c>
      <c r="M416" s="25">
        <v>0</v>
      </c>
      <c r="N416" s="25">
        <v>0</v>
      </c>
      <c r="O416" s="25">
        <v>0</v>
      </c>
      <c r="P416" s="25">
        <f t="shared" si="12"/>
        <v>5636640741</v>
      </c>
      <c r="Q416" s="25">
        <v>0</v>
      </c>
      <c r="R416" s="25">
        <v>2934979.07</v>
      </c>
      <c r="S416" s="25">
        <v>0</v>
      </c>
      <c r="T416" s="25">
        <v>5560009084.9300003</v>
      </c>
      <c r="U416" s="25">
        <v>5560009084.9300003</v>
      </c>
      <c r="V416" s="25">
        <v>73696677</v>
      </c>
      <c r="W416" s="25">
        <v>73696677</v>
      </c>
      <c r="X416" s="25">
        <v>0</v>
      </c>
      <c r="Y416" s="25">
        <f t="shared" si="13"/>
        <v>73696677</v>
      </c>
      <c r="Z416" s="26">
        <f>T416/L416</f>
        <v>0.98640472941399415</v>
      </c>
      <c r="AA416" s="26">
        <f>T416/P416</f>
        <v>0.98640472941399415</v>
      </c>
      <c r="AB416" s="26">
        <f>(Q416+R416+S416)/P416</f>
        <v>5.2069649368487224E-4</v>
      </c>
      <c r="AC416" s="27">
        <f>AA416+AB416</f>
        <v>0.98692542590767907</v>
      </c>
    </row>
    <row r="417" spans="1:29" outlineLevel="2" x14ac:dyDescent="0.35">
      <c r="A417" s="21" t="s">
        <v>384</v>
      </c>
      <c r="B417" s="22" t="s">
        <v>460</v>
      </c>
      <c r="C417" s="22" t="s">
        <v>31</v>
      </c>
      <c r="D417" s="22" t="s">
        <v>47</v>
      </c>
      <c r="E417" s="22"/>
      <c r="F417" s="22" t="s">
        <v>33</v>
      </c>
      <c r="G417" s="22">
        <v>1111</v>
      </c>
      <c r="H417" s="22">
        <v>709500000</v>
      </c>
      <c r="I417" s="22" t="s">
        <v>31</v>
      </c>
      <c r="J417" s="23" t="s">
        <v>48</v>
      </c>
      <c r="K417" s="25">
        <v>0</v>
      </c>
      <c r="L417" s="25">
        <v>0</v>
      </c>
      <c r="M417" s="25">
        <v>0</v>
      </c>
      <c r="N417" s="25">
        <v>5890448</v>
      </c>
      <c r="O417" s="25">
        <v>0</v>
      </c>
      <c r="P417" s="25">
        <f t="shared" si="12"/>
        <v>0</v>
      </c>
      <c r="Q417" s="25">
        <v>0</v>
      </c>
      <c r="R417" s="25">
        <v>0</v>
      </c>
      <c r="S417" s="25">
        <v>0</v>
      </c>
      <c r="T417" s="25">
        <v>0</v>
      </c>
      <c r="U417" s="25">
        <v>0</v>
      </c>
      <c r="V417" s="25">
        <v>0</v>
      </c>
      <c r="W417" s="25">
        <v>0</v>
      </c>
      <c r="X417" s="25">
        <v>0</v>
      </c>
      <c r="Y417" s="25">
        <f t="shared" si="13"/>
        <v>0</v>
      </c>
      <c r="Z417" s="26">
        <v>0</v>
      </c>
      <c r="AA417" s="26">
        <v>0</v>
      </c>
      <c r="AB417" s="26">
        <v>0</v>
      </c>
      <c r="AC417" s="26">
        <v>0</v>
      </c>
    </row>
    <row r="418" spans="1:29" outlineLevel="2" x14ac:dyDescent="0.35">
      <c r="A418" s="21" t="s">
        <v>384</v>
      </c>
      <c r="B418" s="22" t="s">
        <v>460</v>
      </c>
      <c r="C418" s="22" t="s">
        <v>31</v>
      </c>
      <c r="D418" s="22" t="s">
        <v>47</v>
      </c>
      <c r="E418" s="22"/>
      <c r="F418" s="22"/>
      <c r="G418" s="22">
        <v>1111</v>
      </c>
      <c r="H418" s="22">
        <v>709500000</v>
      </c>
      <c r="I418" s="22" t="s">
        <v>31</v>
      </c>
      <c r="J418" s="23" t="s">
        <v>48</v>
      </c>
      <c r="K418" s="25">
        <v>0</v>
      </c>
      <c r="L418" s="25">
        <v>0</v>
      </c>
      <c r="M418" s="25">
        <v>157317087</v>
      </c>
      <c r="N418" s="25">
        <v>0</v>
      </c>
      <c r="O418" s="25">
        <v>0</v>
      </c>
      <c r="P418" s="25">
        <f t="shared" si="12"/>
        <v>0</v>
      </c>
      <c r="Q418" s="25">
        <v>0</v>
      </c>
      <c r="R418" s="25">
        <v>0</v>
      </c>
      <c r="S418" s="25">
        <v>0</v>
      </c>
      <c r="T418" s="25">
        <v>0</v>
      </c>
      <c r="U418" s="25">
        <v>0</v>
      </c>
      <c r="V418" s="25">
        <v>0</v>
      </c>
      <c r="W418" s="25">
        <v>0</v>
      </c>
      <c r="X418" s="25">
        <v>0</v>
      </c>
      <c r="Y418" s="25">
        <f t="shared" si="13"/>
        <v>0</v>
      </c>
      <c r="Z418" s="26">
        <v>0</v>
      </c>
      <c r="AA418" s="26">
        <v>0</v>
      </c>
      <c r="AB418" s="26">
        <v>0</v>
      </c>
      <c r="AC418" s="27">
        <v>0</v>
      </c>
    </row>
    <row r="419" spans="1:29" outlineLevel="2" x14ac:dyDescent="0.35">
      <c r="A419" s="21" t="s">
        <v>384</v>
      </c>
      <c r="B419" s="22" t="s">
        <v>460</v>
      </c>
      <c r="C419" s="22" t="s">
        <v>31</v>
      </c>
      <c r="D419" s="22" t="s">
        <v>49</v>
      </c>
      <c r="E419" s="22"/>
      <c r="F419" s="22">
        <v>280</v>
      </c>
      <c r="G419" s="22">
        <v>1111</v>
      </c>
      <c r="H419" s="22">
        <v>709500000</v>
      </c>
      <c r="I419" s="22" t="s">
        <v>31</v>
      </c>
      <c r="J419" s="23" t="s">
        <v>50</v>
      </c>
      <c r="K419" s="24">
        <v>12824955133</v>
      </c>
      <c r="L419" s="25">
        <v>12824955133</v>
      </c>
      <c r="M419" s="25">
        <v>0</v>
      </c>
      <c r="N419" s="25">
        <v>0</v>
      </c>
      <c r="O419" s="25">
        <v>10000000</v>
      </c>
      <c r="P419" s="25">
        <f t="shared" si="12"/>
        <v>12834955133</v>
      </c>
      <c r="Q419" s="25">
        <v>0</v>
      </c>
      <c r="R419" s="25">
        <v>0</v>
      </c>
      <c r="S419" s="25">
        <v>0</v>
      </c>
      <c r="T419" s="25">
        <v>7487987083.9099998</v>
      </c>
      <c r="U419" s="25">
        <v>7487987083.9099998</v>
      </c>
      <c r="V419" s="25">
        <v>5336968049.0900002</v>
      </c>
      <c r="W419" s="25">
        <v>5336968049.0900002</v>
      </c>
      <c r="X419" s="25">
        <v>0</v>
      </c>
      <c r="Y419" s="25">
        <f t="shared" si="13"/>
        <v>5346968049.0900002</v>
      </c>
      <c r="Z419" s="26">
        <f>T419/L419</f>
        <v>0.58386068459940244</v>
      </c>
      <c r="AA419" s="26">
        <f>T419/P419</f>
        <v>0.58340578570918478</v>
      </c>
      <c r="AB419" s="26">
        <f>(Q419+R419+S419)/P419</f>
        <v>0</v>
      </c>
      <c r="AC419" s="27">
        <f>AA419+AB419</f>
        <v>0.58340578570918478</v>
      </c>
    </row>
    <row r="420" spans="1:29" outlineLevel="2" x14ac:dyDescent="0.35">
      <c r="A420" s="21" t="s">
        <v>384</v>
      </c>
      <c r="B420" s="22" t="s">
        <v>460</v>
      </c>
      <c r="C420" s="22" t="s">
        <v>31</v>
      </c>
      <c r="D420" s="22" t="s">
        <v>49</v>
      </c>
      <c r="E420" s="22"/>
      <c r="F420" s="22" t="s">
        <v>33</v>
      </c>
      <c r="G420" s="22">
        <v>1111</v>
      </c>
      <c r="H420" s="22">
        <v>709500000</v>
      </c>
      <c r="I420" s="22" t="s">
        <v>31</v>
      </c>
      <c r="J420" s="23" t="s">
        <v>50</v>
      </c>
      <c r="K420" s="25">
        <v>0</v>
      </c>
      <c r="L420" s="25">
        <v>0</v>
      </c>
      <c r="M420" s="25">
        <v>0</v>
      </c>
      <c r="N420" s="25">
        <v>10000000</v>
      </c>
      <c r="O420" s="25">
        <v>0</v>
      </c>
      <c r="P420" s="25">
        <f t="shared" si="12"/>
        <v>0</v>
      </c>
      <c r="Q420" s="25">
        <v>0</v>
      </c>
      <c r="R420" s="25">
        <v>0</v>
      </c>
      <c r="S420" s="25">
        <v>0</v>
      </c>
      <c r="T420" s="25">
        <v>0</v>
      </c>
      <c r="U420" s="25">
        <v>0</v>
      </c>
      <c r="V420" s="25">
        <v>0</v>
      </c>
      <c r="W420" s="25">
        <v>0</v>
      </c>
      <c r="X420" s="25">
        <v>0</v>
      </c>
      <c r="Y420" s="25">
        <f t="shared" si="13"/>
        <v>0</v>
      </c>
      <c r="Z420" s="26">
        <v>0</v>
      </c>
      <c r="AA420" s="26">
        <v>0</v>
      </c>
      <c r="AB420" s="26">
        <v>0</v>
      </c>
      <c r="AC420" s="26">
        <v>0</v>
      </c>
    </row>
    <row r="421" spans="1:29" outlineLevel="2" x14ac:dyDescent="0.35">
      <c r="A421" s="21" t="s">
        <v>384</v>
      </c>
      <c r="B421" s="22" t="s">
        <v>460</v>
      </c>
      <c r="C421" s="22" t="s">
        <v>31</v>
      </c>
      <c r="D421" s="22" t="s">
        <v>49</v>
      </c>
      <c r="E421" s="22"/>
      <c r="F421" s="22"/>
      <c r="G421" s="22">
        <v>1111</v>
      </c>
      <c r="H421" s="22">
        <v>709500000</v>
      </c>
      <c r="I421" s="22" t="s">
        <v>31</v>
      </c>
      <c r="J421" s="23" t="s">
        <v>50</v>
      </c>
      <c r="K421" s="25">
        <v>0</v>
      </c>
      <c r="L421" s="25">
        <v>0</v>
      </c>
      <c r="M421" s="25">
        <v>2861841456</v>
      </c>
      <c r="N421" s="25">
        <v>0</v>
      </c>
      <c r="O421" s="25">
        <v>0</v>
      </c>
      <c r="P421" s="25">
        <f t="shared" si="12"/>
        <v>0</v>
      </c>
      <c r="Q421" s="25">
        <v>0</v>
      </c>
      <c r="R421" s="25">
        <v>0</v>
      </c>
      <c r="S421" s="25">
        <v>0</v>
      </c>
      <c r="T421" s="25">
        <v>0</v>
      </c>
      <c r="U421" s="25">
        <v>0</v>
      </c>
      <c r="V421" s="25">
        <v>0</v>
      </c>
      <c r="W421" s="25">
        <v>0</v>
      </c>
      <c r="X421" s="25">
        <v>0</v>
      </c>
      <c r="Y421" s="25">
        <f t="shared" si="13"/>
        <v>0</v>
      </c>
      <c r="Z421" s="26">
        <v>0</v>
      </c>
      <c r="AA421" s="26">
        <v>0</v>
      </c>
      <c r="AB421" s="26">
        <v>0</v>
      </c>
      <c r="AC421" s="27">
        <v>0</v>
      </c>
    </row>
    <row r="422" spans="1:29" ht="81" outlineLevel="2" x14ac:dyDescent="0.35">
      <c r="A422" s="21" t="s">
        <v>384</v>
      </c>
      <c r="B422" s="22" t="s">
        <v>460</v>
      </c>
      <c r="C422" s="22" t="s">
        <v>31</v>
      </c>
      <c r="D422" s="22" t="s">
        <v>51</v>
      </c>
      <c r="E422" s="22" t="s">
        <v>52</v>
      </c>
      <c r="F422" s="22" t="s">
        <v>33</v>
      </c>
      <c r="G422" s="22">
        <v>1112</v>
      </c>
      <c r="H422" s="22">
        <v>709500000</v>
      </c>
      <c r="I422" s="22" t="s">
        <v>31</v>
      </c>
      <c r="J422" s="23" t="s">
        <v>53</v>
      </c>
      <c r="K422" s="24">
        <v>6415483792</v>
      </c>
      <c r="L422" s="25">
        <v>6415483792</v>
      </c>
      <c r="M422" s="25">
        <v>0</v>
      </c>
      <c r="N422" s="25">
        <v>-2253238.4700000002</v>
      </c>
      <c r="O422" s="25">
        <v>0</v>
      </c>
      <c r="P422" s="25">
        <f t="shared" si="12"/>
        <v>6415483792</v>
      </c>
      <c r="Q422" s="25">
        <v>0</v>
      </c>
      <c r="R422" s="25">
        <v>2199843019.5300002</v>
      </c>
      <c r="S422" s="25">
        <v>0</v>
      </c>
      <c r="T422" s="25">
        <v>4213387534</v>
      </c>
      <c r="U422" s="25">
        <v>4213387534</v>
      </c>
      <c r="V422" s="25">
        <v>0</v>
      </c>
      <c r="W422" s="25">
        <v>2253238.4700000002</v>
      </c>
      <c r="X422" s="25">
        <v>0</v>
      </c>
      <c r="Y422" s="25">
        <f t="shared" si="13"/>
        <v>2253238.4699993134</v>
      </c>
      <c r="Z422" s="26">
        <f>T422/L422</f>
        <v>0.6567528920038771</v>
      </c>
      <c r="AA422" s="26">
        <f>T422/P422</f>
        <v>0.6567528920038771</v>
      </c>
      <c r="AB422" s="26">
        <f>(Q422+R422+S422)/P422</f>
        <v>0.34289588920373665</v>
      </c>
      <c r="AC422" s="27">
        <f>AA422+AB422</f>
        <v>0.9996487812076138</v>
      </c>
    </row>
    <row r="423" spans="1:29" ht="81" outlineLevel="2" x14ac:dyDescent="0.35">
      <c r="A423" s="21" t="s">
        <v>384</v>
      </c>
      <c r="B423" s="22" t="s">
        <v>460</v>
      </c>
      <c r="C423" s="22" t="s">
        <v>31</v>
      </c>
      <c r="D423" s="22" t="s">
        <v>51</v>
      </c>
      <c r="E423" s="22" t="s">
        <v>52</v>
      </c>
      <c r="F423" s="22"/>
      <c r="G423" s="22">
        <v>1112</v>
      </c>
      <c r="H423" s="22">
        <v>709500000</v>
      </c>
      <c r="I423" s="22" t="s">
        <v>31</v>
      </c>
      <c r="J423" s="23" t="s">
        <v>313</v>
      </c>
      <c r="K423" s="25">
        <v>0</v>
      </c>
      <c r="L423" s="25">
        <v>0</v>
      </c>
      <c r="M423" s="25">
        <v>881379833</v>
      </c>
      <c r="N423" s="25">
        <v>0</v>
      </c>
      <c r="O423" s="25">
        <v>0</v>
      </c>
      <c r="P423" s="25">
        <f t="shared" si="12"/>
        <v>0</v>
      </c>
      <c r="Q423" s="25">
        <v>0</v>
      </c>
      <c r="R423" s="25">
        <v>0</v>
      </c>
      <c r="S423" s="25">
        <v>0</v>
      </c>
      <c r="T423" s="25">
        <v>0</v>
      </c>
      <c r="U423" s="25">
        <v>0</v>
      </c>
      <c r="V423" s="25">
        <v>0</v>
      </c>
      <c r="W423" s="25">
        <v>0</v>
      </c>
      <c r="X423" s="25">
        <v>0</v>
      </c>
      <c r="Y423" s="25">
        <f t="shared" si="13"/>
        <v>0</v>
      </c>
      <c r="Z423" s="26">
        <v>0</v>
      </c>
      <c r="AA423" s="26">
        <v>0</v>
      </c>
      <c r="AB423" s="26">
        <v>0</v>
      </c>
      <c r="AC423" s="27">
        <v>0</v>
      </c>
    </row>
    <row r="424" spans="1:29" ht="54" outlineLevel="2" x14ac:dyDescent="0.35">
      <c r="A424" s="21" t="s">
        <v>384</v>
      </c>
      <c r="B424" s="22" t="s">
        <v>460</v>
      </c>
      <c r="C424" s="22" t="s">
        <v>31</v>
      </c>
      <c r="D424" s="22" t="s">
        <v>55</v>
      </c>
      <c r="E424" s="22" t="s">
        <v>52</v>
      </c>
      <c r="F424" s="22" t="s">
        <v>33</v>
      </c>
      <c r="G424" s="22">
        <v>1112</v>
      </c>
      <c r="H424" s="22">
        <v>709500000</v>
      </c>
      <c r="I424" s="22" t="s">
        <v>31</v>
      </c>
      <c r="J424" s="23" t="s">
        <v>56</v>
      </c>
      <c r="K424" s="24">
        <v>346782908</v>
      </c>
      <c r="L424" s="25">
        <v>346782908</v>
      </c>
      <c r="M424" s="25">
        <v>0</v>
      </c>
      <c r="N424" s="25">
        <v>-121809.73</v>
      </c>
      <c r="O424" s="25">
        <v>0</v>
      </c>
      <c r="P424" s="25">
        <f t="shared" si="12"/>
        <v>346782908</v>
      </c>
      <c r="Q424" s="25">
        <v>0</v>
      </c>
      <c r="R424" s="25">
        <v>119062298.27</v>
      </c>
      <c r="S424" s="25">
        <v>0</v>
      </c>
      <c r="T424" s="25">
        <v>227598800</v>
      </c>
      <c r="U424" s="25">
        <v>227598800</v>
      </c>
      <c r="V424" s="25">
        <v>0</v>
      </c>
      <c r="W424" s="25">
        <v>121809.73</v>
      </c>
      <c r="X424" s="25">
        <v>0</v>
      </c>
      <c r="Y424" s="25">
        <f t="shared" si="13"/>
        <v>121809.73000001907</v>
      </c>
      <c r="Z424" s="26">
        <f>T424/L424</f>
        <v>0.65631493003109598</v>
      </c>
      <c r="AA424" s="26">
        <f>T424/P424</f>
        <v>0.65631493003109598</v>
      </c>
      <c r="AB424" s="26">
        <f>(Q424+R424+S424)/P424</f>
        <v>0.34333381352808773</v>
      </c>
      <c r="AC424" s="27">
        <f>AA424+AB424</f>
        <v>0.99964874355918365</v>
      </c>
    </row>
    <row r="425" spans="1:29" ht="54" outlineLevel="2" x14ac:dyDescent="0.35">
      <c r="A425" s="21" t="s">
        <v>384</v>
      </c>
      <c r="B425" s="22" t="s">
        <v>460</v>
      </c>
      <c r="C425" s="22" t="s">
        <v>31</v>
      </c>
      <c r="D425" s="22" t="s">
        <v>55</v>
      </c>
      <c r="E425" s="22" t="s">
        <v>52</v>
      </c>
      <c r="F425" s="22"/>
      <c r="G425" s="22">
        <v>1112</v>
      </c>
      <c r="H425" s="22">
        <v>709500000</v>
      </c>
      <c r="I425" s="22" t="s">
        <v>31</v>
      </c>
      <c r="J425" s="23" t="s">
        <v>57</v>
      </c>
      <c r="K425" s="25">
        <v>0</v>
      </c>
      <c r="L425" s="25">
        <v>0</v>
      </c>
      <c r="M425" s="25">
        <v>49126339</v>
      </c>
      <c r="N425" s="25">
        <v>0</v>
      </c>
      <c r="O425" s="25">
        <v>0</v>
      </c>
      <c r="P425" s="25">
        <f t="shared" si="12"/>
        <v>0</v>
      </c>
      <c r="Q425" s="25">
        <v>0</v>
      </c>
      <c r="R425" s="25">
        <v>0</v>
      </c>
      <c r="S425" s="25">
        <v>0</v>
      </c>
      <c r="T425" s="25">
        <v>0</v>
      </c>
      <c r="U425" s="25">
        <v>0</v>
      </c>
      <c r="V425" s="25">
        <v>0</v>
      </c>
      <c r="W425" s="25">
        <v>0</v>
      </c>
      <c r="X425" s="25">
        <v>0</v>
      </c>
      <c r="Y425" s="25">
        <f t="shared" si="13"/>
        <v>0</v>
      </c>
      <c r="Z425" s="26">
        <v>0</v>
      </c>
      <c r="AA425" s="26">
        <v>0</v>
      </c>
      <c r="AB425" s="26">
        <v>0</v>
      </c>
      <c r="AC425" s="27">
        <v>0</v>
      </c>
    </row>
    <row r="426" spans="1:29" ht="81" outlineLevel="2" x14ac:dyDescent="0.35">
      <c r="A426" s="21" t="s">
        <v>384</v>
      </c>
      <c r="B426" s="22" t="s">
        <v>460</v>
      </c>
      <c r="C426" s="22" t="s">
        <v>31</v>
      </c>
      <c r="D426" s="22" t="s">
        <v>58</v>
      </c>
      <c r="E426" s="22" t="s">
        <v>52</v>
      </c>
      <c r="F426" s="22" t="s">
        <v>33</v>
      </c>
      <c r="G426" s="22">
        <v>1112</v>
      </c>
      <c r="H426" s="22">
        <v>709500000</v>
      </c>
      <c r="I426" s="22" t="s">
        <v>31</v>
      </c>
      <c r="J426" s="23" t="s">
        <v>59</v>
      </c>
      <c r="K426" s="24">
        <v>215414580</v>
      </c>
      <c r="L426" s="25">
        <v>215414580</v>
      </c>
      <c r="M426" s="25">
        <v>0</v>
      </c>
      <c r="N426" s="25">
        <v>-86548.06</v>
      </c>
      <c r="O426" s="25">
        <v>0</v>
      </c>
      <c r="P426" s="25">
        <f t="shared" si="12"/>
        <v>215414580</v>
      </c>
      <c r="Q426" s="25">
        <v>0</v>
      </c>
      <c r="R426" s="25">
        <v>138681818.94</v>
      </c>
      <c r="S426" s="25">
        <v>0</v>
      </c>
      <c r="T426" s="25">
        <v>76646213</v>
      </c>
      <c r="U426" s="25">
        <v>76646213</v>
      </c>
      <c r="V426" s="25">
        <v>0</v>
      </c>
      <c r="W426" s="25">
        <v>86548.06</v>
      </c>
      <c r="X426" s="25">
        <v>0</v>
      </c>
      <c r="Y426" s="25">
        <f t="shared" si="13"/>
        <v>86548.060000002384</v>
      </c>
      <c r="Z426" s="26">
        <f>T426/L426</f>
        <v>0.35580791699429071</v>
      </c>
      <c r="AA426" s="26">
        <f>T426/P426</f>
        <v>0.35580791699429071</v>
      </c>
      <c r="AB426" s="26">
        <f>(Q426+R426+S426)/P426</f>
        <v>0.64379030862256392</v>
      </c>
      <c r="AC426" s="27">
        <f>AA426+AB426</f>
        <v>0.99959822561685463</v>
      </c>
    </row>
    <row r="427" spans="1:29" ht="81" outlineLevel="2" x14ac:dyDescent="0.35">
      <c r="A427" s="21" t="s">
        <v>384</v>
      </c>
      <c r="B427" s="22" t="s">
        <v>460</v>
      </c>
      <c r="C427" s="22" t="s">
        <v>31</v>
      </c>
      <c r="D427" s="22" t="s">
        <v>58</v>
      </c>
      <c r="E427" s="22" t="s">
        <v>52</v>
      </c>
      <c r="F427" s="22"/>
      <c r="G427" s="22">
        <v>1112</v>
      </c>
      <c r="H427" s="22">
        <v>709500000</v>
      </c>
      <c r="I427" s="22" t="s">
        <v>31</v>
      </c>
      <c r="J427" s="23" t="s">
        <v>314</v>
      </c>
      <c r="K427" s="25">
        <v>0</v>
      </c>
      <c r="L427" s="25">
        <v>0</v>
      </c>
      <c r="M427" s="25">
        <v>4129271</v>
      </c>
      <c r="N427" s="25">
        <v>0</v>
      </c>
      <c r="O427" s="25">
        <v>0</v>
      </c>
      <c r="P427" s="25">
        <f t="shared" si="12"/>
        <v>0</v>
      </c>
      <c r="Q427" s="25">
        <v>0</v>
      </c>
      <c r="R427" s="25">
        <v>0</v>
      </c>
      <c r="S427" s="25">
        <v>0</v>
      </c>
      <c r="T427" s="25">
        <v>0</v>
      </c>
      <c r="U427" s="25">
        <v>0</v>
      </c>
      <c r="V427" s="25">
        <v>0</v>
      </c>
      <c r="W427" s="25">
        <v>0</v>
      </c>
      <c r="X427" s="25">
        <v>0</v>
      </c>
      <c r="Y427" s="25">
        <f t="shared" si="13"/>
        <v>0</v>
      </c>
      <c r="Z427" s="26">
        <v>0</v>
      </c>
      <c r="AA427" s="26">
        <v>0</v>
      </c>
      <c r="AB427" s="26">
        <v>0</v>
      </c>
      <c r="AC427" s="27">
        <v>0</v>
      </c>
    </row>
    <row r="428" spans="1:29" ht="67.5" outlineLevel="2" x14ac:dyDescent="0.35">
      <c r="A428" s="21" t="s">
        <v>384</v>
      </c>
      <c r="B428" s="22" t="s">
        <v>460</v>
      </c>
      <c r="C428" s="22" t="s">
        <v>31</v>
      </c>
      <c r="D428" s="22" t="s">
        <v>61</v>
      </c>
      <c r="E428" s="22" t="s">
        <v>52</v>
      </c>
      <c r="F428" s="22" t="s">
        <v>33</v>
      </c>
      <c r="G428" s="22">
        <v>1112</v>
      </c>
      <c r="H428" s="22">
        <v>709500000</v>
      </c>
      <c r="I428" s="22" t="s">
        <v>31</v>
      </c>
      <c r="J428" s="23" t="s">
        <v>62</v>
      </c>
      <c r="K428" s="24">
        <v>2080697446</v>
      </c>
      <c r="L428" s="25">
        <v>2080697446</v>
      </c>
      <c r="M428" s="25">
        <v>0</v>
      </c>
      <c r="N428" s="25">
        <v>-730302.3</v>
      </c>
      <c r="O428" s="25">
        <v>0</v>
      </c>
      <c r="P428" s="25">
        <f t="shared" si="12"/>
        <v>2080697446</v>
      </c>
      <c r="Q428" s="25">
        <v>0</v>
      </c>
      <c r="R428" s="25">
        <v>715122625.70000005</v>
      </c>
      <c r="S428" s="25">
        <v>0</v>
      </c>
      <c r="T428" s="25">
        <v>1364844518</v>
      </c>
      <c r="U428" s="25">
        <v>1364844518</v>
      </c>
      <c r="V428" s="25">
        <v>0</v>
      </c>
      <c r="W428" s="25">
        <v>730302.3</v>
      </c>
      <c r="X428" s="25">
        <v>0</v>
      </c>
      <c r="Y428" s="25">
        <f t="shared" si="13"/>
        <v>730302.29999995232</v>
      </c>
      <c r="Z428" s="26">
        <f>T428/L428</f>
        <v>0.65595530028828608</v>
      </c>
      <c r="AA428" s="26">
        <f>T428/P428</f>
        <v>0.65595530028828608</v>
      </c>
      <c r="AB428" s="26">
        <f>(Q428+R428+S428)/P428</f>
        <v>0.3436937105270999</v>
      </c>
      <c r="AC428" s="27">
        <f>AA428+AB428</f>
        <v>0.99964901081538593</v>
      </c>
    </row>
    <row r="429" spans="1:29" ht="67.5" outlineLevel="2" x14ac:dyDescent="0.35">
      <c r="A429" s="21" t="s">
        <v>384</v>
      </c>
      <c r="B429" s="22" t="s">
        <v>460</v>
      </c>
      <c r="C429" s="22" t="s">
        <v>31</v>
      </c>
      <c r="D429" s="22" t="s">
        <v>61</v>
      </c>
      <c r="E429" s="22" t="s">
        <v>52</v>
      </c>
      <c r="F429" s="22"/>
      <c r="G429" s="22">
        <v>1112</v>
      </c>
      <c r="H429" s="22">
        <v>709500000</v>
      </c>
      <c r="I429" s="22" t="s">
        <v>31</v>
      </c>
      <c r="J429" s="23" t="s">
        <v>315</v>
      </c>
      <c r="K429" s="25">
        <v>0</v>
      </c>
      <c r="L429" s="25">
        <v>0</v>
      </c>
      <c r="M429" s="25">
        <v>284147587</v>
      </c>
      <c r="N429" s="25">
        <v>0</v>
      </c>
      <c r="O429" s="25">
        <v>0</v>
      </c>
      <c r="P429" s="25">
        <f t="shared" si="12"/>
        <v>0</v>
      </c>
      <c r="Q429" s="25">
        <v>0</v>
      </c>
      <c r="R429" s="25">
        <v>0</v>
      </c>
      <c r="S429" s="25">
        <v>0</v>
      </c>
      <c r="T429" s="25">
        <v>0</v>
      </c>
      <c r="U429" s="25">
        <v>0</v>
      </c>
      <c r="V429" s="25">
        <v>0</v>
      </c>
      <c r="W429" s="25">
        <v>0</v>
      </c>
      <c r="X429" s="25">
        <v>0</v>
      </c>
      <c r="Y429" s="25">
        <f t="shared" si="13"/>
        <v>0</v>
      </c>
      <c r="Z429" s="26">
        <v>0</v>
      </c>
      <c r="AA429" s="26">
        <v>0</v>
      </c>
      <c r="AB429" s="26">
        <v>0</v>
      </c>
      <c r="AC429" s="27">
        <v>0</v>
      </c>
    </row>
    <row r="430" spans="1:29" ht="67.5" outlineLevel="2" x14ac:dyDescent="0.35">
      <c r="A430" s="21" t="s">
        <v>384</v>
      </c>
      <c r="B430" s="22" t="s">
        <v>460</v>
      </c>
      <c r="C430" s="22" t="s">
        <v>31</v>
      </c>
      <c r="D430" s="22" t="s">
        <v>64</v>
      </c>
      <c r="E430" s="22" t="s">
        <v>52</v>
      </c>
      <c r="F430" s="22" t="s">
        <v>33</v>
      </c>
      <c r="G430" s="22">
        <v>1112</v>
      </c>
      <c r="H430" s="22">
        <v>709500000</v>
      </c>
      <c r="I430" s="22" t="s">
        <v>31</v>
      </c>
      <c r="J430" s="23" t="s">
        <v>65</v>
      </c>
      <c r="K430" s="24">
        <v>1040348723</v>
      </c>
      <c r="L430" s="25">
        <v>1040348723</v>
      </c>
      <c r="M430" s="25">
        <v>0</v>
      </c>
      <c r="N430" s="25">
        <v>-365506.23</v>
      </c>
      <c r="O430" s="25">
        <v>0</v>
      </c>
      <c r="P430" s="25">
        <f t="shared" si="12"/>
        <v>1040348723</v>
      </c>
      <c r="Q430" s="25">
        <v>0</v>
      </c>
      <c r="R430" s="25">
        <v>357097252.76999998</v>
      </c>
      <c r="S430" s="25">
        <v>0</v>
      </c>
      <c r="T430" s="25">
        <v>682885964</v>
      </c>
      <c r="U430" s="25">
        <v>682885964</v>
      </c>
      <c r="V430" s="25">
        <v>0</v>
      </c>
      <c r="W430" s="25">
        <v>365506.23</v>
      </c>
      <c r="X430" s="25">
        <v>0</v>
      </c>
      <c r="Y430" s="25">
        <f t="shared" si="13"/>
        <v>365506.23000001907</v>
      </c>
      <c r="Z430" s="26">
        <f>T430/L430</f>
        <v>0.65640102102571618</v>
      </c>
      <c r="AA430" s="26">
        <f>T430/P430</f>
        <v>0.65640102102571618</v>
      </c>
      <c r="AB430" s="26">
        <f>(Q430+R430+S430)/P430</f>
        <v>0.34324764848103723</v>
      </c>
      <c r="AC430" s="27">
        <f>AA430+AB430</f>
        <v>0.99964866950675346</v>
      </c>
    </row>
    <row r="431" spans="1:29" ht="67.5" outlineLevel="2" x14ac:dyDescent="0.35">
      <c r="A431" s="21" t="s">
        <v>384</v>
      </c>
      <c r="B431" s="22" t="s">
        <v>460</v>
      </c>
      <c r="C431" s="22" t="s">
        <v>31</v>
      </c>
      <c r="D431" s="22" t="s">
        <v>64</v>
      </c>
      <c r="E431" s="22" t="s">
        <v>52</v>
      </c>
      <c r="F431" s="22"/>
      <c r="G431" s="22">
        <v>1112</v>
      </c>
      <c r="H431" s="22">
        <v>709500000</v>
      </c>
      <c r="I431" s="22" t="s">
        <v>31</v>
      </c>
      <c r="J431" s="23" t="s">
        <v>279</v>
      </c>
      <c r="K431" s="25">
        <v>0</v>
      </c>
      <c r="L431" s="25">
        <v>0</v>
      </c>
      <c r="M431" s="25">
        <v>145678861</v>
      </c>
      <c r="N431" s="25">
        <v>0</v>
      </c>
      <c r="O431" s="25">
        <v>0</v>
      </c>
      <c r="P431" s="25">
        <f t="shared" si="12"/>
        <v>0</v>
      </c>
      <c r="Q431" s="25">
        <v>0</v>
      </c>
      <c r="R431" s="25">
        <v>0</v>
      </c>
      <c r="S431" s="25">
        <v>0</v>
      </c>
      <c r="T431" s="25">
        <v>0</v>
      </c>
      <c r="U431" s="25">
        <v>0</v>
      </c>
      <c r="V431" s="25">
        <v>0</v>
      </c>
      <c r="W431" s="25">
        <v>0</v>
      </c>
      <c r="X431" s="25">
        <v>0</v>
      </c>
      <c r="Y431" s="25">
        <f t="shared" si="13"/>
        <v>0</v>
      </c>
      <c r="Z431" s="26">
        <v>0</v>
      </c>
      <c r="AA431" s="26">
        <v>0</v>
      </c>
      <c r="AB431" s="26">
        <v>0</v>
      </c>
      <c r="AC431" s="27">
        <v>0</v>
      </c>
    </row>
    <row r="432" spans="1:29" ht="54" outlineLevel="2" x14ac:dyDescent="0.35">
      <c r="A432" s="21" t="s">
        <v>384</v>
      </c>
      <c r="B432" s="22" t="s">
        <v>460</v>
      </c>
      <c r="C432" s="22" t="s">
        <v>31</v>
      </c>
      <c r="D432" s="22" t="s">
        <v>67</v>
      </c>
      <c r="E432" s="22" t="s">
        <v>52</v>
      </c>
      <c r="F432" s="22" t="s">
        <v>33</v>
      </c>
      <c r="G432" s="22">
        <v>1112</v>
      </c>
      <c r="H432" s="22">
        <v>709500000</v>
      </c>
      <c r="I432" s="22" t="s">
        <v>31</v>
      </c>
      <c r="J432" s="23" t="s">
        <v>68</v>
      </c>
      <c r="K432" s="24">
        <v>3685111380</v>
      </c>
      <c r="L432" s="25">
        <v>3685111380</v>
      </c>
      <c r="M432" s="25">
        <v>0</v>
      </c>
      <c r="N432" s="25">
        <v>195218537.61000001</v>
      </c>
      <c r="O432" s="25">
        <v>0</v>
      </c>
      <c r="P432" s="25">
        <f t="shared" si="12"/>
        <v>3685111380</v>
      </c>
      <c r="Q432" s="25">
        <v>0</v>
      </c>
      <c r="R432" s="25">
        <v>41518159.509999998</v>
      </c>
      <c r="S432" s="25">
        <v>0</v>
      </c>
      <c r="T432" s="25">
        <v>3642056892.9499998</v>
      </c>
      <c r="U432" s="25">
        <v>3642056892.9499998</v>
      </c>
      <c r="V432" s="25">
        <v>0</v>
      </c>
      <c r="W432" s="25">
        <v>1536327.54</v>
      </c>
      <c r="X432" s="25">
        <v>0</v>
      </c>
      <c r="Y432" s="25">
        <f t="shared" si="13"/>
        <v>1536327.5399999619</v>
      </c>
      <c r="Z432" s="26">
        <f>T432/L432</f>
        <v>0.98831663887184862</v>
      </c>
      <c r="AA432" s="26">
        <f>T432/P432</f>
        <v>0.98831663887184862</v>
      </c>
      <c r="AB432" s="26">
        <f>(Q432+R432+S432)/P432</f>
        <v>1.1266459878344301E-2</v>
      </c>
      <c r="AC432" s="27">
        <f>AA432+AB432</f>
        <v>0.99958309875019291</v>
      </c>
    </row>
    <row r="433" spans="1:29" ht="54" outlineLevel="2" x14ac:dyDescent="0.35">
      <c r="A433" s="21" t="s">
        <v>384</v>
      </c>
      <c r="B433" s="22" t="s">
        <v>460</v>
      </c>
      <c r="C433" s="22" t="s">
        <v>31</v>
      </c>
      <c r="D433" s="22" t="s">
        <v>67</v>
      </c>
      <c r="E433" s="22" t="s">
        <v>52</v>
      </c>
      <c r="F433" s="22"/>
      <c r="G433" s="22">
        <v>1112</v>
      </c>
      <c r="H433" s="22">
        <v>709500000</v>
      </c>
      <c r="I433" s="22" t="s">
        <v>31</v>
      </c>
      <c r="J433" s="23" t="s">
        <v>69</v>
      </c>
      <c r="K433" s="25">
        <v>0</v>
      </c>
      <c r="L433" s="25">
        <v>0</v>
      </c>
      <c r="M433" s="25">
        <v>148671585.02000001</v>
      </c>
      <c r="N433" s="25">
        <v>0</v>
      </c>
      <c r="O433" s="25">
        <v>0</v>
      </c>
      <c r="P433" s="25">
        <f t="shared" si="12"/>
        <v>0</v>
      </c>
      <c r="Q433" s="25">
        <v>0</v>
      </c>
      <c r="R433" s="25">
        <v>0</v>
      </c>
      <c r="S433" s="25">
        <v>0</v>
      </c>
      <c r="T433" s="25">
        <v>0</v>
      </c>
      <c r="U433" s="25">
        <v>0</v>
      </c>
      <c r="V433" s="25">
        <v>0</v>
      </c>
      <c r="W433" s="25">
        <v>0</v>
      </c>
      <c r="X433" s="25">
        <v>0</v>
      </c>
      <c r="Y433" s="25">
        <f t="shared" si="13"/>
        <v>0</v>
      </c>
      <c r="Z433" s="26">
        <v>0</v>
      </c>
      <c r="AA433" s="26">
        <v>0</v>
      </c>
      <c r="AB433" s="26">
        <v>0</v>
      </c>
      <c r="AC433" s="27">
        <v>0</v>
      </c>
    </row>
    <row r="434" spans="1:29" outlineLevel="1" x14ac:dyDescent="0.35">
      <c r="A434" s="28"/>
      <c r="B434" s="29"/>
      <c r="C434" s="29" t="s">
        <v>70</v>
      </c>
      <c r="D434" s="29"/>
      <c r="E434" s="29"/>
      <c r="F434" s="29"/>
      <c r="G434" s="29"/>
      <c r="H434" s="29"/>
      <c r="I434" s="29"/>
      <c r="J434" s="30"/>
      <c r="K434" s="31">
        <f t="shared" ref="K434:Y434" si="14">SUBTOTAL(9,K10:K433)</f>
        <v>1554224799922</v>
      </c>
      <c r="L434" s="32">
        <f t="shared" si="14"/>
        <v>1554220599922</v>
      </c>
      <c r="M434" s="32">
        <f t="shared" si="14"/>
        <v>114927167191.12</v>
      </c>
      <c r="N434" s="32">
        <f t="shared" si="14"/>
        <v>17589259735.210007</v>
      </c>
      <c r="O434" s="32">
        <f t="shared" si="14"/>
        <v>-87928741</v>
      </c>
      <c r="P434" s="32">
        <f t="shared" si="14"/>
        <v>1554132671181</v>
      </c>
      <c r="Q434" s="32">
        <f t="shared" si="14"/>
        <v>0</v>
      </c>
      <c r="R434" s="32">
        <f t="shared" si="14"/>
        <v>59006610109.589989</v>
      </c>
      <c r="S434" s="32">
        <f t="shared" si="14"/>
        <v>0</v>
      </c>
      <c r="T434" s="32">
        <f t="shared" si="14"/>
        <v>940917924753.98987</v>
      </c>
      <c r="U434" s="32">
        <f t="shared" si="14"/>
        <v>940914697273.85986</v>
      </c>
      <c r="V434" s="32">
        <f t="shared" si="14"/>
        <v>523686528060.77008</v>
      </c>
      <c r="W434" s="32">
        <f t="shared" si="14"/>
        <v>554296065058.42004</v>
      </c>
      <c r="X434" s="32">
        <f t="shared" si="14"/>
        <v>0</v>
      </c>
      <c r="Y434" s="32">
        <f t="shared" si="14"/>
        <v>554208136317.42004</v>
      </c>
      <c r="Z434" s="41">
        <f>T434/L434</f>
        <v>0.60539535044202264</v>
      </c>
      <c r="AA434" s="41">
        <f>T434/P434</f>
        <v>0.60542960211947516</v>
      </c>
      <c r="AB434" s="41">
        <f>(Q434+R434+S434)/P434</f>
        <v>3.7967550135053985E-2</v>
      </c>
      <c r="AC434" s="41">
        <f>AA434+AB434</f>
        <v>0.6433971522545292</v>
      </c>
    </row>
    <row r="435" spans="1:29" outlineLevel="2" x14ac:dyDescent="0.35">
      <c r="A435" s="21" t="s">
        <v>29</v>
      </c>
      <c r="B435" s="22" t="s">
        <v>30</v>
      </c>
      <c r="C435" s="22" t="s">
        <v>71</v>
      </c>
      <c r="D435" s="22" t="s">
        <v>72</v>
      </c>
      <c r="E435" s="22"/>
      <c r="F435" s="22" t="s">
        <v>33</v>
      </c>
      <c r="G435" s="22">
        <v>1120</v>
      </c>
      <c r="H435" s="22">
        <v>709800000</v>
      </c>
      <c r="I435" s="22" t="s">
        <v>31</v>
      </c>
      <c r="J435" s="23" t="s">
        <v>73</v>
      </c>
      <c r="K435" s="24">
        <v>40547719</v>
      </c>
      <c r="L435" s="25">
        <v>40547719</v>
      </c>
      <c r="M435" s="25">
        <v>0</v>
      </c>
      <c r="N435" s="25">
        <v>0</v>
      </c>
      <c r="O435" s="25">
        <v>0</v>
      </c>
      <c r="P435" s="25">
        <f t="shared" ref="P435:P498" si="15">+L435+O435</f>
        <v>40547719</v>
      </c>
      <c r="Q435" s="25">
        <v>13483860</v>
      </c>
      <c r="R435" s="25">
        <v>15113927.869999999</v>
      </c>
      <c r="S435" s="25">
        <v>0</v>
      </c>
      <c r="T435" s="25">
        <v>2276837</v>
      </c>
      <c r="U435" s="25">
        <v>2276837</v>
      </c>
      <c r="V435" s="25">
        <v>9673094.1300000008</v>
      </c>
      <c r="W435" s="25">
        <v>9673094.1300000008</v>
      </c>
      <c r="X435" s="25">
        <v>0</v>
      </c>
      <c r="Y435" s="25">
        <f t="shared" ref="Y435:Y498" si="16">P435-(Q435+R435+S435+T435+X435)</f>
        <v>9673094.1300000027</v>
      </c>
      <c r="Z435" s="26">
        <f t="shared" ref="Z435:Z446" si="17">T435/L435</f>
        <v>5.6152036567087782E-2</v>
      </c>
      <c r="AA435" s="26">
        <f t="shared" ref="AA435:AA464" si="18">T435/P435</f>
        <v>5.6152036567087782E-2</v>
      </c>
      <c r="AB435" s="26">
        <f t="shared" ref="AB435:AB464" si="19">(Q435+R435+S435)/P435</f>
        <v>0.7052872165262859</v>
      </c>
      <c r="AC435" s="27">
        <f t="shared" ref="AC435:AC464" si="20">AA435+AB435</f>
        <v>0.76143925309337368</v>
      </c>
    </row>
    <row r="436" spans="1:29" outlineLevel="2" x14ac:dyDescent="0.35">
      <c r="A436" s="21" t="s">
        <v>29</v>
      </c>
      <c r="B436" s="22" t="s">
        <v>30</v>
      </c>
      <c r="C436" s="22" t="s">
        <v>71</v>
      </c>
      <c r="D436" s="22" t="s">
        <v>74</v>
      </c>
      <c r="E436" s="22"/>
      <c r="F436" s="22" t="s">
        <v>33</v>
      </c>
      <c r="G436" s="22">
        <v>1120</v>
      </c>
      <c r="H436" s="22">
        <v>709800000</v>
      </c>
      <c r="I436" s="22" t="s">
        <v>31</v>
      </c>
      <c r="J436" s="23" t="s">
        <v>75</v>
      </c>
      <c r="K436" s="24">
        <v>510000</v>
      </c>
      <c r="L436" s="25">
        <v>510000</v>
      </c>
      <c r="M436" s="25">
        <v>0</v>
      </c>
      <c r="N436" s="25">
        <v>0</v>
      </c>
      <c r="O436" s="25">
        <v>0</v>
      </c>
      <c r="P436" s="25">
        <f t="shared" si="15"/>
        <v>510000</v>
      </c>
      <c r="Q436" s="25">
        <v>491170</v>
      </c>
      <c r="R436" s="25">
        <v>0</v>
      </c>
      <c r="S436" s="25">
        <v>0</v>
      </c>
      <c r="T436" s="25">
        <v>0</v>
      </c>
      <c r="U436" s="25">
        <v>0</v>
      </c>
      <c r="V436" s="25">
        <v>18830</v>
      </c>
      <c r="W436" s="25">
        <v>18830</v>
      </c>
      <c r="X436" s="25">
        <v>0</v>
      </c>
      <c r="Y436" s="25">
        <f t="shared" si="16"/>
        <v>18830</v>
      </c>
      <c r="Z436" s="26">
        <f t="shared" si="17"/>
        <v>0</v>
      </c>
      <c r="AA436" s="26">
        <f t="shared" si="18"/>
        <v>0</v>
      </c>
      <c r="AB436" s="26">
        <f t="shared" si="19"/>
        <v>0.963078431372549</v>
      </c>
      <c r="AC436" s="27">
        <f t="shared" si="20"/>
        <v>0.963078431372549</v>
      </c>
    </row>
    <row r="437" spans="1:29" outlineLevel="2" x14ac:dyDescent="0.35">
      <c r="A437" s="21" t="s">
        <v>29</v>
      </c>
      <c r="B437" s="22" t="s">
        <v>30</v>
      </c>
      <c r="C437" s="22" t="s">
        <v>71</v>
      </c>
      <c r="D437" s="22" t="s">
        <v>76</v>
      </c>
      <c r="E437" s="22"/>
      <c r="F437" s="22" t="s">
        <v>33</v>
      </c>
      <c r="G437" s="22">
        <v>1120</v>
      </c>
      <c r="H437" s="22">
        <v>709800000</v>
      </c>
      <c r="I437" s="22" t="s">
        <v>31</v>
      </c>
      <c r="J437" s="23" t="s">
        <v>77</v>
      </c>
      <c r="K437" s="24">
        <v>4184217</v>
      </c>
      <c r="L437" s="25">
        <v>4184217</v>
      </c>
      <c r="M437" s="25">
        <v>0</v>
      </c>
      <c r="N437" s="25">
        <v>-804241</v>
      </c>
      <c r="O437" s="25">
        <v>0</v>
      </c>
      <c r="P437" s="25">
        <f t="shared" si="15"/>
        <v>4184217</v>
      </c>
      <c r="Q437" s="25">
        <v>0</v>
      </c>
      <c r="R437" s="25">
        <v>2200025.25</v>
      </c>
      <c r="S437" s="25">
        <v>0</v>
      </c>
      <c r="T437" s="25">
        <v>0</v>
      </c>
      <c r="U437" s="25">
        <v>0</v>
      </c>
      <c r="V437" s="25">
        <v>1179950.75</v>
      </c>
      <c r="W437" s="25">
        <v>1984191.75</v>
      </c>
      <c r="X437" s="25">
        <v>0</v>
      </c>
      <c r="Y437" s="25">
        <f t="shared" si="16"/>
        <v>1984191.75</v>
      </c>
      <c r="Z437" s="26">
        <f t="shared" si="17"/>
        <v>0</v>
      </c>
      <c r="AA437" s="26">
        <f t="shared" si="18"/>
        <v>0</v>
      </c>
      <c r="AB437" s="26">
        <f t="shared" si="19"/>
        <v>0.52579138462465025</v>
      </c>
      <c r="AC437" s="27">
        <f t="shared" si="20"/>
        <v>0.52579138462465025</v>
      </c>
    </row>
    <row r="438" spans="1:29" outlineLevel="2" x14ac:dyDescent="0.35">
      <c r="A438" s="21" t="s">
        <v>29</v>
      </c>
      <c r="B438" s="22" t="s">
        <v>30</v>
      </c>
      <c r="C438" s="22" t="s">
        <v>71</v>
      </c>
      <c r="D438" s="22" t="s">
        <v>78</v>
      </c>
      <c r="E438" s="22"/>
      <c r="F438" s="22" t="s">
        <v>33</v>
      </c>
      <c r="G438" s="22">
        <v>1120</v>
      </c>
      <c r="H438" s="22">
        <v>709800000</v>
      </c>
      <c r="I438" s="22" t="s">
        <v>31</v>
      </c>
      <c r="J438" s="23" t="s">
        <v>79</v>
      </c>
      <c r="K438" s="24">
        <v>22422000</v>
      </c>
      <c r="L438" s="25">
        <v>22422000</v>
      </c>
      <c r="M438" s="25">
        <v>0</v>
      </c>
      <c r="N438" s="25">
        <v>0</v>
      </c>
      <c r="O438" s="25">
        <v>0</v>
      </c>
      <c r="P438" s="25">
        <f t="shared" si="15"/>
        <v>22422000</v>
      </c>
      <c r="Q438" s="25">
        <v>0</v>
      </c>
      <c r="R438" s="25">
        <v>14577720.039999999</v>
      </c>
      <c r="S438" s="25">
        <v>0</v>
      </c>
      <c r="T438" s="25">
        <v>2973491.04</v>
      </c>
      <c r="U438" s="25">
        <v>2973491.04</v>
      </c>
      <c r="V438" s="25">
        <v>4870788.92</v>
      </c>
      <c r="W438" s="25">
        <v>4870788.92</v>
      </c>
      <c r="X438" s="25">
        <v>0</v>
      </c>
      <c r="Y438" s="25">
        <f t="shared" si="16"/>
        <v>4870788.9200000018</v>
      </c>
      <c r="Z438" s="26">
        <f t="shared" si="17"/>
        <v>0.1326148889483543</v>
      </c>
      <c r="AA438" s="26">
        <f t="shared" si="18"/>
        <v>0.1326148889483543</v>
      </c>
      <c r="AB438" s="26">
        <f t="shared" si="19"/>
        <v>0.65015253055035227</v>
      </c>
      <c r="AC438" s="27">
        <f t="shared" si="20"/>
        <v>0.78276741949870654</v>
      </c>
    </row>
    <row r="439" spans="1:29" ht="54" outlineLevel="2" x14ac:dyDescent="0.35">
      <c r="A439" s="21" t="s">
        <v>29</v>
      </c>
      <c r="B439" s="22" t="s">
        <v>30</v>
      </c>
      <c r="C439" s="22" t="s">
        <v>71</v>
      </c>
      <c r="D439" s="22" t="s">
        <v>80</v>
      </c>
      <c r="E439" s="22"/>
      <c r="F439" s="22" t="s">
        <v>33</v>
      </c>
      <c r="G439" s="22">
        <v>1120</v>
      </c>
      <c r="H439" s="22">
        <v>709800000</v>
      </c>
      <c r="I439" s="22" t="s">
        <v>31</v>
      </c>
      <c r="J439" s="23" t="s">
        <v>81</v>
      </c>
      <c r="K439" s="24">
        <v>5000000</v>
      </c>
      <c r="L439" s="25">
        <v>5000000</v>
      </c>
      <c r="M439" s="25">
        <v>0</v>
      </c>
      <c r="N439" s="25">
        <v>0</v>
      </c>
      <c r="O439" s="25">
        <v>0</v>
      </c>
      <c r="P439" s="25">
        <f t="shared" si="15"/>
        <v>5000000</v>
      </c>
      <c r="Q439" s="25">
        <v>0</v>
      </c>
      <c r="R439" s="25">
        <v>0</v>
      </c>
      <c r="S439" s="25">
        <v>0</v>
      </c>
      <c r="T439" s="25">
        <v>0</v>
      </c>
      <c r="U439" s="25">
        <v>0</v>
      </c>
      <c r="V439" s="25">
        <v>5000000</v>
      </c>
      <c r="W439" s="25">
        <v>5000000</v>
      </c>
      <c r="X439" s="25">
        <v>0</v>
      </c>
      <c r="Y439" s="25">
        <f t="shared" si="16"/>
        <v>5000000</v>
      </c>
      <c r="Z439" s="26">
        <f t="shared" si="17"/>
        <v>0</v>
      </c>
      <c r="AA439" s="26">
        <f t="shared" si="18"/>
        <v>0</v>
      </c>
      <c r="AB439" s="26">
        <f t="shared" si="19"/>
        <v>0</v>
      </c>
      <c r="AC439" s="27">
        <f t="shared" si="20"/>
        <v>0</v>
      </c>
    </row>
    <row r="440" spans="1:29" outlineLevel="2" x14ac:dyDescent="0.35">
      <c r="A440" s="21" t="s">
        <v>29</v>
      </c>
      <c r="B440" s="22" t="s">
        <v>30</v>
      </c>
      <c r="C440" s="22" t="s">
        <v>71</v>
      </c>
      <c r="D440" s="22" t="s">
        <v>82</v>
      </c>
      <c r="E440" s="22"/>
      <c r="F440" s="22" t="s">
        <v>33</v>
      </c>
      <c r="G440" s="22">
        <v>1120</v>
      </c>
      <c r="H440" s="22">
        <v>709800000</v>
      </c>
      <c r="I440" s="22" t="s">
        <v>31</v>
      </c>
      <c r="J440" s="23" t="s">
        <v>83</v>
      </c>
      <c r="K440" s="24">
        <v>1000000</v>
      </c>
      <c r="L440" s="25">
        <v>1000000</v>
      </c>
      <c r="M440" s="25">
        <v>0</v>
      </c>
      <c r="N440" s="25">
        <v>0</v>
      </c>
      <c r="O440" s="25">
        <v>0</v>
      </c>
      <c r="P440" s="25">
        <f t="shared" si="15"/>
        <v>1000000</v>
      </c>
      <c r="Q440" s="25">
        <v>0</v>
      </c>
      <c r="R440" s="25">
        <v>425659.78</v>
      </c>
      <c r="S440" s="25">
        <v>0</v>
      </c>
      <c r="T440" s="25">
        <v>159340.22</v>
      </c>
      <c r="U440" s="25">
        <v>155980.22</v>
      </c>
      <c r="V440" s="25">
        <v>415000</v>
      </c>
      <c r="W440" s="25">
        <v>415000</v>
      </c>
      <c r="X440" s="25">
        <v>0</v>
      </c>
      <c r="Y440" s="25">
        <f t="shared" si="16"/>
        <v>415000</v>
      </c>
      <c r="Z440" s="26">
        <f t="shared" si="17"/>
        <v>0.15934022</v>
      </c>
      <c r="AA440" s="26">
        <f t="shared" si="18"/>
        <v>0.15934022</v>
      </c>
      <c r="AB440" s="26">
        <f t="shared" si="19"/>
        <v>0.42565978000000004</v>
      </c>
      <c r="AC440" s="27">
        <f t="shared" si="20"/>
        <v>0.58500000000000008</v>
      </c>
    </row>
    <row r="441" spans="1:29" outlineLevel="2" x14ac:dyDescent="0.35">
      <c r="A441" s="21" t="s">
        <v>29</v>
      </c>
      <c r="B441" s="22" t="s">
        <v>30</v>
      </c>
      <c r="C441" s="22" t="s">
        <v>71</v>
      </c>
      <c r="D441" s="22" t="s">
        <v>84</v>
      </c>
      <c r="E441" s="22"/>
      <c r="F441" s="22" t="s">
        <v>33</v>
      </c>
      <c r="G441" s="22">
        <v>1120</v>
      </c>
      <c r="H441" s="22">
        <v>709800000</v>
      </c>
      <c r="I441" s="22" t="s">
        <v>31</v>
      </c>
      <c r="J441" s="23" t="s">
        <v>85</v>
      </c>
      <c r="K441" s="24">
        <v>40000000</v>
      </c>
      <c r="L441" s="25">
        <v>40000000</v>
      </c>
      <c r="M441" s="25">
        <v>0</v>
      </c>
      <c r="N441" s="25">
        <v>0</v>
      </c>
      <c r="O441" s="25">
        <v>0</v>
      </c>
      <c r="P441" s="25">
        <f t="shared" si="15"/>
        <v>40000000</v>
      </c>
      <c r="Q441" s="25">
        <v>174900</v>
      </c>
      <c r="R441" s="25">
        <v>26263144</v>
      </c>
      <c r="S441" s="25">
        <v>0</v>
      </c>
      <c r="T441" s="25">
        <v>12206200</v>
      </c>
      <c r="U441" s="25">
        <v>12172600</v>
      </c>
      <c r="V441" s="25">
        <v>1355753</v>
      </c>
      <c r="W441" s="25">
        <v>1355756</v>
      </c>
      <c r="X441" s="25">
        <v>0</v>
      </c>
      <c r="Y441" s="25">
        <f t="shared" si="16"/>
        <v>1355756</v>
      </c>
      <c r="Z441" s="26">
        <f t="shared" si="17"/>
        <v>0.30515500000000001</v>
      </c>
      <c r="AA441" s="26">
        <f t="shared" si="18"/>
        <v>0.30515500000000001</v>
      </c>
      <c r="AB441" s="26">
        <f t="shared" si="19"/>
        <v>0.66095110000000001</v>
      </c>
      <c r="AC441" s="27">
        <f t="shared" si="20"/>
        <v>0.96610609999999997</v>
      </c>
    </row>
    <row r="442" spans="1:29" outlineLevel="2" x14ac:dyDescent="0.35">
      <c r="A442" s="21" t="s">
        <v>29</v>
      </c>
      <c r="B442" s="22" t="s">
        <v>30</v>
      </c>
      <c r="C442" s="22" t="s">
        <v>71</v>
      </c>
      <c r="D442" s="22" t="s">
        <v>86</v>
      </c>
      <c r="E442" s="22"/>
      <c r="F442" s="22" t="s">
        <v>33</v>
      </c>
      <c r="G442" s="22">
        <v>1120</v>
      </c>
      <c r="H442" s="22">
        <v>709800000</v>
      </c>
      <c r="I442" s="22" t="s">
        <v>31</v>
      </c>
      <c r="J442" s="23" t="s">
        <v>87</v>
      </c>
      <c r="K442" s="24">
        <v>13000000</v>
      </c>
      <c r="L442" s="25">
        <v>13000000</v>
      </c>
      <c r="M442" s="25">
        <v>0</v>
      </c>
      <c r="N442" s="25">
        <v>0</v>
      </c>
      <c r="O442" s="25">
        <v>0</v>
      </c>
      <c r="P442" s="25">
        <f t="shared" si="15"/>
        <v>13000000</v>
      </c>
      <c r="Q442" s="25">
        <v>0</v>
      </c>
      <c r="R442" s="25">
        <v>0</v>
      </c>
      <c r="S442" s="25">
        <v>0</v>
      </c>
      <c r="T442" s="25">
        <v>1140891</v>
      </c>
      <c r="U442" s="25">
        <v>1140891</v>
      </c>
      <c r="V442" s="25">
        <v>11859109</v>
      </c>
      <c r="W442" s="25">
        <v>11859109</v>
      </c>
      <c r="X442" s="25">
        <v>0</v>
      </c>
      <c r="Y442" s="25">
        <f t="shared" si="16"/>
        <v>11859109</v>
      </c>
      <c r="Z442" s="26">
        <f t="shared" si="17"/>
        <v>8.7760846153846148E-2</v>
      </c>
      <c r="AA442" s="26">
        <f t="shared" si="18"/>
        <v>8.7760846153846148E-2</v>
      </c>
      <c r="AB442" s="26">
        <f t="shared" si="19"/>
        <v>0</v>
      </c>
      <c r="AC442" s="27">
        <f t="shared" si="20"/>
        <v>8.7760846153846148E-2</v>
      </c>
    </row>
    <row r="443" spans="1:29" outlineLevel="2" x14ac:dyDescent="0.35">
      <c r="A443" s="21" t="s">
        <v>29</v>
      </c>
      <c r="B443" s="22" t="s">
        <v>30</v>
      </c>
      <c r="C443" s="22" t="s">
        <v>71</v>
      </c>
      <c r="D443" s="22" t="s">
        <v>88</v>
      </c>
      <c r="E443" s="22"/>
      <c r="F443" s="22" t="s">
        <v>33</v>
      </c>
      <c r="G443" s="22">
        <v>1120</v>
      </c>
      <c r="H443" s="22">
        <v>709800000</v>
      </c>
      <c r="I443" s="22" t="s">
        <v>31</v>
      </c>
      <c r="J443" s="23" t="s">
        <v>89</v>
      </c>
      <c r="K443" s="24">
        <v>13000000</v>
      </c>
      <c r="L443" s="25">
        <v>13000000</v>
      </c>
      <c r="M443" s="25">
        <v>0</v>
      </c>
      <c r="N443" s="25">
        <v>0</v>
      </c>
      <c r="O443" s="25">
        <v>0</v>
      </c>
      <c r="P443" s="25">
        <f t="shared" si="15"/>
        <v>13000000</v>
      </c>
      <c r="Q443" s="25">
        <v>0</v>
      </c>
      <c r="R443" s="25">
        <v>10961210</v>
      </c>
      <c r="S443" s="25">
        <v>0</v>
      </c>
      <c r="T443" s="25">
        <v>1019395</v>
      </c>
      <c r="U443" s="25">
        <v>1019395</v>
      </c>
      <c r="V443" s="25">
        <v>1019395</v>
      </c>
      <c r="W443" s="25">
        <v>1019395</v>
      </c>
      <c r="X443" s="25">
        <v>0</v>
      </c>
      <c r="Y443" s="25">
        <f t="shared" si="16"/>
        <v>1019395</v>
      </c>
      <c r="Z443" s="26">
        <f t="shared" si="17"/>
        <v>7.8414999999999999E-2</v>
      </c>
      <c r="AA443" s="26">
        <f t="shared" si="18"/>
        <v>7.8414999999999999E-2</v>
      </c>
      <c r="AB443" s="26">
        <f t="shared" si="19"/>
        <v>0.84316999999999998</v>
      </c>
      <c r="AC443" s="27">
        <f t="shared" si="20"/>
        <v>0.92158499999999999</v>
      </c>
    </row>
    <row r="444" spans="1:29" outlineLevel="2" x14ac:dyDescent="0.35">
      <c r="A444" s="21" t="s">
        <v>29</v>
      </c>
      <c r="B444" s="22" t="s">
        <v>30</v>
      </c>
      <c r="C444" s="22" t="s">
        <v>71</v>
      </c>
      <c r="D444" s="22" t="s">
        <v>90</v>
      </c>
      <c r="E444" s="22"/>
      <c r="F444" s="22" t="s">
        <v>33</v>
      </c>
      <c r="G444" s="22">
        <v>1120</v>
      </c>
      <c r="H444" s="22">
        <v>709800000</v>
      </c>
      <c r="I444" s="22" t="s">
        <v>31</v>
      </c>
      <c r="J444" s="23" t="s">
        <v>91</v>
      </c>
      <c r="K444" s="24">
        <v>240000</v>
      </c>
      <c r="L444" s="25">
        <v>240000</v>
      </c>
      <c r="M444" s="25">
        <v>0</v>
      </c>
      <c r="N444" s="25">
        <v>0</v>
      </c>
      <c r="O444" s="25">
        <v>0</v>
      </c>
      <c r="P444" s="25">
        <f t="shared" si="15"/>
        <v>240000</v>
      </c>
      <c r="Q444" s="25">
        <v>0</v>
      </c>
      <c r="R444" s="25">
        <v>182826</v>
      </c>
      <c r="S444" s="25">
        <v>0</v>
      </c>
      <c r="T444" s="25">
        <v>57174</v>
      </c>
      <c r="U444" s="25">
        <v>57174</v>
      </c>
      <c r="V444" s="25">
        <v>0</v>
      </c>
      <c r="W444" s="25">
        <v>0</v>
      </c>
      <c r="X444" s="25">
        <v>0</v>
      </c>
      <c r="Y444" s="25">
        <f t="shared" si="16"/>
        <v>0</v>
      </c>
      <c r="Z444" s="26">
        <f t="shared" si="17"/>
        <v>0.23822499999999999</v>
      </c>
      <c r="AA444" s="26">
        <f t="shared" si="18"/>
        <v>0.23822499999999999</v>
      </c>
      <c r="AB444" s="26">
        <f t="shared" si="19"/>
        <v>0.76177499999999998</v>
      </c>
      <c r="AC444" s="27">
        <f t="shared" si="20"/>
        <v>1</v>
      </c>
    </row>
    <row r="445" spans="1:29" ht="175.5" outlineLevel="2" x14ac:dyDescent="0.35">
      <c r="A445" s="21" t="s">
        <v>29</v>
      </c>
      <c r="B445" s="22" t="s">
        <v>30</v>
      </c>
      <c r="C445" s="22" t="s">
        <v>71</v>
      </c>
      <c r="D445" s="22" t="s">
        <v>92</v>
      </c>
      <c r="E445" s="22"/>
      <c r="F445" s="22" t="s">
        <v>33</v>
      </c>
      <c r="G445" s="22">
        <v>1120</v>
      </c>
      <c r="H445" s="22">
        <v>709800000</v>
      </c>
      <c r="I445" s="22" t="s">
        <v>31</v>
      </c>
      <c r="J445" s="23" t="s">
        <v>93</v>
      </c>
      <c r="K445" s="24">
        <v>7260900</v>
      </c>
      <c r="L445" s="25">
        <v>7260900</v>
      </c>
      <c r="M445" s="25">
        <v>0</v>
      </c>
      <c r="N445" s="25">
        <v>0</v>
      </c>
      <c r="O445" s="25">
        <v>0</v>
      </c>
      <c r="P445" s="25">
        <f t="shared" si="15"/>
        <v>7260900</v>
      </c>
      <c r="Q445" s="25">
        <v>0</v>
      </c>
      <c r="R445" s="25">
        <v>2345502</v>
      </c>
      <c r="S445" s="25">
        <v>0</v>
      </c>
      <c r="T445" s="25">
        <v>1253369.06</v>
      </c>
      <c r="U445" s="25">
        <v>1253369.06</v>
      </c>
      <c r="V445" s="25">
        <v>3662028.94</v>
      </c>
      <c r="W445" s="25">
        <v>3662028.94</v>
      </c>
      <c r="X445" s="25">
        <v>0</v>
      </c>
      <c r="Y445" s="25">
        <f t="shared" si="16"/>
        <v>3662028.94</v>
      </c>
      <c r="Z445" s="26">
        <f t="shared" si="17"/>
        <v>0.17261896734564586</v>
      </c>
      <c r="AA445" s="26">
        <f t="shared" si="18"/>
        <v>0.17261896734564586</v>
      </c>
      <c r="AB445" s="26">
        <f t="shared" si="19"/>
        <v>0.3230318555550965</v>
      </c>
      <c r="AC445" s="27">
        <f t="shared" si="20"/>
        <v>0.49565082290074236</v>
      </c>
    </row>
    <row r="446" spans="1:29" ht="27" outlineLevel="2" x14ac:dyDescent="0.35">
      <c r="A446" s="21" t="s">
        <v>29</v>
      </c>
      <c r="B446" s="22" t="s">
        <v>30</v>
      </c>
      <c r="C446" s="22" t="s">
        <v>71</v>
      </c>
      <c r="D446" s="22" t="s">
        <v>94</v>
      </c>
      <c r="E446" s="22"/>
      <c r="F446" s="22" t="s">
        <v>33</v>
      </c>
      <c r="G446" s="22">
        <v>1120</v>
      </c>
      <c r="H446" s="22">
        <v>709800000</v>
      </c>
      <c r="I446" s="22" t="s">
        <v>31</v>
      </c>
      <c r="J446" s="23" t="s">
        <v>95</v>
      </c>
      <c r="K446" s="24">
        <v>36580000</v>
      </c>
      <c r="L446" s="25">
        <v>36580000</v>
      </c>
      <c r="M446" s="25">
        <v>0</v>
      </c>
      <c r="N446" s="25">
        <v>0</v>
      </c>
      <c r="O446" s="25">
        <v>0</v>
      </c>
      <c r="P446" s="25">
        <f t="shared" si="15"/>
        <v>36580000</v>
      </c>
      <c r="Q446" s="25">
        <v>0</v>
      </c>
      <c r="R446" s="25">
        <v>35438918.75</v>
      </c>
      <c r="S446" s="25">
        <v>0</v>
      </c>
      <c r="T446" s="25">
        <v>0</v>
      </c>
      <c r="U446" s="25">
        <v>0</v>
      </c>
      <c r="V446" s="25">
        <v>18.75</v>
      </c>
      <c r="W446" s="25">
        <v>1141081.25</v>
      </c>
      <c r="X446" s="25">
        <v>0</v>
      </c>
      <c r="Y446" s="25">
        <f t="shared" si="16"/>
        <v>1141081.25</v>
      </c>
      <c r="Z446" s="26">
        <f t="shared" si="17"/>
        <v>0</v>
      </c>
      <c r="AA446" s="26">
        <f t="shared" si="18"/>
        <v>0</v>
      </c>
      <c r="AB446" s="26">
        <f t="shared" si="19"/>
        <v>0.96880587069436852</v>
      </c>
      <c r="AC446" s="27">
        <f t="shared" si="20"/>
        <v>0.96880587069436852</v>
      </c>
    </row>
    <row r="447" spans="1:29" ht="108" outlineLevel="2" x14ac:dyDescent="0.35">
      <c r="A447" s="21" t="s">
        <v>29</v>
      </c>
      <c r="B447" s="22" t="s">
        <v>30</v>
      </c>
      <c r="C447" s="22" t="s">
        <v>71</v>
      </c>
      <c r="D447" s="22" t="s">
        <v>96</v>
      </c>
      <c r="E447" s="22"/>
      <c r="F447" s="22" t="s">
        <v>33</v>
      </c>
      <c r="G447" s="22">
        <v>1120</v>
      </c>
      <c r="H447" s="22">
        <v>709800000</v>
      </c>
      <c r="I447" s="22" t="s">
        <v>31</v>
      </c>
      <c r="J447" s="23" t="s">
        <v>97</v>
      </c>
      <c r="K447" s="25">
        <v>0</v>
      </c>
      <c r="L447" s="25">
        <v>0</v>
      </c>
      <c r="M447" s="25">
        <v>0</v>
      </c>
      <c r="N447" s="25">
        <v>1835053.41</v>
      </c>
      <c r="O447" s="25">
        <v>0</v>
      </c>
      <c r="P447" s="25">
        <f t="shared" si="15"/>
        <v>0</v>
      </c>
      <c r="Q447" s="25">
        <v>0</v>
      </c>
      <c r="R447" s="25">
        <v>0</v>
      </c>
      <c r="S447" s="25">
        <v>0</v>
      </c>
      <c r="T447" s="25">
        <v>0</v>
      </c>
      <c r="U447" s="25">
        <v>0</v>
      </c>
      <c r="V447" s="25">
        <v>0</v>
      </c>
      <c r="W447" s="25">
        <v>0</v>
      </c>
      <c r="X447" s="25">
        <v>0</v>
      </c>
      <c r="Y447" s="25">
        <f t="shared" si="16"/>
        <v>0</v>
      </c>
      <c r="Z447" s="26">
        <v>0</v>
      </c>
      <c r="AA447" s="26">
        <v>0</v>
      </c>
      <c r="AB447" s="26">
        <v>0</v>
      </c>
      <c r="AC447" s="26">
        <v>0</v>
      </c>
    </row>
    <row r="448" spans="1:29" outlineLevel="2" x14ac:dyDescent="0.35">
      <c r="A448" s="21" t="s">
        <v>187</v>
      </c>
      <c r="B448" s="22" t="s">
        <v>30</v>
      </c>
      <c r="C448" s="22" t="s">
        <v>71</v>
      </c>
      <c r="D448" s="22" t="s">
        <v>188</v>
      </c>
      <c r="E448" s="22"/>
      <c r="F448" s="22" t="s">
        <v>33</v>
      </c>
      <c r="G448" s="22">
        <v>1120</v>
      </c>
      <c r="H448" s="22">
        <v>709800000</v>
      </c>
      <c r="I448" s="22" t="s">
        <v>31</v>
      </c>
      <c r="J448" s="23" t="s">
        <v>189</v>
      </c>
      <c r="K448" s="24">
        <v>5229220639</v>
      </c>
      <c r="L448" s="25">
        <v>5060944880</v>
      </c>
      <c r="M448" s="25">
        <v>0</v>
      </c>
      <c r="N448" s="25">
        <v>0</v>
      </c>
      <c r="O448" s="25">
        <v>-259000000</v>
      </c>
      <c r="P448" s="25">
        <f t="shared" si="15"/>
        <v>4801944880</v>
      </c>
      <c r="Q448" s="25">
        <v>2886892.39</v>
      </c>
      <c r="R448" s="25">
        <v>811098924.28999996</v>
      </c>
      <c r="S448" s="25">
        <v>92946615.459999993</v>
      </c>
      <c r="T448" s="25">
        <v>1735082403.8599999</v>
      </c>
      <c r="U448" s="25">
        <v>1617339692.9300001</v>
      </c>
      <c r="V448" s="25">
        <v>1338418241</v>
      </c>
      <c r="W448" s="25">
        <v>2418930044</v>
      </c>
      <c r="X448" s="25">
        <v>0</v>
      </c>
      <c r="Y448" s="25">
        <f t="shared" si="16"/>
        <v>2159930044</v>
      </c>
      <c r="Z448" s="26">
        <f t="shared" ref="Z448:Z464" si="21">T448/L448</f>
        <v>0.34283764099402719</v>
      </c>
      <c r="AA448" s="26">
        <f t="shared" si="18"/>
        <v>0.361329096276507</v>
      </c>
      <c r="AB448" s="26">
        <f t="shared" si="19"/>
        <v>0.18886773063917384</v>
      </c>
      <c r="AC448" s="27">
        <f t="shared" si="20"/>
        <v>0.55019682691568084</v>
      </c>
    </row>
    <row r="449" spans="1:29" outlineLevel="2" x14ac:dyDescent="0.35">
      <c r="A449" s="21" t="s">
        <v>187</v>
      </c>
      <c r="B449" s="22" t="s">
        <v>30</v>
      </c>
      <c r="C449" s="22" t="s">
        <v>71</v>
      </c>
      <c r="D449" s="22" t="s">
        <v>190</v>
      </c>
      <c r="E449" s="22"/>
      <c r="F449" s="22" t="s">
        <v>33</v>
      </c>
      <c r="G449" s="22">
        <v>1120</v>
      </c>
      <c r="H449" s="22">
        <v>709800000</v>
      </c>
      <c r="I449" s="22" t="s">
        <v>31</v>
      </c>
      <c r="J449" s="23" t="s">
        <v>191</v>
      </c>
      <c r="K449" s="24">
        <v>48701373</v>
      </c>
      <c r="L449" s="25">
        <v>48701373</v>
      </c>
      <c r="M449" s="25">
        <v>0</v>
      </c>
      <c r="N449" s="25">
        <v>0</v>
      </c>
      <c r="O449" s="25">
        <v>4000000</v>
      </c>
      <c r="P449" s="25">
        <f t="shared" si="15"/>
        <v>52701373</v>
      </c>
      <c r="Q449" s="25">
        <v>0</v>
      </c>
      <c r="R449" s="25">
        <v>0</v>
      </c>
      <c r="S449" s="25">
        <v>0</v>
      </c>
      <c r="T449" s="25">
        <v>3746259.39</v>
      </c>
      <c r="U449" s="25">
        <v>3746259.39</v>
      </c>
      <c r="V449" s="25">
        <v>33716333.530000001</v>
      </c>
      <c r="W449" s="25">
        <v>44955113.609999999</v>
      </c>
      <c r="X449" s="25">
        <v>0</v>
      </c>
      <c r="Y449" s="25">
        <f t="shared" si="16"/>
        <v>48955113.609999999</v>
      </c>
      <c r="Z449" s="26">
        <f t="shared" si="21"/>
        <v>7.6923075454156095E-2</v>
      </c>
      <c r="AA449" s="26">
        <f t="shared" si="18"/>
        <v>7.1084663961221664E-2</v>
      </c>
      <c r="AB449" s="26">
        <f t="shared" si="19"/>
        <v>0</v>
      </c>
      <c r="AC449" s="27">
        <f t="shared" si="20"/>
        <v>7.1084663961221664E-2</v>
      </c>
    </row>
    <row r="450" spans="1:29" outlineLevel="2" x14ac:dyDescent="0.35">
      <c r="A450" s="21" t="s">
        <v>187</v>
      </c>
      <c r="B450" s="22" t="s">
        <v>30</v>
      </c>
      <c r="C450" s="22" t="s">
        <v>71</v>
      </c>
      <c r="D450" s="22" t="s">
        <v>192</v>
      </c>
      <c r="E450" s="22"/>
      <c r="F450" s="22" t="s">
        <v>33</v>
      </c>
      <c r="G450" s="22">
        <v>1120</v>
      </c>
      <c r="H450" s="22">
        <v>709800000</v>
      </c>
      <c r="I450" s="22" t="s">
        <v>31</v>
      </c>
      <c r="J450" s="23" t="s">
        <v>193</v>
      </c>
      <c r="K450" s="24">
        <v>154018336</v>
      </c>
      <c r="L450" s="25">
        <v>154018336</v>
      </c>
      <c r="M450" s="25">
        <v>0</v>
      </c>
      <c r="N450" s="25">
        <v>0</v>
      </c>
      <c r="O450" s="25">
        <v>0</v>
      </c>
      <c r="P450" s="25">
        <f t="shared" si="15"/>
        <v>154018336</v>
      </c>
      <c r="Q450" s="25">
        <v>0</v>
      </c>
      <c r="R450" s="25">
        <v>34082547.520000003</v>
      </c>
      <c r="S450" s="25">
        <v>0</v>
      </c>
      <c r="T450" s="25">
        <v>65916571.950000003</v>
      </c>
      <c r="U450" s="25">
        <v>65903424.950000003</v>
      </c>
      <c r="V450" s="25">
        <v>18322675.530000001</v>
      </c>
      <c r="W450" s="25">
        <v>54019216.530000001</v>
      </c>
      <c r="X450" s="25">
        <v>0</v>
      </c>
      <c r="Y450" s="25">
        <f t="shared" si="16"/>
        <v>54019216.530000001</v>
      </c>
      <c r="Z450" s="26">
        <f t="shared" si="21"/>
        <v>0.42797873072722981</v>
      </c>
      <c r="AA450" s="26">
        <f t="shared" si="18"/>
        <v>0.42797873072722981</v>
      </c>
      <c r="AB450" s="26">
        <f t="shared" si="19"/>
        <v>0.22128889588834413</v>
      </c>
      <c r="AC450" s="27">
        <f t="shared" si="20"/>
        <v>0.64926762661557391</v>
      </c>
    </row>
    <row r="451" spans="1:29" outlineLevel="2" x14ac:dyDescent="0.35">
      <c r="A451" s="21" t="s">
        <v>187</v>
      </c>
      <c r="B451" s="22" t="s">
        <v>30</v>
      </c>
      <c r="C451" s="22" t="s">
        <v>71</v>
      </c>
      <c r="D451" s="22" t="s">
        <v>194</v>
      </c>
      <c r="E451" s="22"/>
      <c r="F451" s="22" t="s">
        <v>33</v>
      </c>
      <c r="G451" s="22">
        <v>1120</v>
      </c>
      <c r="H451" s="22">
        <v>709800000</v>
      </c>
      <c r="I451" s="22" t="s">
        <v>31</v>
      </c>
      <c r="J451" s="23" t="s">
        <v>195</v>
      </c>
      <c r="K451" s="24">
        <v>494120155</v>
      </c>
      <c r="L451" s="25">
        <v>494120155</v>
      </c>
      <c r="M451" s="25">
        <v>0</v>
      </c>
      <c r="N451" s="25">
        <v>0</v>
      </c>
      <c r="O451" s="25">
        <v>64000000</v>
      </c>
      <c r="P451" s="25">
        <f t="shared" si="15"/>
        <v>558120155</v>
      </c>
      <c r="Q451" s="25">
        <v>0</v>
      </c>
      <c r="R451" s="25">
        <v>149306920.69999999</v>
      </c>
      <c r="S451" s="25">
        <v>0</v>
      </c>
      <c r="T451" s="25">
        <v>230785499.90000001</v>
      </c>
      <c r="U451" s="25">
        <v>230785499.90000001</v>
      </c>
      <c r="V451" s="25">
        <v>0.4</v>
      </c>
      <c r="W451" s="25">
        <v>114027734.40000001</v>
      </c>
      <c r="X451" s="25">
        <v>0</v>
      </c>
      <c r="Y451" s="25">
        <f t="shared" si="16"/>
        <v>178027734.39999998</v>
      </c>
      <c r="Z451" s="26">
        <f t="shared" si="21"/>
        <v>0.46706352202937362</v>
      </c>
      <c r="AA451" s="26">
        <f t="shared" si="18"/>
        <v>0.41350504516361714</v>
      </c>
      <c r="AB451" s="26">
        <f t="shared" si="19"/>
        <v>0.26751752174224919</v>
      </c>
      <c r="AC451" s="27">
        <f t="shared" si="20"/>
        <v>0.68102256690586627</v>
      </c>
    </row>
    <row r="452" spans="1:29" outlineLevel="2" x14ac:dyDescent="0.35">
      <c r="A452" s="21" t="s">
        <v>187</v>
      </c>
      <c r="B452" s="22" t="s">
        <v>30</v>
      </c>
      <c r="C452" s="22" t="s">
        <v>71</v>
      </c>
      <c r="D452" s="22" t="s">
        <v>196</v>
      </c>
      <c r="E452" s="22"/>
      <c r="F452" s="22" t="s">
        <v>33</v>
      </c>
      <c r="G452" s="22">
        <v>1120</v>
      </c>
      <c r="H452" s="22">
        <v>709800000</v>
      </c>
      <c r="I452" s="22" t="s">
        <v>31</v>
      </c>
      <c r="J452" s="23" t="s">
        <v>197</v>
      </c>
      <c r="K452" s="24">
        <v>5000000</v>
      </c>
      <c r="L452" s="25">
        <v>5000000</v>
      </c>
      <c r="M452" s="25">
        <v>0</v>
      </c>
      <c r="N452" s="25">
        <v>0</v>
      </c>
      <c r="O452" s="25">
        <v>4000000</v>
      </c>
      <c r="P452" s="25">
        <f t="shared" si="15"/>
        <v>9000000</v>
      </c>
      <c r="Q452" s="25">
        <v>0</v>
      </c>
      <c r="R452" s="25">
        <v>3127407.98</v>
      </c>
      <c r="S452" s="25">
        <v>0</v>
      </c>
      <c r="T452" s="25">
        <v>1824526.25</v>
      </c>
      <c r="U452" s="25">
        <v>1521177.75</v>
      </c>
      <c r="V452" s="25">
        <v>48060.77</v>
      </c>
      <c r="W452" s="25">
        <v>48065.77</v>
      </c>
      <c r="X452" s="25">
        <v>0</v>
      </c>
      <c r="Y452" s="25">
        <f t="shared" si="16"/>
        <v>4048065.7699999996</v>
      </c>
      <c r="Z452" s="26">
        <f t="shared" si="21"/>
        <v>0.36490525000000001</v>
      </c>
      <c r="AA452" s="26">
        <f t="shared" si="18"/>
        <v>0.20272513888888888</v>
      </c>
      <c r="AB452" s="26">
        <f t="shared" si="19"/>
        <v>0.34748977555555555</v>
      </c>
      <c r="AC452" s="27">
        <f t="shared" si="20"/>
        <v>0.55021491444444437</v>
      </c>
    </row>
    <row r="453" spans="1:29" outlineLevel="2" x14ac:dyDescent="0.35">
      <c r="A453" s="21" t="s">
        <v>187</v>
      </c>
      <c r="B453" s="22" t="s">
        <v>30</v>
      </c>
      <c r="C453" s="22" t="s">
        <v>71</v>
      </c>
      <c r="D453" s="22" t="s">
        <v>198</v>
      </c>
      <c r="E453" s="22"/>
      <c r="F453" s="22" t="s">
        <v>33</v>
      </c>
      <c r="G453" s="22">
        <v>1120</v>
      </c>
      <c r="H453" s="22">
        <v>709800000</v>
      </c>
      <c r="I453" s="22" t="s">
        <v>31</v>
      </c>
      <c r="J453" s="23" t="s">
        <v>199</v>
      </c>
      <c r="K453" s="24">
        <v>117705326</v>
      </c>
      <c r="L453" s="25">
        <v>117705326</v>
      </c>
      <c r="M453" s="25">
        <v>0</v>
      </c>
      <c r="N453" s="25">
        <v>0</v>
      </c>
      <c r="O453" s="25">
        <v>37000000</v>
      </c>
      <c r="P453" s="25">
        <f t="shared" si="15"/>
        <v>154705326</v>
      </c>
      <c r="Q453" s="25">
        <v>0</v>
      </c>
      <c r="R453" s="25">
        <v>12940787.449999999</v>
      </c>
      <c r="S453" s="25">
        <v>8025166.2699999996</v>
      </c>
      <c r="T453" s="25">
        <v>55934657.990000002</v>
      </c>
      <c r="U453" s="25">
        <v>55934657.990000002</v>
      </c>
      <c r="V453" s="25">
        <v>33641939.289999999</v>
      </c>
      <c r="W453" s="25">
        <v>40804714.289999999</v>
      </c>
      <c r="X453" s="25">
        <v>0</v>
      </c>
      <c r="Y453" s="25">
        <f t="shared" si="16"/>
        <v>77804714.289999992</v>
      </c>
      <c r="Z453" s="26">
        <f t="shared" si="21"/>
        <v>0.47520923556169414</v>
      </c>
      <c r="AA453" s="26">
        <f t="shared" si="18"/>
        <v>0.36155612373681306</v>
      </c>
      <c r="AB453" s="26">
        <f t="shared" si="19"/>
        <v>0.13552186121892143</v>
      </c>
      <c r="AC453" s="27">
        <f t="shared" si="20"/>
        <v>0.49707798495573452</v>
      </c>
    </row>
    <row r="454" spans="1:29" outlineLevel="2" x14ac:dyDescent="0.35">
      <c r="A454" s="21" t="s">
        <v>187</v>
      </c>
      <c r="B454" s="22" t="s">
        <v>30</v>
      </c>
      <c r="C454" s="22" t="s">
        <v>71</v>
      </c>
      <c r="D454" s="22" t="s">
        <v>200</v>
      </c>
      <c r="E454" s="22"/>
      <c r="F454" s="22" t="s">
        <v>33</v>
      </c>
      <c r="G454" s="22">
        <v>1120</v>
      </c>
      <c r="H454" s="22">
        <v>709800000</v>
      </c>
      <c r="I454" s="22" t="s">
        <v>31</v>
      </c>
      <c r="J454" s="23" t="s">
        <v>201</v>
      </c>
      <c r="K454" s="24">
        <v>4034165</v>
      </c>
      <c r="L454" s="25">
        <v>19507264</v>
      </c>
      <c r="M454" s="25">
        <v>0</v>
      </c>
      <c r="N454" s="25">
        <v>0</v>
      </c>
      <c r="O454" s="25">
        <v>0</v>
      </c>
      <c r="P454" s="25">
        <f t="shared" si="15"/>
        <v>19507264</v>
      </c>
      <c r="Q454" s="25">
        <v>0</v>
      </c>
      <c r="R454" s="25">
        <v>875317.83</v>
      </c>
      <c r="S454" s="25">
        <v>0</v>
      </c>
      <c r="T454" s="25">
        <v>2029688.52</v>
      </c>
      <c r="U454" s="25">
        <v>2029688.52</v>
      </c>
      <c r="V454" s="25">
        <v>15671292.65</v>
      </c>
      <c r="W454" s="25">
        <v>16602257.65</v>
      </c>
      <c r="X454" s="25">
        <v>0</v>
      </c>
      <c r="Y454" s="25">
        <f t="shared" si="16"/>
        <v>16602257.65</v>
      </c>
      <c r="Z454" s="26">
        <f t="shared" si="21"/>
        <v>0.1040478316180065</v>
      </c>
      <c r="AA454" s="26">
        <f t="shared" si="18"/>
        <v>0.1040478316180065</v>
      </c>
      <c r="AB454" s="26">
        <f t="shared" si="19"/>
        <v>4.4871378682320592E-2</v>
      </c>
      <c r="AC454" s="27">
        <f t="shared" si="20"/>
        <v>0.14891921030032709</v>
      </c>
    </row>
    <row r="455" spans="1:29" outlineLevel="2" x14ac:dyDescent="0.35">
      <c r="A455" s="21" t="s">
        <v>187</v>
      </c>
      <c r="B455" s="22" t="s">
        <v>30</v>
      </c>
      <c r="C455" s="22" t="s">
        <v>71</v>
      </c>
      <c r="D455" s="22" t="s">
        <v>72</v>
      </c>
      <c r="E455" s="22"/>
      <c r="F455" s="22" t="s">
        <v>33</v>
      </c>
      <c r="G455" s="22">
        <v>1120</v>
      </c>
      <c r="H455" s="22">
        <v>709800000</v>
      </c>
      <c r="I455" s="22" t="s">
        <v>31</v>
      </c>
      <c r="J455" s="23" t="s">
        <v>73</v>
      </c>
      <c r="K455" s="24">
        <v>12574064</v>
      </c>
      <c r="L455" s="25">
        <v>22574064</v>
      </c>
      <c r="M455" s="25">
        <v>0</v>
      </c>
      <c r="N455" s="25">
        <v>0</v>
      </c>
      <c r="O455" s="25">
        <v>0</v>
      </c>
      <c r="P455" s="25">
        <f t="shared" si="15"/>
        <v>22574064</v>
      </c>
      <c r="Q455" s="25">
        <v>0</v>
      </c>
      <c r="R455" s="25">
        <v>17134387.510000002</v>
      </c>
      <c r="S455" s="25">
        <v>490000</v>
      </c>
      <c r="T455" s="25">
        <v>4829281</v>
      </c>
      <c r="U455" s="25">
        <v>4829281</v>
      </c>
      <c r="V455" s="25">
        <v>120395.49</v>
      </c>
      <c r="W455" s="25">
        <v>120395.49</v>
      </c>
      <c r="X455" s="25">
        <v>0</v>
      </c>
      <c r="Y455" s="25">
        <f t="shared" si="16"/>
        <v>120395.48999999836</v>
      </c>
      <c r="Z455" s="26">
        <f t="shared" si="21"/>
        <v>0.21393050892386944</v>
      </c>
      <c r="AA455" s="26">
        <f t="shared" si="18"/>
        <v>0.21393050892386944</v>
      </c>
      <c r="AB455" s="26">
        <f t="shared" si="19"/>
        <v>0.78073613639085992</v>
      </c>
      <c r="AC455" s="27">
        <f t="shared" si="20"/>
        <v>0.99466664531472937</v>
      </c>
    </row>
    <row r="456" spans="1:29" outlineLevel="2" x14ac:dyDescent="0.35">
      <c r="A456" s="21" t="s">
        <v>187</v>
      </c>
      <c r="B456" s="22" t="s">
        <v>30</v>
      </c>
      <c r="C456" s="22" t="s">
        <v>71</v>
      </c>
      <c r="D456" s="22" t="s">
        <v>202</v>
      </c>
      <c r="E456" s="22"/>
      <c r="F456" s="22" t="s">
        <v>33</v>
      </c>
      <c r="G456" s="22">
        <v>1120</v>
      </c>
      <c r="H456" s="22">
        <v>709800000</v>
      </c>
      <c r="I456" s="22" t="s">
        <v>31</v>
      </c>
      <c r="J456" s="23" t="s">
        <v>203</v>
      </c>
      <c r="K456" s="25">
        <v>0</v>
      </c>
      <c r="L456" s="25">
        <v>1500000</v>
      </c>
      <c r="M456" s="25">
        <v>0</v>
      </c>
      <c r="N456" s="25">
        <v>0</v>
      </c>
      <c r="O456" s="25">
        <v>0</v>
      </c>
      <c r="P456" s="25">
        <f t="shared" si="15"/>
        <v>1500000</v>
      </c>
      <c r="Q456" s="25">
        <v>0</v>
      </c>
      <c r="R456" s="25">
        <v>483000</v>
      </c>
      <c r="S456" s="25">
        <v>0</v>
      </c>
      <c r="T456" s="25">
        <v>1017000</v>
      </c>
      <c r="U456" s="25">
        <v>1017000</v>
      </c>
      <c r="V456" s="25">
        <v>0</v>
      </c>
      <c r="W456" s="25">
        <v>0</v>
      </c>
      <c r="X456" s="25">
        <v>0</v>
      </c>
      <c r="Y456" s="25">
        <f t="shared" si="16"/>
        <v>0</v>
      </c>
      <c r="Z456" s="26">
        <f t="shared" si="21"/>
        <v>0.67800000000000005</v>
      </c>
      <c r="AA456" s="26">
        <f t="shared" si="18"/>
        <v>0.67800000000000005</v>
      </c>
      <c r="AB456" s="26">
        <f t="shared" si="19"/>
        <v>0.32200000000000001</v>
      </c>
      <c r="AC456" s="27">
        <f t="shared" si="20"/>
        <v>1</v>
      </c>
    </row>
    <row r="457" spans="1:29" ht="27" outlineLevel="2" x14ac:dyDescent="0.35">
      <c r="A457" s="21" t="s">
        <v>187</v>
      </c>
      <c r="B457" s="22" t="s">
        <v>30</v>
      </c>
      <c r="C457" s="22" t="s">
        <v>71</v>
      </c>
      <c r="D457" s="22" t="s">
        <v>204</v>
      </c>
      <c r="E457" s="22"/>
      <c r="F457" s="22" t="s">
        <v>33</v>
      </c>
      <c r="G457" s="22">
        <v>1120</v>
      </c>
      <c r="H457" s="22">
        <v>709800000</v>
      </c>
      <c r="I457" s="22" t="s">
        <v>31</v>
      </c>
      <c r="J457" s="23" t="s">
        <v>205</v>
      </c>
      <c r="K457" s="24">
        <v>42000000</v>
      </c>
      <c r="L457" s="25">
        <v>47000000</v>
      </c>
      <c r="M457" s="25">
        <v>0</v>
      </c>
      <c r="N457" s="25">
        <v>0</v>
      </c>
      <c r="O457" s="25">
        <v>-5431074</v>
      </c>
      <c r="P457" s="25">
        <f t="shared" si="15"/>
        <v>41568926</v>
      </c>
      <c r="Q457" s="25">
        <v>0</v>
      </c>
      <c r="R457" s="25">
        <v>7901116.4699999997</v>
      </c>
      <c r="S457" s="25">
        <v>0</v>
      </c>
      <c r="T457" s="25">
        <v>5118925.46</v>
      </c>
      <c r="U457" s="25">
        <v>5118925.46</v>
      </c>
      <c r="V457" s="25">
        <v>28548884.07</v>
      </c>
      <c r="W457" s="25">
        <v>33979958.07</v>
      </c>
      <c r="X457" s="25">
        <v>0</v>
      </c>
      <c r="Y457" s="25">
        <f t="shared" si="16"/>
        <v>28548884.07</v>
      </c>
      <c r="Z457" s="26">
        <f t="shared" si="21"/>
        <v>0.10891330765957447</v>
      </c>
      <c r="AA457" s="26">
        <f t="shared" si="18"/>
        <v>0.12314307711486219</v>
      </c>
      <c r="AB457" s="26">
        <f t="shared" si="19"/>
        <v>0.19007266317152383</v>
      </c>
      <c r="AC457" s="27">
        <f t="shared" si="20"/>
        <v>0.31321574028638599</v>
      </c>
    </row>
    <row r="458" spans="1:29" outlineLevel="2" x14ac:dyDescent="0.35">
      <c r="A458" s="21" t="s">
        <v>187</v>
      </c>
      <c r="B458" s="22" t="s">
        <v>30</v>
      </c>
      <c r="C458" s="22" t="s">
        <v>71</v>
      </c>
      <c r="D458" s="22" t="s">
        <v>78</v>
      </c>
      <c r="E458" s="22"/>
      <c r="F458" s="22" t="s">
        <v>33</v>
      </c>
      <c r="G458" s="22">
        <v>1120</v>
      </c>
      <c r="H458" s="22">
        <v>709800000</v>
      </c>
      <c r="I458" s="22" t="s">
        <v>31</v>
      </c>
      <c r="J458" s="23" t="s">
        <v>79</v>
      </c>
      <c r="K458" s="24">
        <v>23685754</v>
      </c>
      <c r="L458" s="25">
        <v>16626824</v>
      </c>
      <c r="M458" s="25">
        <v>0</v>
      </c>
      <c r="N458" s="25">
        <v>0</v>
      </c>
      <c r="O458" s="25">
        <v>-15736384</v>
      </c>
      <c r="P458" s="25">
        <f t="shared" si="15"/>
        <v>890440</v>
      </c>
      <c r="Q458" s="25">
        <v>0</v>
      </c>
      <c r="R458" s="25">
        <v>0</v>
      </c>
      <c r="S458" s="25">
        <v>0</v>
      </c>
      <c r="T458" s="25">
        <v>890440</v>
      </c>
      <c r="U458" s="25">
        <v>890440</v>
      </c>
      <c r="V458" s="25">
        <v>0</v>
      </c>
      <c r="W458" s="25">
        <v>15736384</v>
      </c>
      <c r="X458" s="25">
        <v>0</v>
      </c>
      <c r="Y458" s="25">
        <f t="shared" si="16"/>
        <v>0</v>
      </c>
      <c r="Z458" s="26">
        <f t="shared" si="21"/>
        <v>5.3554425066386704E-2</v>
      </c>
      <c r="AA458" s="26">
        <f t="shared" si="18"/>
        <v>1</v>
      </c>
      <c r="AB458" s="26">
        <f t="shared" si="19"/>
        <v>0</v>
      </c>
      <c r="AC458" s="27">
        <f t="shared" si="20"/>
        <v>1</v>
      </c>
    </row>
    <row r="459" spans="1:29" ht="108" outlineLevel="2" x14ac:dyDescent="0.35">
      <c r="A459" s="21" t="s">
        <v>187</v>
      </c>
      <c r="B459" s="22" t="s">
        <v>30</v>
      </c>
      <c r="C459" s="22" t="s">
        <v>71</v>
      </c>
      <c r="D459" s="22" t="s">
        <v>206</v>
      </c>
      <c r="E459" s="22"/>
      <c r="F459" s="22" t="s">
        <v>33</v>
      </c>
      <c r="G459" s="22">
        <v>1120</v>
      </c>
      <c r="H459" s="22">
        <v>709800000</v>
      </c>
      <c r="I459" s="22" t="s">
        <v>31</v>
      </c>
      <c r="J459" s="23" t="s">
        <v>207</v>
      </c>
      <c r="K459" s="25">
        <v>0</v>
      </c>
      <c r="L459" s="25">
        <v>23829379</v>
      </c>
      <c r="M459" s="25">
        <v>0</v>
      </c>
      <c r="N459" s="25">
        <v>0</v>
      </c>
      <c r="O459" s="25">
        <v>11170621</v>
      </c>
      <c r="P459" s="25">
        <f t="shared" si="15"/>
        <v>35000000</v>
      </c>
      <c r="Q459" s="25">
        <v>0</v>
      </c>
      <c r="R459" s="25">
        <v>23788053.75</v>
      </c>
      <c r="S459" s="25">
        <v>0</v>
      </c>
      <c r="T459" s="25">
        <v>0</v>
      </c>
      <c r="U459" s="25">
        <v>0</v>
      </c>
      <c r="V459" s="25">
        <v>41325.25</v>
      </c>
      <c r="W459" s="25">
        <v>41325.25</v>
      </c>
      <c r="X459" s="25">
        <v>0</v>
      </c>
      <c r="Y459" s="25">
        <f t="shared" si="16"/>
        <v>11211946.25</v>
      </c>
      <c r="Z459" s="26">
        <f t="shared" si="21"/>
        <v>0</v>
      </c>
      <c r="AA459" s="26">
        <f t="shared" si="18"/>
        <v>0</v>
      </c>
      <c r="AB459" s="26">
        <f t="shared" si="19"/>
        <v>0.67965867857142859</v>
      </c>
      <c r="AC459" s="27">
        <f t="shared" si="20"/>
        <v>0.67965867857142859</v>
      </c>
    </row>
    <row r="460" spans="1:29" ht="216" outlineLevel="2" x14ac:dyDescent="0.35">
      <c r="A460" s="21" t="s">
        <v>187</v>
      </c>
      <c r="B460" s="22" t="s">
        <v>30</v>
      </c>
      <c r="C460" s="22" t="s">
        <v>71</v>
      </c>
      <c r="D460" s="22" t="s">
        <v>208</v>
      </c>
      <c r="E460" s="22"/>
      <c r="F460" s="22" t="s">
        <v>33</v>
      </c>
      <c r="G460" s="22">
        <v>1120</v>
      </c>
      <c r="H460" s="22">
        <v>709800000</v>
      </c>
      <c r="I460" s="22" t="s">
        <v>31</v>
      </c>
      <c r="J460" s="23" t="s">
        <v>209</v>
      </c>
      <c r="K460" s="24">
        <v>1262134894</v>
      </c>
      <c r="L460" s="25">
        <v>1262134894</v>
      </c>
      <c r="M460" s="25">
        <v>0</v>
      </c>
      <c r="N460" s="25">
        <v>0</v>
      </c>
      <c r="O460" s="25">
        <v>59609137</v>
      </c>
      <c r="P460" s="25">
        <f t="shared" si="15"/>
        <v>1321744031</v>
      </c>
      <c r="Q460" s="25">
        <v>207761045.75999999</v>
      </c>
      <c r="R460" s="25">
        <v>175001223.88</v>
      </c>
      <c r="S460" s="25">
        <v>14036282.300000001</v>
      </c>
      <c r="T460" s="25">
        <v>604548403.01999998</v>
      </c>
      <c r="U460" s="25">
        <v>604548403.01999998</v>
      </c>
      <c r="V460" s="25">
        <v>260787939.03999999</v>
      </c>
      <c r="W460" s="25">
        <v>260787939.03999999</v>
      </c>
      <c r="X460" s="25">
        <v>0</v>
      </c>
      <c r="Y460" s="25">
        <f t="shared" si="16"/>
        <v>320397076.03999996</v>
      </c>
      <c r="Z460" s="26">
        <f t="shared" si="21"/>
        <v>0.47898874034299538</v>
      </c>
      <c r="AA460" s="26">
        <f t="shared" si="18"/>
        <v>0.45738689855297709</v>
      </c>
      <c r="AB460" s="26">
        <f t="shared" si="19"/>
        <v>0.30020831767236483</v>
      </c>
      <c r="AC460" s="27">
        <f t="shared" si="20"/>
        <v>0.75759521622534187</v>
      </c>
    </row>
    <row r="461" spans="1:29" ht="202.5" outlineLevel="2" x14ac:dyDescent="0.35">
      <c r="A461" s="21" t="s">
        <v>187</v>
      </c>
      <c r="B461" s="22" t="s">
        <v>30</v>
      </c>
      <c r="C461" s="22" t="s">
        <v>71</v>
      </c>
      <c r="D461" s="22" t="s">
        <v>210</v>
      </c>
      <c r="E461" s="22"/>
      <c r="F461" s="22" t="s">
        <v>33</v>
      </c>
      <c r="G461" s="22">
        <v>1120</v>
      </c>
      <c r="H461" s="22">
        <v>709800000</v>
      </c>
      <c r="I461" s="22" t="s">
        <v>31</v>
      </c>
      <c r="J461" s="23" t="s">
        <v>211</v>
      </c>
      <c r="K461" s="24">
        <v>24767777</v>
      </c>
      <c r="L461" s="25">
        <v>24767777</v>
      </c>
      <c r="M461" s="25">
        <v>0</v>
      </c>
      <c r="N461" s="25">
        <v>209538462</v>
      </c>
      <c r="O461" s="25">
        <v>0</v>
      </c>
      <c r="P461" s="25">
        <f t="shared" si="15"/>
        <v>24767777</v>
      </c>
      <c r="Q461" s="25">
        <v>3432845.5</v>
      </c>
      <c r="R461" s="25">
        <v>7582861.9800000004</v>
      </c>
      <c r="S461" s="25">
        <v>0</v>
      </c>
      <c r="T461" s="25">
        <v>7105779.2699999996</v>
      </c>
      <c r="U461" s="25">
        <v>7105779.2699999996</v>
      </c>
      <c r="V461" s="25">
        <v>2703213.25</v>
      </c>
      <c r="W461" s="25">
        <v>6646290.25</v>
      </c>
      <c r="X461" s="25">
        <v>0</v>
      </c>
      <c r="Y461" s="25">
        <f t="shared" si="16"/>
        <v>6646290.25</v>
      </c>
      <c r="Z461" s="26">
        <f t="shared" si="21"/>
        <v>0.2868961259623744</v>
      </c>
      <c r="AA461" s="26">
        <f t="shared" si="18"/>
        <v>0.2868961259623744</v>
      </c>
      <c r="AB461" s="26">
        <f t="shared" si="19"/>
        <v>0.44475963587688955</v>
      </c>
      <c r="AC461" s="27">
        <f t="shared" si="20"/>
        <v>0.73165576183926395</v>
      </c>
    </row>
    <row r="462" spans="1:29" outlineLevel="2" x14ac:dyDescent="0.35">
      <c r="A462" s="21" t="s">
        <v>187</v>
      </c>
      <c r="B462" s="22" t="s">
        <v>30</v>
      </c>
      <c r="C462" s="22" t="s">
        <v>71</v>
      </c>
      <c r="D462" s="22" t="s">
        <v>82</v>
      </c>
      <c r="E462" s="22"/>
      <c r="F462" s="22" t="s">
        <v>33</v>
      </c>
      <c r="G462" s="22">
        <v>1120</v>
      </c>
      <c r="H462" s="22">
        <v>709800000</v>
      </c>
      <c r="I462" s="22" t="s">
        <v>31</v>
      </c>
      <c r="J462" s="23" t="s">
        <v>83</v>
      </c>
      <c r="K462" s="24">
        <v>7987376</v>
      </c>
      <c r="L462" s="25">
        <v>7987376</v>
      </c>
      <c r="M462" s="25">
        <v>0</v>
      </c>
      <c r="N462" s="25">
        <v>0</v>
      </c>
      <c r="O462" s="25">
        <v>0</v>
      </c>
      <c r="P462" s="25">
        <f t="shared" si="15"/>
        <v>7987376</v>
      </c>
      <c r="Q462" s="25">
        <v>0</v>
      </c>
      <c r="R462" s="25">
        <v>5279075.87</v>
      </c>
      <c r="S462" s="25">
        <v>0</v>
      </c>
      <c r="T462" s="25">
        <v>262529.13</v>
      </c>
      <c r="U462" s="25">
        <v>262529.13</v>
      </c>
      <c r="V462" s="25">
        <v>448927</v>
      </c>
      <c r="W462" s="25">
        <v>2445771</v>
      </c>
      <c r="X462" s="25">
        <v>0</v>
      </c>
      <c r="Y462" s="25">
        <f t="shared" si="16"/>
        <v>2445771</v>
      </c>
      <c r="Z462" s="26">
        <f t="shared" si="21"/>
        <v>3.2868006964990759E-2</v>
      </c>
      <c r="AA462" s="26">
        <f t="shared" si="18"/>
        <v>3.2868006964990759E-2</v>
      </c>
      <c r="AB462" s="26">
        <f t="shared" si="19"/>
        <v>0.66092742723016917</v>
      </c>
      <c r="AC462" s="27">
        <f t="shared" si="20"/>
        <v>0.69379543419515999</v>
      </c>
    </row>
    <row r="463" spans="1:29" outlineLevel="2" x14ac:dyDescent="0.35">
      <c r="A463" s="21" t="s">
        <v>187</v>
      </c>
      <c r="B463" s="22" t="s">
        <v>30</v>
      </c>
      <c r="C463" s="22" t="s">
        <v>71</v>
      </c>
      <c r="D463" s="22" t="s">
        <v>84</v>
      </c>
      <c r="E463" s="22"/>
      <c r="F463" s="22" t="s">
        <v>33</v>
      </c>
      <c r="G463" s="22">
        <v>1120</v>
      </c>
      <c r="H463" s="22">
        <v>709800000</v>
      </c>
      <c r="I463" s="22" t="s">
        <v>31</v>
      </c>
      <c r="J463" s="23" t="s">
        <v>85</v>
      </c>
      <c r="K463" s="24">
        <v>110000000</v>
      </c>
      <c r="L463" s="25">
        <v>110000000</v>
      </c>
      <c r="M463" s="25">
        <v>0</v>
      </c>
      <c r="N463" s="25">
        <v>0</v>
      </c>
      <c r="O463" s="25">
        <v>5431074</v>
      </c>
      <c r="P463" s="25">
        <f t="shared" si="15"/>
        <v>115431074</v>
      </c>
      <c r="Q463" s="25">
        <v>396600</v>
      </c>
      <c r="R463" s="25">
        <v>29124400</v>
      </c>
      <c r="S463" s="25">
        <v>0</v>
      </c>
      <c r="T463" s="25">
        <v>62491638.700000003</v>
      </c>
      <c r="U463" s="25">
        <v>62444138.700000003</v>
      </c>
      <c r="V463" s="25">
        <v>2487361.2999999998</v>
      </c>
      <c r="W463" s="25">
        <v>17987361.300000001</v>
      </c>
      <c r="X463" s="25">
        <v>0</v>
      </c>
      <c r="Y463" s="25">
        <f t="shared" si="16"/>
        <v>23418435.299999997</v>
      </c>
      <c r="Z463" s="26">
        <f t="shared" si="21"/>
        <v>0.56810580636363639</v>
      </c>
      <c r="AA463" s="26">
        <f t="shared" si="18"/>
        <v>0.54137622162295751</v>
      </c>
      <c r="AB463" s="26">
        <f t="shared" si="19"/>
        <v>0.25574569287989124</v>
      </c>
      <c r="AC463" s="27">
        <f t="shared" si="20"/>
        <v>0.79712191450284875</v>
      </c>
    </row>
    <row r="464" spans="1:29" outlineLevel="2" x14ac:dyDescent="0.35">
      <c r="A464" s="21" t="s">
        <v>187</v>
      </c>
      <c r="B464" s="22" t="s">
        <v>30</v>
      </c>
      <c r="C464" s="22" t="s">
        <v>71</v>
      </c>
      <c r="D464" s="22" t="s">
        <v>90</v>
      </c>
      <c r="E464" s="22"/>
      <c r="F464" s="22" t="s">
        <v>33</v>
      </c>
      <c r="G464" s="22">
        <v>1120</v>
      </c>
      <c r="H464" s="22">
        <v>709800000</v>
      </c>
      <c r="I464" s="22" t="s">
        <v>31</v>
      </c>
      <c r="J464" s="23" t="s">
        <v>91</v>
      </c>
      <c r="K464" s="24">
        <v>6218884729</v>
      </c>
      <c r="L464" s="25">
        <v>6233884729</v>
      </c>
      <c r="M464" s="25">
        <v>0</v>
      </c>
      <c r="N464" s="25">
        <v>2000000</v>
      </c>
      <c r="O464" s="25">
        <v>0</v>
      </c>
      <c r="P464" s="25">
        <f t="shared" si="15"/>
        <v>6233884729</v>
      </c>
      <c r="Q464" s="25">
        <v>1176353606.02</v>
      </c>
      <c r="R464" s="25">
        <v>429200306.41000003</v>
      </c>
      <c r="S464" s="25">
        <v>0</v>
      </c>
      <c r="T464" s="25">
        <v>2385871964.77</v>
      </c>
      <c r="U464" s="25">
        <v>2385871964.77</v>
      </c>
      <c r="V464" s="25">
        <v>718646165.79999995</v>
      </c>
      <c r="W464" s="25">
        <v>2242458851.8000002</v>
      </c>
      <c r="X464" s="25">
        <v>0</v>
      </c>
      <c r="Y464" s="25">
        <f t="shared" si="16"/>
        <v>2242458851.8000002</v>
      </c>
      <c r="Z464" s="26">
        <f t="shared" si="21"/>
        <v>0.38272635258572169</v>
      </c>
      <c r="AA464" s="26">
        <f t="shared" si="18"/>
        <v>0.38272635258572169</v>
      </c>
      <c r="AB464" s="26">
        <f t="shared" si="19"/>
        <v>0.25755271106649941</v>
      </c>
      <c r="AC464" s="27">
        <f t="shared" si="20"/>
        <v>0.64027906365222109</v>
      </c>
    </row>
    <row r="465" spans="1:29" outlineLevel="2" x14ac:dyDescent="0.35">
      <c r="A465" s="21" t="s">
        <v>187</v>
      </c>
      <c r="B465" s="22" t="s">
        <v>30</v>
      </c>
      <c r="C465" s="22" t="s">
        <v>71</v>
      </c>
      <c r="D465" s="22" t="s">
        <v>90</v>
      </c>
      <c r="E465" s="22"/>
      <c r="F465" s="22"/>
      <c r="G465" s="22">
        <v>1120</v>
      </c>
      <c r="H465" s="22">
        <v>709800000</v>
      </c>
      <c r="I465" s="22" t="s">
        <v>31</v>
      </c>
      <c r="J465" s="23" t="s">
        <v>91</v>
      </c>
      <c r="K465" s="25">
        <v>0</v>
      </c>
      <c r="L465" s="25">
        <v>0</v>
      </c>
      <c r="M465" s="25">
        <v>1303042007</v>
      </c>
      <c r="N465" s="25">
        <v>0</v>
      </c>
      <c r="O465" s="25">
        <v>0</v>
      </c>
      <c r="P465" s="25">
        <f t="shared" si="15"/>
        <v>0</v>
      </c>
      <c r="Q465" s="25">
        <v>0</v>
      </c>
      <c r="R465" s="25">
        <v>0</v>
      </c>
      <c r="S465" s="25">
        <v>0</v>
      </c>
      <c r="T465" s="25">
        <v>0</v>
      </c>
      <c r="U465" s="25">
        <v>0</v>
      </c>
      <c r="V465" s="25">
        <v>0</v>
      </c>
      <c r="W465" s="25">
        <v>0</v>
      </c>
      <c r="X465" s="25">
        <v>0</v>
      </c>
      <c r="Y465" s="25">
        <f t="shared" si="16"/>
        <v>0</v>
      </c>
      <c r="Z465" s="26">
        <v>0</v>
      </c>
      <c r="AA465" s="26">
        <v>0</v>
      </c>
      <c r="AB465" s="26">
        <v>0</v>
      </c>
      <c r="AC465" s="27">
        <v>0</v>
      </c>
    </row>
    <row r="466" spans="1:29" outlineLevel="2" x14ac:dyDescent="0.35">
      <c r="A466" s="21" t="s">
        <v>187</v>
      </c>
      <c r="B466" s="22" t="s">
        <v>30</v>
      </c>
      <c r="C466" s="22" t="s">
        <v>71</v>
      </c>
      <c r="D466" s="22" t="s">
        <v>212</v>
      </c>
      <c r="E466" s="22"/>
      <c r="F466" s="22" t="s">
        <v>33</v>
      </c>
      <c r="G466" s="22">
        <v>1120</v>
      </c>
      <c r="H466" s="22">
        <v>709800000</v>
      </c>
      <c r="I466" s="22" t="s">
        <v>31</v>
      </c>
      <c r="J466" s="23" t="s">
        <v>213</v>
      </c>
      <c r="K466" s="24">
        <v>305257558</v>
      </c>
      <c r="L466" s="25">
        <v>305257558</v>
      </c>
      <c r="M466" s="25">
        <v>0</v>
      </c>
      <c r="N466" s="25">
        <v>0</v>
      </c>
      <c r="O466" s="25">
        <v>0</v>
      </c>
      <c r="P466" s="25">
        <f t="shared" si="15"/>
        <v>305257558</v>
      </c>
      <c r="Q466" s="25">
        <v>406800.03</v>
      </c>
      <c r="R466" s="25">
        <v>139016976.28</v>
      </c>
      <c r="S466" s="25">
        <v>8605450</v>
      </c>
      <c r="T466" s="25">
        <v>133284448.34</v>
      </c>
      <c r="U466" s="25">
        <v>132570578.14</v>
      </c>
      <c r="V466" s="25">
        <v>20089453.350000001</v>
      </c>
      <c r="W466" s="25">
        <v>23943883.350000001</v>
      </c>
      <c r="X466" s="25">
        <v>0</v>
      </c>
      <c r="Y466" s="25">
        <f t="shared" si="16"/>
        <v>23943883.350000024</v>
      </c>
      <c r="Z466" s="26">
        <f t="shared" ref="Z466:Z482" si="22">T466/L466</f>
        <v>0.43662947844193922</v>
      </c>
      <c r="AA466" s="26">
        <f t="shared" ref="AA466:AA514" si="23">T466/P466</f>
        <v>0.43662947844193922</v>
      </c>
      <c r="AB466" s="26">
        <f t="shared" ref="AB466:AB514" si="24">(Q466+R466+S466)/P466</f>
        <v>0.48493222339805259</v>
      </c>
      <c r="AC466" s="27">
        <f t="shared" ref="AC466:AC514" si="25">AA466+AB466</f>
        <v>0.92156170183999175</v>
      </c>
    </row>
    <row r="467" spans="1:29" ht="27" outlineLevel="2" x14ac:dyDescent="0.35">
      <c r="A467" s="21" t="s">
        <v>187</v>
      </c>
      <c r="B467" s="22" t="s">
        <v>30</v>
      </c>
      <c r="C467" s="22" t="s">
        <v>71</v>
      </c>
      <c r="D467" s="22" t="s">
        <v>214</v>
      </c>
      <c r="E467" s="22"/>
      <c r="F467" s="22" t="s">
        <v>33</v>
      </c>
      <c r="G467" s="22">
        <v>1120</v>
      </c>
      <c r="H467" s="22">
        <v>709800000</v>
      </c>
      <c r="I467" s="22" t="s">
        <v>31</v>
      </c>
      <c r="J467" s="23" t="s">
        <v>215</v>
      </c>
      <c r="K467" s="24">
        <v>19836250</v>
      </c>
      <c r="L467" s="25">
        <v>19336250</v>
      </c>
      <c r="M467" s="25">
        <v>0</v>
      </c>
      <c r="N467" s="25">
        <v>0</v>
      </c>
      <c r="O467" s="25">
        <v>0</v>
      </c>
      <c r="P467" s="25">
        <f t="shared" si="15"/>
        <v>19336250</v>
      </c>
      <c r="Q467" s="25">
        <v>0</v>
      </c>
      <c r="R467" s="25">
        <v>0</v>
      </c>
      <c r="S467" s="25">
        <v>3220500</v>
      </c>
      <c r="T467" s="25">
        <v>10233698.1</v>
      </c>
      <c r="U467" s="25">
        <v>10233698.1</v>
      </c>
      <c r="V467" s="25">
        <v>5458301.9000000004</v>
      </c>
      <c r="W467" s="25">
        <v>5882051.9000000004</v>
      </c>
      <c r="X467" s="25">
        <v>0</v>
      </c>
      <c r="Y467" s="25">
        <f t="shared" si="16"/>
        <v>5882051.9000000004</v>
      </c>
      <c r="Z467" s="26">
        <f t="shared" si="22"/>
        <v>0.52924936841424786</v>
      </c>
      <c r="AA467" s="26">
        <f t="shared" si="23"/>
        <v>0.52924936841424786</v>
      </c>
      <c r="AB467" s="26">
        <f t="shared" si="24"/>
        <v>0.16655245975822613</v>
      </c>
      <c r="AC467" s="27">
        <f t="shared" si="25"/>
        <v>0.69580182817247405</v>
      </c>
    </row>
    <row r="468" spans="1:29" ht="27" outlineLevel="2" x14ac:dyDescent="0.35">
      <c r="A468" s="21" t="s">
        <v>187</v>
      </c>
      <c r="B468" s="22" t="s">
        <v>30</v>
      </c>
      <c r="C468" s="22" t="s">
        <v>71</v>
      </c>
      <c r="D468" s="22" t="s">
        <v>216</v>
      </c>
      <c r="E468" s="22"/>
      <c r="F468" s="22" t="s">
        <v>33</v>
      </c>
      <c r="G468" s="22">
        <v>1120</v>
      </c>
      <c r="H468" s="22">
        <v>709800000</v>
      </c>
      <c r="I468" s="22" t="s">
        <v>31</v>
      </c>
      <c r="J468" s="23" t="s">
        <v>217</v>
      </c>
      <c r="K468" s="24">
        <v>150000000</v>
      </c>
      <c r="L468" s="25">
        <v>149968680</v>
      </c>
      <c r="M468" s="25">
        <v>0</v>
      </c>
      <c r="N468" s="25">
        <v>30000000</v>
      </c>
      <c r="O468" s="25">
        <v>0</v>
      </c>
      <c r="P468" s="25">
        <f t="shared" si="15"/>
        <v>149968680</v>
      </c>
      <c r="Q468" s="25">
        <v>0</v>
      </c>
      <c r="R468" s="25">
        <v>11266874.369999999</v>
      </c>
      <c r="S468" s="25">
        <v>2760000.03</v>
      </c>
      <c r="T468" s="25">
        <v>41666272.939999998</v>
      </c>
      <c r="U468" s="25">
        <v>41593500.939999998</v>
      </c>
      <c r="V468" s="25">
        <v>76211016.659999996</v>
      </c>
      <c r="W468" s="25">
        <v>94275532.659999996</v>
      </c>
      <c r="X468" s="25">
        <v>0</v>
      </c>
      <c r="Y468" s="25">
        <f t="shared" si="16"/>
        <v>94275532.659999996</v>
      </c>
      <c r="Z468" s="26">
        <f t="shared" si="22"/>
        <v>0.27783316449808054</v>
      </c>
      <c r="AA468" s="26">
        <f t="shared" si="23"/>
        <v>0.27783316449808054</v>
      </c>
      <c r="AB468" s="26">
        <f t="shared" si="24"/>
        <v>9.3532025486921661E-2</v>
      </c>
      <c r="AC468" s="27">
        <f t="shared" si="25"/>
        <v>0.37136518998500223</v>
      </c>
    </row>
    <row r="469" spans="1:29" ht="27" outlineLevel="2" x14ac:dyDescent="0.35">
      <c r="A469" s="21" t="s">
        <v>187</v>
      </c>
      <c r="B469" s="22" t="s">
        <v>30</v>
      </c>
      <c r="C469" s="22" t="s">
        <v>71</v>
      </c>
      <c r="D469" s="22" t="s">
        <v>218</v>
      </c>
      <c r="E469" s="22"/>
      <c r="F469" s="22" t="s">
        <v>33</v>
      </c>
      <c r="G469" s="22">
        <v>1120</v>
      </c>
      <c r="H469" s="22">
        <v>709800000</v>
      </c>
      <c r="I469" s="22" t="s">
        <v>31</v>
      </c>
      <c r="J469" s="23" t="s">
        <v>219</v>
      </c>
      <c r="K469" s="24">
        <v>56524984</v>
      </c>
      <c r="L469" s="25">
        <v>106524984</v>
      </c>
      <c r="M469" s="25">
        <v>0</v>
      </c>
      <c r="N469" s="25">
        <v>0</v>
      </c>
      <c r="O469" s="25">
        <v>49220242</v>
      </c>
      <c r="P469" s="25">
        <f t="shared" si="15"/>
        <v>155745226</v>
      </c>
      <c r="Q469" s="25">
        <v>0</v>
      </c>
      <c r="R469" s="25">
        <v>19083935.280000001</v>
      </c>
      <c r="S469" s="25">
        <v>0</v>
      </c>
      <c r="T469" s="25">
        <v>64321175.130000003</v>
      </c>
      <c r="U469" s="25">
        <v>64321175.130000003</v>
      </c>
      <c r="V469" s="25">
        <v>23119873.59</v>
      </c>
      <c r="W469" s="25">
        <v>23119873.59</v>
      </c>
      <c r="X469" s="25">
        <v>0</v>
      </c>
      <c r="Y469" s="25">
        <f t="shared" si="16"/>
        <v>72340115.590000004</v>
      </c>
      <c r="Z469" s="26">
        <f t="shared" si="22"/>
        <v>0.60381304661824686</v>
      </c>
      <c r="AA469" s="26">
        <f t="shared" si="23"/>
        <v>0.41298970621417314</v>
      </c>
      <c r="AB469" s="26">
        <f t="shared" si="24"/>
        <v>0.12253303533040558</v>
      </c>
      <c r="AC469" s="27">
        <f t="shared" si="25"/>
        <v>0.53552274154457868</v>
      </c>
    </row>
    <row r="470" spans="1:29" ht="27" outlineLevel="2" x14ac:dyDescent="0.35">
      <c r="A470" s="21" t="s">
        <v>187</v>
      </c>
      <c r="B470" s="22" t="s">
        <v>30</v>
      </c>
      <c r="C470" s="22" t="s">
        <v>71</v>
      </c>
      <c r="D470" s="22" t="s">
        <v>220</v>
      </c>
      <c r="E470" s="22"/>
      <c r="F470" s="22" t="s">
        <v>33</v>
      </c>
      <c r="G470" s="22">
        <v>1120</v>
      </c>
      <c r="H470" s="22">
        <v>709800000</v>
      </c>
      <c r="I470" s="22" t="s">
        <v>31</v>
      </c>
      <c r="J470" s="23" t="s">
        <v>221</v>
      </c>
      <c r="K470" s="24">
        <v>52825357</v>
      </c>
      <c r="L470" s="25">
        <v>63974178</v>
      </c>
      <c r="M470" s="25">
        <v>0</v>
      </c>
      <c r="N470" s="25">
        <v>0</v>
      </c>
      <c r="O470" s="25">
        <v>20000000</v>
      </c>
      <c r="P470" s="25">
        <f t="shared" si="15"/>
        <v>83974178</v>
      </c>
      <c r="Q470" s="25">
        <v>0</v>
      </c>
      <c r="R470" s="25">
        <v>27350008.829999998</v>
      </c>
      <c r="S470" s="25">
        <v>0</v>
      </c>
      <c r="T470" s="25">
        <v>19800098.18</v>
      </c>
      <c r="U470" s="25">
        <v>19800098.18</v>
      </c>
      <c r="V470" s="25">
        <v>11129513.99</v>
      </c>
      <c r="W470" s="25">
        <v>16824070.989999998</v>
      </c>
      <c r="X470" s="25">
        <v>0</v>
      </c>
      <c r="Y470" s="25">
        <f t="shared" si="16"/>
        <v>36824070.990000002</v>
      </c>
      <c r="Z470" s="26">
        <f t="shared" si="22"/>
        <v>0.30950140820879324</v>
      </c>
      <c r="AA470" s="26">
        <f t="shared" si="23"/>
        <v>0.23578793685839949</v>
      </c>
      <c r="AB470" s="26">
        <f t="shared" si="24"/>
        <v>0.32569546355071194</v>
      </c>
      <c r="AC470" s="27">
        <f t="shared" si="25"/>
        <v>0.56148340040911138</v>
      </c>
    </row>
    <row r="471" spans="1:29" ht="27" outlineLevel="2" x14ac:dyDescent="0.35">
      <c r="A471" s="21" t="s">
        <v>187</v>
      </c>
      <c r="B471" s="22" t="s">
        <v>30</v>
      </c>
      <c r="C471" s="22" t="s">
        <v>71</v>
      </c>
      <c r="D471" s="22" t="s">
        <v>94</v>
      </c>
      <c r="E471" s="22"/>
      <c r="F471" s="22" t="s">
        <v>33</v>
      </c>
      <c r="G471" s="22">
        <v>1120</v>
      </c>
      <c r="H471" s="22">
        <v>709800000</v>
      </c>
      <c r="I471" s="22" t="s">
        <v>31</v>
      </c>
      <c r="J471" s="23" t="s">
        <v>95</v>
      </c>
      <c r="K471" s="24">
        <v>37000000</v>
      </c>
      <c r="L471" s="25">
        <v>44000000</v>
      </c>
      <c r="M471" s="25">
        <v>0</v>
      </c>
      <c r="N471" s="25">
        <v>0</v>
      </c>
      <c r="O471" s="25">
        <v>21736384</v>
      </c>
      <c r="P471" s="25">
        <f t="shared" si="15"/>
        <v>65736384</v>
      </c>
      <c r="Q471" s="25">
        <v>0</v>
      </c>
      <c r="R471" s="25">
        <v>1744516.65</v>
      </c>
      <c r="S471" s="25">
        <v>0</v>
      </c>
      <c r="T471" s="25">
        <v>29351608.789999999</v>
      </c>
      <c r="U471" s="25">
        <v>29351608.789999999</v>
      </c>
      <c r="V471" s="25">
        <v>11665876.560000001</v>
      </c>
      <c r="W471" s="25">
        <v>12903874.560000001</v>
      </c>
      <c r="X471" s="25">
        <v>0</v>
      </c>
      <c r="Y471" s="25">
        <f t="shared" si="16"/>
        <v>34640258.560000002</v>
      </c>
      <c r="Z471" s="26">
        <f t="shared" si="22"/>
        <v>0.66708201795454547</v>
      </c>
      <c r="AA471" s="26">
        <f t="shared" si="23"/>
        <v>0.44650476652320881</v>
      </c>
      <c r="AB471" s="26">
        <f t="shared" si="24"/>
        <v>2.6538068324536986E-2</v>
      </c>
      <c r="AC471" s="27">
        <f t="shared" si="25"/>
        <v>0.47304283484774579</v>
      </c>
    </row>
    <row r="472" spans="1:29" outlineLevel="2" x14ac:dyDescent="0.35">
      <c r="A472" s="21" t="s">
        <v>187</v>
      </c>
      <c r="B472" s="22" t="s">
        <v>30</v>
      </c>
      <c r="C472" s="22" t="s">
        <v>71</v>
      </c>
      <c r="D472" s="22" t="s">
        <v>222</v>
      </c>
      <c r="E472" s="22"/>
      <c r="F472" s="22" t="s">
        <v>33</v>
      </c>
      <c r="G472" s="22">
        <v>1120</v>
      </c>
      <c r="H472" s="22">
        <v>709800000</v>
      </c>
      <c r="I472" s="22" t="s">
        <v>31</v>
      </c>
      <c r="J472" s="23" t="s">
        <v>223</v>
      </c>
      <c r="K472" s="24">
        <v>500000</v>
      </c>
      <c r="L472" s="25">
        <v>12324460</v>
      </c>
      <c r="M472" s="25">
        <v>0</v>
      </c>
      <c r="N472" s="25">
        <v>0</v>
      </c>
      <c r="O472" s="25">
        <v>4000000</v>
      </c>
      <c r="P472" s="25">
        <f t="shared" si="15"/>
        <v>16324460</v>
      </c>
      <c r="Q472" s="25">
        <v>141250.01</v>
      </c>
      <c r="R472" s="25">
        <v>4421735.2</v>
      </c>
      <c r="S472" s="25">
        <v>0</v>
      </c>
      <c r="T472" s="25">
        <v>38420</v>
      </c>
      <c r="U472" s="25">
        <v>38420</v>
      </c>
      <c r="V472" s="25">
        <v>7723054.79</v>
      </c>
      <c r="W472" s="25">
        <v>7723054.79</v>
      </c>
      <c r="X472" s="25">
        <v>0</v>
      </c>
      <c r="Y472" s="25">
        <f t="shared" si="16"/>
        <v>11723054.789999999</v>
      </c>
      <c r="Z472" s="26">
        <f t="shared" si="22"/>
        <v>3.1173779621987497E-3</v>
      </c>
      <c r="AA472" s="26">
        <f t="shared" si="23"/>
        <v>2.3535234856160631E-3</v>
      </c>
      <c r="AB472" s="26">
        <f t="shared" si="24"/>
        <v>0.27951829402013911</v>
      </c>
      <c r="AC472" s="27">
        <f t="shared" si="25"/>
        <v>0.28187181750575518</v>
      </c>
    </row>
    <row r="473" spans="1:29" outlineLevel="2" x14ac:dyDescent="0.35">
      <c r="A473" s="21" t="s">
        <v>187</v>
      </c>
      <c r="B473" s="22" t="s">
        <v>30</v>
      </c>
      <c r="C473" s="22" t="s">
        <v>71</v>
      </c>
      <c r="D473" s="22" t="s">
        <v>224</v>
      </c>
      <c r="E473" s="22"/>
      <c r="F473" s="22" t="s">
        <v>33</v>
      </c>
      <c r="G473" s="22">
        <v>1310</v>
      </c>
      <c r="H473" s="22">
        <v>709800000</v>
      </c>
      <c r="I473" s="22" t="s">
        <v>31</v>
      </c>
      <c r="J473" s="23" t="s">
        <v>225</v>
      </c>
      <c r="K473" s="24">
        <v>7000000</v>
      </c>
      <c r="L473" s="25">
        <v>17000000</v>
      </c>
      <c r="M473" s="25">
        <v>0</v>
      </c>
      <c r="N473" s="25">
        <v>0</v>
      </c>
      <c r="O473" s="25">
        <v>0</v>
      </c>
      <c r="P473" s="25">
        <f t="shared" si="15"/>
        <v>17000000</v>
      </c>
      <c r="Q473" s="25">
        <v>0</v>
      </c>
      <c r="R473" s="25">
        <v>3041809</v>
      </c>
      <c r="S473" s="25">
        <v>0</v>
      </c>
      <c r="T473" s="25">
        <v>22707</v>
      </c>
      <c r="U473" s="25">
        <v>22707</v>
      </c>
      <c r="V473" s="25">
        <v>10000000</v>
      </c>
      <c r="W473" s="25">
        <v>13935484</v>
      </c>
      <c r="X473" s="25">
        <v>0</v>
      </c>
      <c r="Y473" s="25">
        <f t="shared" si="16"/>
        <v>13935484</v>
      </c>
      <c r="Z473" s="26">
        <f t="shared" si="22"/>
        <v>1.3357058823529411E-3</v>
      </c>
      <c r="AA473" s="26">
        <f t="shared" si="23"/>
        <v>1.3357058823529411E-3</v>
      </c>
      <c r="AB473" s="26">
        <f t="shared" si="24"/>
        <v>0.1789299411764706</v>
      </c>
      <c r="AC473" s="27">
        <f t="shared" si="25"/>
        <v>0.18026564705882353</v>
      </c>
    </row>
    <row r="474" spans="1:29" ht="67.5" outlineLevel="2" x14ac:dyDescent="0.35">
      <c r="A474" s="21" t="s">
        <v>187</v>
      </c>
      <c r="B474" s="22" t="s">
        <v>30</v>
      </c>
      <c r="C474" s="22" t="s">
        <v>71</v>
      </c>
      <c r="D474" s="22" t="s">
        <v>96</v>
      </c>
      <c r="E474" s="22"/>
      <c r="F474" s="22" t="s">
        <v>33</v>
      </c>
      <c r="G474" s="22">
        <v>1120</v>
      </c>
      <c r="H474" s="22">
        <v>709800000</v>
      </c>
      <c r="I474" s="22" t="s">
        <v>31</v>
      </c>
      <c r="J474" s="23" t="s">
        <v>226</v>
      </c>
      <c r="K474" s="25">
        <v>0</v>
      </c>
      <c r="L474" s="25">
        <v>8031320</v>
      </c>
      <c r="M474" s="25">
        <v>0</v>
      </c>
      <c r="N474" s="25">
        <v>183052102.34999999</v>
      </c>
      <c r="O474" s="25">
        <v>0</v>
      </c>
      <c r="P474" s="25">
        <f t="shared" si="15"/>
        <v>8031320</v>
      </c>
      <c r="Q474" s="25">
        <v>0</v>
      </c>
      <c r="R474" s="25">
        <v>31320</v>
      </c>
      <c r="S474" s="25">
        <v>0</v>
      </c>
      <c r="T474" s="25">
        <v>1386600</v>
      </c>
      <c r="U474" s="25">
        <v>1386600</v>
      </c>
      <c r="V474" s="25">
        <v>6613400</v>
      </c>
      <c r="W474" s="25">
        <v>6613400</v>
      </c>
      <c r="X474" s="25">
        <v>0</v>
      </c>
      <c r="Y474" s="25">
        <f t="shared" si="16"/>
        <v>6613400</v>
      </c>
      <c r="Z474" s="26">
        <f t="shared" si="22"/>
        <v>0.17264907885627767</v>
      </c>
      <c r="AA474" s="26">
        <f t="shared" si="23"/>
        <v>0.17264907885627767</v>
      </c>
      <c r="AB474" s="26">
        <f t="shared" si="24"/>
        <v>3.8997325470781887E-3</v>
      </c>
      <c r="AC474" s="27">
        <f t="shared" si="25"/>
        <v>0.17654881140335585</v>
      </c>
    </row>
    <row r="475" spans="1:29" outlineLevel="2" x14ac:dyDescent="0.35">
      <c r="A475" s="21" t="s">
        <v>187</v>
      </c>
      <c r="B475" s="22" t="s">
        <v>30</v>
      </c>
      <c r="C475" s="22" t="s">
        <v>71</v>
      </c>
      <c r="D475" s="22" t="s">
        <v>227</v>
      </c>
      <c r="E475" s="22"/>
      <c r="F475" s="22" t="s">
        <v>33</v>
      </c>
      <c r="G475" s="22">
        <v>1120</v>
      </c>
      <c r="H475" s="22">
        <v>709800000</v>
      </c>
      <c r="I475" s="22" t="s">
        <v>31</v>
      </c>
      <c r="J475" s="23" t="s">
        <v>228</v>
      </c>
      <c r="K475" s="24">
        <v>5000000</v>
      </c>
      <c r="L475" s="25">
        <v>5000000</v>
      </c>
      <c r="M475" s="25">
        <v>0</v>
      </c>
      <c r="N475" s="25">
        <v>0</v>
      </c>
      <c r="O475" s="25">
        <v>0</v>
      </c>
      <c r="P475" s="25">
        <f t="shared" si="15"/>
        <v>5000000</v>
      </c>
      <c r="Q475" s="25">
        <v>0</v>
      </c>
      <c r="R475" s="25">
        <v>2543960</v>
      </c>
      <c r="S475" s="25">
        <v>0</v>
      </c>
      <c r="T475" s="25">
        <v>2456040</v>
      </c>
      <c r="U475" s="25">
        <v>2456040</v>
      </c>
      <c r="V475" s="25">
        <v>0</v>
      </c>
      <c r="W475" s="25">
        <v>0</v>
      </c>
      <c r="X475" s="25">
        <v>0</v>
      </c>
      <c r="Y475" s="25">
        <f t="shared" si="16"/>
        <v>0</v>
      </c>
      <c r="Z475" s="26">
        <f t="shared" si="22"/>
        <v>0.49120799999999998</v>
      </c>
      <c r="AA475" s="26">
        <f t="shared" si="23"/>
        <v>0.49120799999999998</v>
      </c>
      <c r="AB475" s="26">
        <f t="shared" si="24"/>
        <v>0.50879200000000002</v>
      </c>
      <c r="AC475" s="27">
        <f t="shared" si="25"/>
        <v>1</v>
      </c>
    </row>
    <row r="476" spans="1:29" outlineLevel="2" x14ac:dyDescent="0.35">
      <c r="A476" s="21" t="s">
        <v>187</v>
      </c>
      <c r="B476" s="22" t="s">
        <v>30</v>
      </c>
      <c r="C476" s="22" t="s">
        <v>71</v>
      </c>
      <c r="D476" s="22" t="s">
        <v>229</v>
      </c>
      <c r="E476" s="22"/>
      <c r="F476" s="22" t="s">
        <v>33</v>
      </c>
      <c r="G476" s="22">
        <v>1120</v>
      </c>
      <c r="H476" s="22">
        <v>709800000</v>
      </c>
      <c r="I476" s="22" t="s">
        <v>31</v>
      </c>
      <c r="J476" s="23" t="s">
        <v>230</v>
      </c>
      <c r="K476" s="24">
        <v>683300</v>
      </c>
      <c r="L476" s="25">
        <v>7742230</v>
      </c>
      <c r="M476" s="25">
        <v>0</v>
      </c>
      <c r="N476" s="25">
        <v>0</v>
      </c>
      <c r="O476" s="25">
        <v>0</v>
      </c>
      <c r="P476" s="25">
        <f t="shared" si="15"/>
        <v>7742230</v>
      </c>
      <c r="Q476" s="25">
        <v>0</v>
      </c>
      <c r="R476" s="25">
        <v>0</v>
      </c>
      <c r="S476" s="25">
        <v>0</v>
      </c>
      <c r="T476" s="25">
        <v>7058930</v>
      </c>
      <c r="U476" s="25">
        <v>7058930</v>
      </c>
      <c r="V476" s="25">
        <v>683300</v>
      </c>
      <c r="W476" s="25">
        <v>683300</v>
      </c>
      <c r="X476" s="25">
        <v>0</v>
      </c>
      <c r="Y476" s="25">
        <f t="shared" si="16"/>
        <v>683300</v>
      </c>
      <c r="Z476" s="26">
        <f t="shared" si="22"/>
        <v>0.91174377408059437</v>
      </c>
      <c r="AA476" s="26">
        <f t="shared" si="23"/>
        <v>0.91174377408059437</v>
      </c>
      <c r="AB476" s="26">
        <f t="shared" si="24"/>
        <v>0</v>
      </c>
      <c r="AC476" s="27">
        <f t="shared" si="25"/>
        <v>0.91174377408059437</v>
      </c>
    </row>
    <row r="477" spans="1:29" outlineLevel="2" x14ac:dyDescent="0.35">
      <c r="A477" s="21" t="s">
        <v>275</v>
      </c>
      <c r="B477" s="22" t="s">
        <v>276</v>
      </c>
      <c r="C477" s="22" t="s">
        <v>71</v>
      </c>
      <c r="D477" s="22" t="s">
        <v>76</v>
      </c>
      <c r="E477" s="22"/>
      <c r="F477" s="22" t="s">
        <v>33</v>
      </c>
      <c r="G477" s="22">
        <v>1120</v>
      </c>
      <c r="H477" s="22">
        <v>709800000</v>
      </c>
      <c r="I477" s="22" t="s">
        <v>31</v>
      </c>
      <c r="J477" s="23" t="s">
        <v>77</v>
      </c>
      <c r="K477" s="24">
        <v>300000</v>
      </c>
      <c r="L477" s="25">
        <v>300000</v>
      </c>
      <c r="M477" s="25">
        <v>0</v>
      </c>
      <c r="N477" s="25">
        <v>0</v>
      </c>
      <c r="O477" s="25">
        <v>0</v>
      </c>
      <c r="P477" s="25">
        <f t="shared" si="15"/>
        <v>300000</v>
      </c>
      <c r="Q477" s="25">
        <v>0</v>
      </c>
      <c r="R477" s="25">
        <v>0</v>
      </c>
      <c r="S477" s="25">
        <v>0</v>
      </c>
      <c r="T477" s="25">
        <v>36160</v>
      </c>
      <c r="U477" s="25">
        <v>36160</v>
      </c>
      <c r="V477" s="25">
        <v>188840</v>
      </c>
      <c r="W477" s="25">
        <v>263840</v>
      </c>
      <c r="X477" s="25">
        <v>0</v>
      </c>
      <c r="Y477" s="25">
        <f t="shared" si="16"/>
        <v>263840</v>
      </c>
      <c r="Z477" s="26">
        <f t="shared" si="22"/>
        <v>0.12053333333333334</v>
      </c>
      <c r="AA477" s="26">
        <f t="shared" si="23"/>
        <v>0.12053333333333334</v>
      </c>
      <c r="AB477" s="26">
        <f t="shared" si="24"/>
        <v>0</v>
      </c>
      <c r="AC477" s="27">
        <f t="shared" si="25"/>
        <v>0.12053333333333334</v>
      </c>
    </row>
    <row r="478" spans="1:29" ht="27" outlineLevel="2" x14ac:dyDescent="0.35">
      <c r="A478" s="21" t="s">
        <v>275</v>
      </c>
      <c r="B478" s="22" t="s">
        <v>276</v>
      </c>
      <c r="C478" s="22" t="s">
        <v>71</v>
      </c>
      <c r="D478" s="22" t="s">
        <v>204</v>
      </c>
      <c r="E478" s="22"/>
      <c r="F478" s="22" t="s">
        <v>33</v>
      </c>
      <c r="G478" s="22">
        <v>1120</v>
      </c>
      <c r="H478" s="22">
        <v>709800000</v>
      </c>
      <c r="I478" s="22" t="s">
        <v>31</v>
      </c>
      <c r="J478" s="23" t="s">
        <v>205</v>
      </c>
      <c r="K478" s="24">
        <v>600000</v>
      </c>
      <c r="L478" s="25">
        <v>600000</v>
      </c>
      <c r="M478" s="25">
        <v>0</v>
      </c>
      <c r="N478" s="25">
        <v>0</v>
      </c>
      <c r="O478" s="25">
        <v>0</v>
      </c>
      <c r="P478" s="25">
        <f t="shared" si="15"/>
        <v>600000</v>
      </c>
      <c r="Q478" s="25">
        <v>0</v>
      </c>
      <c r="R478" s="25">
        <v>0</v>
      </c>
      <c r="S478" s="25">
        <v>0</v>
      </c>
      <c r="T478" s="25">
        <v>153338.44</v>
      </c>
      <c r="U478" s="25">
        <v>153338.44</v>
      </c>
      <c r="V478" s="25">
        <v>246661.56</v>
      </c>
      <c r="W478" s="25">
        <v>446661.56</v>
      </c>
      <c r="X478" s="25">
        <v>0</v>
      </c>
      <c r="Y478" s="25">
        <f t="shared" si="16"/>
        <v>446661.56</v>
      </c>
      <c r="Z478" s="26">
        <f t="shared" si="22"/>
        <v>0.25556406666666664</v>
      </c>
      <c r="AA478" s="26">
        <f t="shared" si="23"/>
        <v>0.25556406666666664</v>
      </c>
      <c r="AB478" s="26">
        <f t="shared" si="24"/>
        <v>0</v>
      </c>
      <c r="AC478" s="27">
        <f t="shared" si="25"/>
        <v>0.25556406666666664</v>
      </c>
    </row>
    <row r="479" spans="1:29" outlineLevel="2" x14ac:dyDescent="0.35">
      <c r="A479" s="21" t="s">
        <v>275</v>
      </c>
      <c r="B479" s="22" t="s">
        <v>276</v>
      </c>
      <c r="C479" s="22" t="s">
        <v>71</v>
      </c>
      <c r="D479" s="22" t="s">
        <v>84</v>
      </c>
      <c r="E479" s="22"/>
      <c r="F479" s="22" t="s">
        <v>33</v>
      </c>
      <c r="G479" s="22">
        <v>1120</v>
      </c>
      <c r="H479" s="22">
        <v>709800000</v>
      </c>
      <c r="I479" s="22" t="s">
        <v>31</v>
      </c>
      <c r="J479" s="23" t="s">
        <v>85</v>
      </c>
      <c r="K479" s="24">
        <v>866400</v>
      </c>
      <c r="L479" s="25">
        <v>866400</v>
      </c>
      <c r="M479" s="25">
        <v>0</v>
      </c>
      <c r="N479" s="25">
        <v>0</v>
      </c>
      <c r="O479" s="25">
        <v>0</v>
      </c>
      <c r="P479" s="25">
        <f t="shared" si="15"/>
        <v>866400</v>
      </c>
      <c r="Q479" s="25">
        <v>0</v>
      </c>
      <c r="R479" s="25">
        <v>0</v>
      </c>
      <c r="S479" s="25">
        <v>0</v>
      </c>
      <c r="T479" s="25">
        <v>285800</v>
      </c>
      <c r="U479" s="25">
        <v>285800</v>
      </c>
      <c r="V479" s="25">
        <v>364000</v>
      </c>
      <c r="W479" s="25">
        <v>580600</v>
      </c>
      <c r="X479" s="25">
        <v>0</v>
      </c>
      <c r="Y479" s="25">
        <f t="shared" si="16"/>
        <v>580600</v>
      </c>
      <c r="Z479" s="26">
        <f t="shared" si="22"/>
        <v>0.329870729455217</v>
      </c>
      <c r="AA479" s="26">
        <f t="shared" si="23"/>
        <v>0.329870729455217</v>
      </c>
      <c r="AB479" s="26">
        <f t="shared" si="24"/>
        <v>0</v>
      </c>
      <c r="AC479" s="27">
        <f t="shared" si="25"/>
        <v>0.329870729455217</v>
      </c>
    </row>
    <row r="480" spans="1:29" ht="27" outlineLevel="2" x14ac:dyDescent="0.35">
      <c r="A480" s="21" t="s">
        <v>275</v>
      </c>
      <c r="B480" s="22" t="s">
        <v>276</v>
      </c>
      <c r="C480" s="22" t="s">
        <v>71</v>
      </c>
      <c r="D480" s="22" t="s">
        <v>218</v>
      </c>
      <c r="E480" s="22"/>
      <c r="F480" s="22" t="s">
        <v>33</v>
      </c>
      <c r="G480" s="22">
        <v>1120</v>
      </c>
      <c r="H480" s="22">
        <v>709800000</v>
      </c>
      <c r="I480" s="22" t="s">
        <v>31</v>
      </c>
      <c r="J480" s="23" t="s">
        <v>219</v>
      </c>
      <c r="K480" s="24">
        <v>200000</v>
      </c>
      <c r="L480" s="25">
        <v>200000</v>
      </c>
      <c r="M480" s="25">
        <v>0</v>
      </c>
      <c r="N480" s="25">
        <v>0</v>
      </c>
      <c r="O480" s="25">
        <v>0</v>
      </c>
      <c r="P480" s="25">
        <f t="shared" si="15"/>
        <v>200000</v>
      </c>
      <c r="Q480" s="25">
        <v>0</v>
      </c>
      <c r="R480" s="25">
        <v>0</v>
      </c>
      <c r="S480" s="25">
        <v>0</v>
      </c>
      <c r="T480" s="25">
        <v>0</v>
      </c>
      <c r="U480" s="25">
        <v>0</v>
      </c>
      <c r="V480" s="25">
        <v>150000</v>
      </c>
      <c r="W480" s="25">
        <v>200000</v>
      </c>
      <c r="X480" s="25">
        <v>0</v>
      </c>
      <c r="Y480" s="25">
        <f t="shared" si="16"/>
        <v>200000</v>
      </c>
      <c r="Z480" s="26">
        <f t="shared" si="22"/>
        <v>0</v>
      </c>
      <c r="AA480" s="26">
        <f t="shared" si="23"/>
        <v>0</v>
      </c>
      <c r="AB480" s="26">
        <f t="shared" si="24"/>
        <v>0</v>
      </c>
      <c r="AC480" s="27">
        <f t="shared" si="25"/>
        <v>0</v>
      </c>
    </row>
    <row r="481" spans="1:29" ht="27" outlineLevel="2" x14ac:dyDescent="0.35">
      <c r="A481" s="21" t="s">
        <v>275</v>
      </c>
      <c r="B481" s="22" t="s">
        <v>276</v>
      </c>
      <c r="C481" s="22" t="s">
        <v>71</v>
      </c>
      <c r="D481" s="22" t="s">
        <v>220</v>
      </c>
      <c r="E481" s="22"/>
      <c r="F481" s="22" t="s">
        <v>33</v>
      </c>
      <c r="G481" s="22">
        <v>1120</v>
      </c>
      <c r="H481" s="22">
        <v>709800000</v>
      </c>
      <c r="I481" s="22" t="s">
        <v>31</v>
      </c>
      <c r="J481" s="23" t="s">
        <v>221</v>
      </c>
      <c r="K481" s="24">
        <v>800000</v>
      </c>
      <c r="L481" s="25">
        <v>800000</v>
      </c>
      <c r="M481" s="25">
        <v>0</v>
      </c>
      <c r="N481" s="25">
        <v>0</v>
      </c>
      <c r="O481" s="25">
        <v>0</v>
      </c>
      <c r="P481" s="25">
        <f t="shared" si="15"/>
        <v>800000</v>
      </c>
      <c r="Q481" s="25">
        <v>0</v>
      </c>
      <c r="R481" s="25">
        <v>0</v>
      </c>
      <c r="S481" s="25">
        <v>0</v>
      </c>
      <c r="T481" s="25">
        <v>0</v>
      </c>
      <c r="U481" s="25">
        <v>0</v>
      </c>
      <c r="V481" s="25">
        <v>600000</v>
      </c>
      <c r="W481" s="25">
        <v>800000</v>
      </c>
      <c r="X481" s="25">
        <v>0</v>
      </c>
      <c r="Y481" s="25">
        <f t="shared" si="16"/>
        <v>800000</v>
      </c>
      <c r="Z481" s="26">
        <f t="shared" si="22"/>
        <v>0</v>
      </c>
      <c r="AA481" s="26">
        <f t="shared" si="23"/>
        <v>0</v>
      </c>
      <c r="AB481" s="26">
        <f t="shared" si="24"/>
        <v>0</v>
      </c>
      <c r="AC481" s="27">
        <f t="shared" si="25"/>
        <v>0</v>
      </c>
    </row>
    <row r="482" spans="1:29" ht="27" outlineLevel="2" x14ac:dyDescent="0.35">
      <c r="A482" s="21" t="s">
        <v>275</v>
      </c>
      <c r="B482" s="22" t="s">
        <v>276</v>
      </c>
      <c r="C482" s="22" t="s">
        <v>71</v>
      </c>
      <c r="D482" s="22" t="s">
        <v>94</v>
      </c>
      <c r="E482" s="22"/>
      <c r="F482" s="22" t="s">
        <v>33</v>
      </c>
      <c r="G482" s="22">
        <v>1120</v>
      </c>
      <c r="H482" s="22">
        <v>709800000</v>
      </c>
      <c r="I482" s="22" t="s">
        <v>31</v>
      </c>
      <c r="J482" s="23" t="s">
        <v>95</v>
      </c>
      <c r="K482" s="24">
        <v>1000000</v>
      </c>
      <c r="L482" s="25">
        <v>1000000</v>
      </c>
      <c r="M482" s="25">
        <v>0</v>
      </c>
      <c r="N482" s="25">
        <v>0</v>
      </c>
      <c r="O482" s="25">
        <v>0</v>
      </c>
      <c r="P482" s="25">
        <f t="shared" si="15"/>
        <v>1000000</v>
      </c>
      <c r="Q482" s="25">
        <v>0</v>
      </c>
      <c r="R482" s="25">
        <v>0</v>
      </c>
      <c r="S482" s="25">
        <v>0</v>
      </c>
      <c r="T482" s="25">
        <v>0</v>
      </c>
      <c r="U482" s="25">
        <v>0</v>
      </c>
      <c r="V482" s="25">
        <v>750000</v>
      </c>
      <c r="W482" s="25">
        <v>1000000</v>
      </c>
      <c r="X482" s="25">
        <v>0</v>
      </c>
      <c r="Y482" s="25">
        <f t="shared" si="16"/>
        <v>1000000</v>
      </c>
      <c r="Z482" s="26">
        <f t="shared" si="22"/>
        <v>0</v>
      </c>
      <c r="AA482" s="26">
        <f t="shared" si="23"/>
        <v>0</v>
      </c>
      <c r="AB482" s="26">
        <f t="shared" si="24"/>
        <v>0</v>
      </c>
      <c r="AC482" s="27">
        <f t="shared" si="25"/>
        <v>0</v>
      </c>
    </row>
    <row r="483" spans="1:29" ht="108" outlineLevel="2" x14ac:dyDescent="0.35">
      <c r="A483" s="21" t="s">
        <v>275</v>
      </c>
      <c r="B483" s="22" t="s">
        <v>276</v>
      </c>
      <c r="C483" s="22" t="s">
        <v>71</v>
      </c>
      <c r="D483" s="22" t="s">
        <v>96</v>
      </c>
      <c r="E483" s="22"/>
      <c r="F483" s="22" t="s">
        <v>33</v>
      </c>
      <c r="G483" s="22">
        <v>1120</v>
      </c>
      <c r="H483" s="22">
        <v>709800000</v>
      </c>
      <c r="I483" s="22" t="s">
        <v>31</v>
      </c>
      <c r="J483" s="23" t="s">
        <v>97</v>
      </c>
      <c r="K483" s="25">
        <v>0</v>
      </c>
      <c r="L483" s="25">
        <v>0</v>
      </c>
      <c r="M483" s="25">
        <v>0</v>
      </c>
      <c r="N483" s="25">
        <v>1740518.93</v>
      </c>
      <c r="O483" s="25">
        <v>0</v>
      </c>
      <c r="P483" s="25">
        <f t="shared" si="15"/>
        <v>0</v>
      </c>
      <c r="Q483" s="25">
        <v>0</v>
      </c>
      <c r="R483" s="25">
        <v>0</v>
      </c>
      <c r="S483" s="25">
        <v>0</v>
      </c>
      <c r="T483" s="25">
        <v>0</v>
      </c>
      <c r="U483" s="25">
        <v>0</v>
      </c>
      <c r="V483" s="25">
        <v>0</v>
      </c>
      <c r="W483" s="25">
        <v>0</v>
      </c>
      <c r="X483" s="25">
        <v>0</v>
      </c>
      <c r="Y483" s="25">
        <f t="shared" si="16"/>
        <v>0</v>
      </c>
      <c r="Z483" s="26">
        <v>0</v>
      </c>
      <c r="AA483" s="26">
        <v>0</v>
      </c>
      <c r="AB483" s="26">
        <v>0</v>
      </c>
      <c r="AC483" s="26">
        <v>0</v>
      </c>
    </row>
    <row r="484" spans="1:29" outlineLevel="2" x14ac:dyDescent="0.35">
      <c r="A484" s="21" t="s">
        <v>275</v>
      </c>
      <c r="B484" s="22" t="s">
        <v>278</v>
      </c>
      <c r="C484" s="22" t="s">
        <v>71</v>
      </c>
      <c r="D484" s="22" t="s">
        <v>76</v>
      </c>
      <c r="E484" s="22"/>
      <c r="F484" s="22" t="s">
        <v>33</v>
      </c>
      <c r="G484" s="22">
        <v>1120</v>
      </c>
      <c r="H484" s="22">
        <v>709800000</v>
      </c>
      <c r="I484" s="22" t="s">
        <v>31</v>
      </c>
      <c r="J484" s="23" t="s">
        <v>77</v>
      </c>
      <c r="K484" s="24">
        <v>44000000</v>
      </c>
      <c r="L484" s="25">
        <v>35000000</v>
      </c>
      <c r="M484" s="25">
        <v>0</v>
      </c>
      <c r="N484" s="25">
        <v>0</v>
      </c>
      <c r="O484" s="25">
        <v>0</v>
      </c>
      <c r="P484" s="25">
        <f t="shared" si="15"/>
        <v>35000000</v>
      </c>
      <c r="Q484" s="25">
        <v>17270000</v>
      </c>
      <c r="R484" s="25">
        <v>0</v>
      </c>
      <c r="S484" s="25">
        <v>0</v>
      </c>
      <c r="T484" s="25">
        <v>17239743.300000001</v>
      </c>
      <c r="U484" s="25">
        <v>17239743.300000001</v>
      </c>
      <c r="V484" s="25">
        <v>490256.7</v>
      </c>
      <c r="W484" s="25">
        <v>490256.7</v>
      </c>
      <c r="X484" s="25">
        <v>0</v>
      </c>
      <c r="Y484" s="25">
        <f t="shared" si="16"/>
        <v>490256.70000000298</v>
      </c>
      <c r="Z484" s="26">
        <f t="shared" ref="Z484:Z491" si="26">T484/L484</f>
        <v>0.49256409428571429</v>
      </c>
      <c r="AA484" s="26">
        <f t="shared" si="23"/>
        <v>0.49256409428571429</v>
      </c>
      <c r="AB484" s="26">
        <f t="shared" si="24"/>
        <v>0.49342857142857144</v>
      </c>
      <c r="AC484" s="27">
        <f t="shared" si="25"/>
        <v>0.98599266571428568</v>
      </c>
    </row>
    <row r="485" spans="1:29" ht="40.5" outlineLevel="2" x14ac:dyDescent="0.35">
      <c r="A485" s="21" t="s">
        <v>275</v>
      </c>
      <c r="B485" s="22" t="s">
        <v>278</v>
      </c>
      <c r="C485" s="22" t="s">
        <v>71</v>
      </c>
      <c r="D485" s="22" t="s">
        <v>210</v>
      </c>
      <c r="E485" s="22"/>
      <c r="F485" s="22" t="s">
        <v>33</v>
      </c>
      <c r="G485" s="22">
        <v>1120</v>
      </c>
      <c r="H485" s="22">
        <v>709800000</v>
      </c>
      <c r="I485" s="22" t="s">
        <v>31</v>
      </c>
      <c r="J485" s="23" t="s">
        <v>280</v>
      </c>
      <c r="K485" s="24">
        <v>5800000</v>
      </c>
      <c r="L485" s="25">
        <v>5800000</v>
      </c>
      <c r="M485" s="25">
        <v>0</v>
      </c>
      <c r="N485" s="25">
        <v>0</v>
      </c>
      <c r="O485" s="25">
        <v>0</v>
      </c>
      <c r="P485" s="25">
        <f t="shared" si="15"/>
        <v>5800000</v>
      </c>
      <c r="Q485" s="25">
        <v>5310000</v>
      </c>
      <c r="R485" s="25">
        <v>268739.25</v>
      </c>
      <c r="S485" s="25">
        <v>0</v>
      </c>
      <c r="T485" s="25">
        <v>199992</v>
      </c>
      <c r="U485" s="25">
        <v>199992</v>
      </c>
      <c r="V485" s="25">
        <v>21268.75</v>
      </c>
      <c r="W485" s="25">
        <v>21268.75</v>
      </c>
      <c r="X485" s="25">
        <v>0</v>
      </c>
      <c r="Y485" s="25">
        <f t="shared" si="16"/>
        <v>21268.75</v>
      </c>
      <c r="Z485" s="26">
        <f t="shared" si="26"/>
        <v>3.4481379310344826E-2</v>
      </c>
      <c r="AA485" s="26">
        <f t="shared" si="23"/>
        <v>3.4481379310344826E-2</v>
      </c>
      <c r="AB485" s="26">
        <f t="shared" si="24"/>
        <v>0.9618515948275862</v>
      </c>
      <c r="AC485" s="27">
        <f t="shared" si="25"/>
        <v>0.99633297413793098</v>
      </c>
    </row>
    <row r="486" spans="1:29" outlineLevel="2" x14ac:dyDescent="0.35">
      <c r="A486" s="21" t="s">
        <v>275</v>
      </c>
      <c r="B486" s="22" t="s">
        <v>278</v>
      </c>
      <c r="C486" s="22" t="s">
        <v>71</v>
      </c>
      <c r="D486" s="22" t="s">
        <v>82</v>
      </c>
      <c r="E486" s="22"/>
      <c r="F486" s="22" t="s">
        <v>33</v>
      </c>
      <c r="G486" s="22">
        <v>1120</v>
      </c>
      <c r="H486" s="22">
        <v>709800000</v>
      </c>
      <c r="I486" s="22" t="s">
        <v>31</v>
      </c>
      <c r="J486" s="23" t="s">
        <v>83</v>
      </c>
      <c r="K486" s="24">
        <v>4946552</v>
      </c>
      <c r="L486" s="25">
        <v>4946552</v>
      </c>
      <c r="M486" s="25">
        <v>0</v>
      </c>
      <c r="N486" s="25">
        <v>0</v>
      </c>
      <c r="O486" s="25">
        <v>0</v>
      </c>
      <c r="P486" s="25">
        <f t="shared" si="15"/>
        <v>4946552</v>
      </c>
      <c r="Q486" s="25">
        <v>0</v>
      </c>
      <c r="R486" s="25">
        <v>2243434</v>
      </c>
      <c r="S486" s="25">
        <v>0</v>
      </c>
      <c r="T486" s="25">
        <v>1426480</v>
      </c>
      <c r="U486" s="25">
        <v>1426480</v>
      </c>
      <c r="V486" s="25">
        <v>40000</v>
      </c>
      <c r="W486" s="25">
        <v>1276638</v>
      </c>
      <c r="X486" s="25">
        <v>0</v>
      </c>
      <c r="Y486" s="25">
        <f t="shared" si="16"/>
        <v>1276638</v>
      </c>
      <c r="Z486" s="26">
        <f t="shared" si="26"/>
        <v>0.28837865244315636</v>
      </c>
      <c r="AA486" s="26">
        <f t="shared" si="23"/>
        <v>0.28837865244315636</v>
      </c>
      <c r="AB486" s="26">
        <f t="shared" si="24"/>
        <v>0.45353490673907804</v>
      </c>
      <c r="AC486" s="27">
        <f t="shared" si="25"/>
        <v>0.74191355918223434</v>
      </c>
    </row>
    <row r="487" spans="1:29" outlineLevel="2" x14ac:dyDescent="0.35">
      <c r="A487" s="21" t="s">
        <v>275</v>
      </c>
      <c r="B487" s="22" t="s">
        <v>278</v>
      </c>
      <c r="C487" s="22" t="s">
        <v>71</v>
      </c>
      <c r="D487" s="22" t="s">
        <v>84</v>
      </c>
      <c r="E487" s="22"/>
      <c r="F487" s="22" t="s">
        <v>33</v>
      </c>
      <c r="G487" s="22">
        <v>1120</v>
      </c>
      <c r="H487" s="22">
        <v>709800000</v>
      </c>
      <c r="I487" s="22" t="s">
        <v>31</v>
      </c>
      <c r="J487" s="23" t="s">
        <v>85</v>
      </c>
      <c r="K487" s="24">
        <v>100000000</v>
      </c>
      <c r="L487" s="25">
        <v>109000000</v>
      </c>
      <c r="M487" s="25">
        <v>0</v>
      </c>
      <c r="N487" s="25">
        <v>0</v>
      </c>
      <c r="O487" s="25">
        <v>0</v>
      </c>
      <c r="P487" s="25">
        <f t="shared" si="15"/>
        <v>109000000</v>
      </c>
      <c r="Q487" s="25">
        <v>401600</v>
      </c>
      <c r="R487" s="25">
        <v>47809300</v>
      </c>
      <c r="S487" s="25">
        <v>0</v>
      </c>
      <c r="T487" s="25">
        <v>34167620</v>
      </c>
      <c r="U487" s="25">
        <v>34167620</v>
      </c>
      <c r="V487" s="25">
        <v>3871480</v>
      </c>
      <c r="W487" s="25">
        <v>26621480</v>
      </c>
      <c r="X487" s="25">
        <v>0</v>
      </c>
      <c r="Y487" s="25">
        <f t="shared" si="16"/>
        <v>26621480</v>
      </c>
      <c r="Z487" s="26">
        <f t="shared" si="26"/>
        <v>0.31346440366972478</v>
      </c>
      <c r="AA487" s="26">
        <f t="shared" si="23"/>
        <v>0.31346440366972478</v>
      </c>
      <c r="AB487" s="26">
        <f t="shared" si="24"/>
        <v>0.44230183486238533</v>
      </c>
      <c r="AC487" s="27">
        <f t="shared" si="25"/>
        <v>0.75576623853211011</v>
      </c>
    </row>
    <row r="488" spans="1:29" outlineLevel="2" x14ac:dyDescent="0.35">
      <c r="A488" s="21" t="s">
        <v>275</v>
      </c>
      <c r="B488" s="22" t="s">
        <v>278</v>
      </c>
      <c r="C488" s="22" t="s">
        <v>71</v>
      </c>
      <c r="D488" s="22" t="s">
        <v>90</v>
      </c>
      <c r="E488" s="22"/>
      <c r="F488" s="22" t="s">
        <v>33</v>
      </c>
      <c r="G488" s="22">
        <v>1120</v>
      </c>
      <c r="H488" s="22">
        <v>709800000</v>
      </c>
      <c r="I488" s="22" t="s">
        <v>31</v>
      </c>
      <c r="J488" s="23" t="s">
        <v>91</v>
      </c>
      <c r="K488" s="24">
        <v>100000000</v>
      </c>
      <c r="L488" s="25">
        <v>100000000</v>
      </c>
      <c r="M488" s="25">
        <v>0</v>
      </c>
      <c r="N488" s="25">
        <v>0</v>
      </c>
      <c r="O488" s="25">
        <v>0</v>
      </c>
      <c r="P488" s="25">
        <f t="shared" si="15"/>
        <v>100000000</v>
      </c>
      <c r="Q488" s="25">
        <v>0</v>
      </c>
      <c r="R488" s="25">
        <v>98610113.040000007</v>
      </c>
      <c r="S488" s="25">
        <v>0</v>
      </c>
      <c r="T488" s="25">
        <v>660794</v>
      </c>
      <c r="U488" s="25">
        <v>660794</v>
      </c>
      <c r="V488" s="25">
        <v>729092.96</v>
      </c>
      <c r="W488" s="25">
        <v>729092.96</v>
      </c>
      <c r="X488" s="25">
        <v>0</v>
      </c>
      <c r="Y488" s="25">
        <f t="shared" si="16"/>
        <v>729092.95999999344</v>
      </c>
      <c r="Z488" s="26">
        <f t="shared" si="26"/>
        <v>6.6079399999999996E-3</v>
      </c>
      <c r="AA488" s="26">
        <f t="shared" si="23"/>
        <v>6.6079399999999996E-3</v>
      </c>
      <c r="AB488" s="26">
        <f t="shared" si="24"/>
        <v>0.98610113040000003</v>
      </c>
      <c r="AC488" s="27">
        <f t="shared" si="25"/>
        <v>0.9927090704</v>
      </c>
    </row>
    <row r="489" spans="1:29" ht="135" outlineLevel="2" x14ac:dyDescent="0.35">
      <c r="A489" s="21" t="s">
        <v>275</v>
      </c>
      <c r="B489" s="22" t="s">
        <v>278</v>
      </c>
      <c r="C489" s="22" t="s">
        <v>71</v>
      </c>
      <c r="D489" s="22" t="s">
        <v>92</v>
      </c>
      <c r="E489" s="22"/>
      <c r="F489" s="22" t="s">
        <v>33</v>
      </c>
      <c r="G489" s="22">
        <v>1120</v>
      </c>
      <c r="H489" s="22">
        <v>709800000</v>
      </c>
      <c r="I489" s="22" t="s">
        <v>31</v>
      </c>
      <c r="J489" s="23" t="s">
        <v>281</v>
      </c>
      <c r="K489" s="24">
        <v>550000000</v>
      </c>
      <c r="L489" s="25">
        <v>550000000</v>
      </c>
      <c r="M489" s="25">
        <v>0</v>
      </c>
      <c r="N489" s="25">
        <v>386000000</v>
      </c>
      <c r="O489" s="25">
        <v>0</v>
      </c>
      <c r="P489" s="25">
        <f t="shared" si="15"/>
        <v>550000000</v>
      </c>
      <c r="Q489" s="25">
        <v>29700000</v>
      </c>
      <c r="R489" s="25">
        <v>0</v>
      </c>
      <c r="S489" s="25">
        <v>0</v>
      </c>
      <c r="T489" s="25">
        <v>405500750</v>
      </c>
      <c r="U489" s="25">
        <v>405500750</v>
      </c>
      <c r="V489" s="25">
        <v>114799250</v>
      </c>
      <c r="W489" s="25">
        <v>114799250</v>
      </c>
      <c r="X489" s="25">
        <v>0</v>
      </c>
      <c r="Y489" s="25">
        <f t="shared" si="16"/>
        <v>114799250</v>
      </c>
      <c r="Z489" s="26">
        <f t="shared" si="26"/>
        <v>0.73727409090909091</v>
      </c>
      <c r="AA489" s="26">
        <f t="shared" si="23"/>
        <v>0.73727409090909091</v>
      </c>
      <c r="AB489" s="26">
        <f t="shared" si="24"/>
        <v>5.3999999999999999E-2</v>
      </c>
      <c r="AC489" s="27">
        <f t="shared" si="25"/>
        <v>0.79127409090909095</v>
      </c>
    </row>
    <row r="490" spans="1:29" outlineLevel="2" x14ac:dyDescent="0.35">
      <c r="A490" s="21" t="s">
        <v>275</v>
      </c>
      <c r="B490" s="22" t="s">
        <v>312</v>
      </c>
      <c r="C490" s="22" t="s">
        <v>71</v>
      </c>
      <c r="D490" s="22" t="s">
        <v>76</v>
      </c>
      <c r="E490" s="22"/>
      <c r="F490" s="22" t="s">
        <v>33</v>
      </c>
      <c r="G490" s="22">
        <v>1120</v>
      </c>
      <c r="H490" s="22">
        <v>709800000</v>
      </c>
      <c r="I490" s="22" t="s">
        <v>31</v>
      </c>
      <c r="J490" s="23" t="s">
        <v>77</v>
      </c>
      <c r="K490" s="24">
        <v>700000</v>
      </c>
      <c r="L490" s="25">
        <v>700000</v>
      </c>
      <c r="M490" s="25">
        <v>0</v>
      </c>
      <c r="N490" s="25">
        <v>0</v>
      </c>
      <c r="O490" s="25">
        <v>0</v>
      </c>
      <c r="P490" s="25">
        <f t="shared" si="15"/>
        <v>700000</v>
      </c>
      <c r="Q490" s="25">
        <v>0</v>
      </c>
      <c r="R490" s="25">
        <v>0</v>
      </c>
      <c r="S490" s="25">
        <v>0</v>
      </c>
      <c r="T490" s="25">
        <v>0</v>
      </c>
      <c r="U490" s="25">
        <v>0</v>
      </c>
      <c r="V490" s="25">
        <v>525000</v>
      </c>
      <c r="W490" s="25">
        <v>700000</v>
      </c>
      <c r="X490" s="25">
        <v>0</v>
      </c>
      <c r="Y490" s="25">
        <f t="shared" si="16"/>
        <v>700000</v>
      </c>
      <c r="Z490" s="26">
        <f t="shared" si="26"/>
        <v>0</v>
      </c>
      <c r="AA490" s="26">
        <f t="shared" si="23"/>
        <v>0</v>
      </c>
      <c r="AB490" s="26">
        <f t="shared" si="24"/>
        <v>0</v>
      </c>
      <c r="AC490" s="27">
        <f t="shared" si="25"/>
        <v>0</v>
      </c>
    </row>
    <row r="491" spans="1:29" ht="27" outlineLevel="2" x14ac:dyDescent="0.35">
      <c r="A491" s="21" t="s">
        <v>275</v>
      </c>
      <c r="B491" s="22" t="s">
        <v>312</v>
      </c>
      <c r="C491" s="22" t="s">
        <v>71</v>
      </c>
      <c r="D491" s="22" t="s">
        <v>204</v>
      </c>
      <c r="E491" s="22"/>
      <c r="F491" s="22" t="s">
        <v>33</v>
      </c>
      <c r="G491" s="22">
        <v>1120</v>
      </c>
      <c r="H491" s="22">
        <v>709800000</v>
      </c>
      <c r="I491" s="22" t="s">
        <v>31</v>
      </c>
      <c r="J491" s="23" t="s">
        <v>205</v>
      </c>
      <c r="K491" s="24">
        <v>1300000</v>
      </c>
      <c r="L491" s="25">
        <v>1300000</v>
      </c>
      <c r="M491" s="25">
        <v>0</v>
      </c>
      <c r="N491" s="25">
        <v>0</v>
      </c>
      <c r="O491" s="25">
        <v>0</v>
      </c>
      <c r="P491" s="25">
        <f t="shared" si="15"/>
        <v>1300000</v>
      </c>
      <c r="Q491" s="25">
        <v>0</v>
      </c>
      <c r="R491" s="25">
        <v>0</v>
      </c>
      <c r="S491" s="25">
        <v>0</v>
      </c>
      <c r="T491" s="25">
        <v>394694.59</v>
      </c>
      <c r="U491" s="25">
        <v>327424.42</v>
      </c>
      <c r="V491" s="25">
        <v>905305.41</v>
      </c>
      <c r="W491" s="25">
        <v>905305.41</v>
      </c>
      <c r="X491" s="25">
        <v>0</v>
      </c>
      <c r="Y491" s="25">
        <f t="shared" si="16"/>
        <v>905305.40999999992</v>
      </c>
      <c r="Z491" s="26">
        <f t="shared" si="26"/>
        <v>0.30361122307692312</v>
      </c>
      <c r="AA491" s="26">
        <f t="shared" si="23"/>
        <v>0.30361122307692312</v>
      </c>
      <c r="AB491" s="26">
        <f t="shared" si="24"/>
        <v>0</v>
      </c>
      <c r="AC491" s="27">
        <f t="shared" si="25"/>
        <v>0.30361122307692312</v>
      </c>
    </row>
    <row r="492" spans="1:29" outlineLevel="2" x14ac:dyDescent="0.35">
      <c r="A492" s="21" t="s">
        <v>275</v>
      </c>
      <c r="B492" s="22" t="s">
        <v>312</v>
      </c>
      <c r="C492" s="22" t="s">
        <v>71</v>
      </c>
      <c r="D492" s="22" t="s">
        <v>78</v>
      </c>
      <c r="E492" s="22"/>
      <c r="F492" s="22" t="s">
        <v>33</v>
      </c>
      <c r="G492" s="22">
        <v>1120</v>
      </c>
      <c r="H492" s="22">
        <v>709800000</v>
      </c>
      <c r="I492" s="22" t="s">
        <v>31</v>
      </c>
      <c r="J492" s="23" t="s">
        <v>79</v>
      </c>
      <c r="K492" s="25">
        <v>0</v>
      </c>
      <c r="L492" s="25">
        <v>0</v>
      </c>
      <c r="M492" s="25">
        <v>0</v>
      </c>
      <c r="N492" s="25">
        <v>0</v>
      </c>
      <c r="O492" s="25">
        <v>20000</v>
      </c>
      <c r="P492" s="25">
        <f t="shared" si="15"/>
        <v>20000</v>
      </c>
      <c r="Q492" s="25">
        <v>0</v>
      </c>
      <c r="R492" s="25">
        <v>0</v>
      </c>
      <c r="S492" s="25">
        <v>0</v>
      </c>
      <c r="T492" s="25">
        <v>0</v>
      </c>
      <c r="U492" s="25">
        <v>0</v>
      </c>
      <c r="V492" s="25">
        <v>0</v>
      </c>
      <c r="W492" s="25">
        <v>0</v>
      </c>
      <c r="X492" s="25">
        <v>0</v>
      </c>
      <c r="Y492" s="25">
        <f t="shared" si="16"/>
        <v>20000</v>
      </c>
      <c r="Z492" s="26">
        <v>0</v>
      </c>
      <c r="AA492" s="26">
        <f t="shared" si="23"/>
        <v>0</v>
      </c>
      <c r="AB492" s="26">
        <f t="shared" si="24"/>
        <v>0</v>
      </c>
      <c r="AC492" s="27">
        <f t="shared" si="25"/>
        <v>0</v>
      </c>
    </row>
    <row r="493" spans="1:29" ht="67.5" outlineLevel="2" x14ac:dyDescent="0.35">
      <c r="A493" s="21" t="s">
        <v>275</v>
      </c>
      <c r="B493" s="22" t="s">
        <v>312</v>
      </c>
      <c r="C493" s="22" t="s">
        <v>71</v>
      </c>
      <c r="D493" s="22" t="s">
        <v>210</v>
      </c>
      <c r="E493" s="22"/>
      <c r="F493" s="22" t="s">
        <v>33</v>
      </c>
      <c r="G493" s="22">
        <v>1120</v>
      </c>
      <c r="H493" s="22">
        <v>709800000</v>
      </c>
      <c r="I493" s="22" t="s">
        <v>31</v>
      </c>
      <c r="J493" s="23" t="s">
        <v>316</v>
      </c>
      <c r="K493" s="24">
        <v>169100000</v>
      </c>
      <c r="L493" s="25">
        <v>169100000</v>
      </c>
      <c r="M493" s="25">
        <v>0</v>
      </c>
      <c r="N493" s="25">
        <v>0</v>
      </c>
      <c r="O493" s="25">
        <v>14128936</v>
      </c>
      <c r="P493" s="25">
        <f t="shared" si="15"/>
        <v>183228936</v>
      </c>
      <c r="Q493" s="25">
        <v>0</v>
      </c>
      <c r="R493" s="25">
        <v>0</v>
      </c>
      <c r="S493" s="25">
        <v>0</v>
      </c>
      <c r="T493" s="25">
        <v>71712625</v>
      </c>
      <c r="U493" s="25">
        <v>57051375</v>
      </c>
      <c r="V493" s="25">
        <v>55862375</v>
      </c>
      <c r="W493" s="25">
        <v>97387375</v>
      </c>
      <c r="X493" s="25">
        <v>0</v>
      </c>
      <c r="Y493" s="25">
        <f t="shared" si="16"/>
        <v>111516311</v>
      </c>
      <c r="Z493" s="26">
        <f t="shared" ref="Z493:Z506" si="27">T493/L493</f>
        <v>0.42408412182140748</v>
      </c>
      <c r="AA493" s="26">
        <f t="shared" si="23"/>
        <v>0.39138264165873887</v>
      </c>
      <c r="AB493" s="26">
        <f t="shared" si="24"/>
        <v>0</v>
      </c>
      <c r="AC493" s="27">
        <f t="shared" si="25"/>
        <v>0.39138264165873887</v>
      </c>
    </row>
    <row r="494" spans="1:29" outlineLevel="2" x14ac:dyDescent="0.35">
      <c r="A494" s="21" t="s">
        <v>275</v>
      </c>
      <c r="B494" s="22" t="s">
        <v>312</v>
      </c>
      <c r="C494" s="22" t="s">
        <v>71</v>
      </c>
      <c r="D494" s="22" t="s">
        <v>82</v>
      </c>
      <c r="E494" s="22"/>
      <c r="F494" s="22" t="s">
        <v>33</v>
      </c>
      <c r="G494" s="22">
        <v>1120</v>
      </c>
      <c r="H494" s="22">
        <v>709800000</v>
      </c>
      <c r="I494" s="22" t="s">
        <v>31</v>
      </c>
      <c r="J494" s="23" t="s">
        <v>83</v>
      </c>
      <c r="K494" s="24">
        <v>3263226</v>
      </c>
      <c r="L494" s="25">
        <v>3263226</v>
      </c>
      <c r="M494" s="25">
        <v>0</v>
      </c>
      <c r="N494" s="25">
        <v>0</v>
      </c>
      <c r="O494" s="25">
        <v>-1376207</v>
      </c>
      <c r="P494" s="25">
        <f t="shared" si="15"/>
        <v>1887019</v>
      </c>
      <c r="Q494" s="25">
        <v>0</v>
      </c>
      <c r="R494" s="25">
        <v>0</v>
      </c>
      <c r="S494" s="25">
        <v>0</v>
      </c>
      <c r="T494" s="25">
        <v>44850</v>
      </c>
      <c r="U494" s="25">
        <v>44850</v>
      </c>
      <c r="V494" s="25">
        <v>1402568</v>
      </c>
      <c r="W494" s="25">
        <v>3218376</v>
      </c>
      <c r="X494" s="25">
        <v>0</v>
      </c>
      <c r="Y494" s="25">
        <f t="shared" si="16"/>
        <v>1842169</v>
      </c>
      <c r="Z494" s="26">
        <f t="shared" si="27"/>
        <v>1.3744067986710084E-2</v>
      </c>
      <c r="AA494" s="26">
        <f t="shared" si="23"/>
        <v>2.3767646218718519E-2</v>
      </c>
      <c r="AB494" s="26">
        <f t="shared" si="24"/>
        <v>0</v>
      </c>
      <c r="AC494" s="27">
        <f t="shared" si="25"/>
        <v>2.3767646218718519E-2</v>
      </c>
    </row>
    <row r="495" spans="1:29" outlineLevel="2" x14ac:dyDescent="0.35">
      <c r="A495" s="21" t="s">
        <v>275</v>
      </c>
      <c r="B495" s="22" t="s">
        <v>312</v>
      </c>
      <c r="C495" s="22" t="s">
        <v>71</v>
      </c>
      <c r="D495" s="22" t="s">
        <v>84</v>
      </c>
      <c r="E495" s="22"/>
      <c r="F495" s="22" t="s">
        <v>33</v>
      </c>
      <c r="G495" s="22">
        <v>1120</v>
      </c>
      <c r="H495" s="22">
        <v>709800000</v>
      </c>
      <c r="I495" s="22" t="s">
        <v>31</v>
      </c>
      <c r="J495" s="23" t="s">
        <v>85</v>
      </c>
      <c r="K495" s="24">
        <v>28199000</v>
      </c>
      <c r="L495" s="25">
        <v>26027000</v>
      </c>
      <c r="M495" s="25">
        <v>0</v>
      </c>
      <c r="N495" s="25">
        <v>0</v>
      </c>
      <c r="O495" s="25">
        <v>-12238729</v>
      </c>
      <c r="P495" s="25">
        <f t="shared" si="15"/>
        <v>13788271</v>
      </c>
      <c r="Q495" s="25">
        <v>0</v>
      </c>
      <c r="R495" s="25">
        <v>0</v>
      </c>
      <c r="S495" s="25">
        <v>0</v>
      </c>
      <c r="T495" s="25">
        <v>873900</v>
      </c>
      <c r="U495" s="25">
        <v>873900</v>
      </c>
      <c r="V495" s="25">
        <v>7571350</v>
      </c>
      <c r="W495" s="25">
        <v>25153100</v>
      </c>
      <c r="X495" s="25">
        <v>0</v>
      </c>
      <c r="Y495" s="25">
        <f t="shared" si="16"/>
        <v>12914371</v>
      </c>
      <c r="Z495" s="26">
        <f t="shared" si="27"/>
        <v>3.3576670380758442E-2</v>
      </c>
      <c r="AA495" s="26">
        <f t="shared" si="23"/>
        <v>6.3379955325798279E-2</v>
      </c>
      <c r="AB495" s="26">
        <f t="shared" si="24"/>
        <v>0</v>
      </c>
      <c r="AC495" s="27">
        <f t="shared" si="25"/>
        <v>6.3379955325798279E-2</v>
      </c>
    </row>
    <row r="496" spans="1:29" outlineLevel="2" x14ac:dyDescent="0.35">
      <c r="A496" s="21" t="s">
        <v>275</v>
      </c>
      <c r="B496" s="22" t="s">
        <v>312</v>
      </c>
      <c r="C496" s="22" t="s">
        <v>71</v>
      </c>
      <c r="D496" s="22" t="s">
        <v>86</v>
      </c>
      <c r="E496" s="22"/>
      <c r="F496" s="22" t="s">
        <v>33</v>
      </c>
      <c r="G496" s="22">
        <v>1120</v>
      </c>
      <c r="H496" s="22">
        <v>709800000</v>
      </c>
      <c r="I496" s="22" t="s">
        <v>31</v>
      </c>
      <c r="J496" s="23" t="s">
        <v>87</v>
      </c>
      <c r="K496" s="24">
        <v>5400000</v>
      </c>
      <c r="L496" s="25">
        <v>5400000</v>
      </c>
      <c r="M496" s="25">
        <v>0</v>
      </c>
      <c r="N496" s="25">
        <v>0</v>
      </c>
      <c r="O496" s="25">
        <v>-3300000</v>
      </c>
      <c r="P496" s="25">
        <f t="shared" si="15"/>
        <v>2100000</v>
      </c>
      <c r="Q496" s="25">
        <v>0</v>
      </c>
      <c r="R496" s="25">
        <v>0</v>
      </c>
      <c r="S496" s="25">
        <v>0</v>
      </c>
      <c r="T496" s="25">
        <v>2084000.2</v>
      </c>
      <c r="U496" s="25">
        <v>2084000.2</v>
      </c>
      <c r="V496" s="25">
        <v>15999.8</v>
      </c>
      <c r="W496" s="25">
        <v>3315999.8</v>
      </c>
      <c r="X496" s="25">
        <v>0</v>
      </c>
      <c r="Y496" s="25">
        <f t="shared" si="16"/>
        <v>15999.800000000047</v>
      </c>
      <c r="Z496" s="26">
        <f t="shared" si="27"/>
        <v>0.38592596296296294</v>
      </c>
      <c r="AA496" s="26">
        <f t="shared" si="23"/>
        <v>0.99238104761904755</v>
      </c>
      <c r="AB496" s="26">
        <f t="shared" si="24"/>
        <v>0</v>
      </c>
      <c r="AC496" s="27">
        <f t="shared" si="25"/>
        <v>0.99238104761904755</v>
      </c>
    </row>
    <row r="497" spans="1:29" outlineLevel="2" x14ac:dyDescent="0.35">
      <c r="A497" s="21" t="s">
        <v>275</v>
      </c>
      <c r="B497" s="22" t="s">
        <v>312</v>
      </c>
      <c r="C497" s="22" t="s">
        <v>71</v>
      </c>
      <c r="D497" s="22" t="s">
        <v>88</v>
      </c>
      <c r="E497" s="22"/>
      <c r="F497" s="22" t="s">
        <v>33</v>
      </c>
      <c r="G497" s="22">
        <v>1120</v>
      </c>
      <c r="H497" s="22">
        <v>709800000</v>
      </c>
      <c r="I497" s="22" t="s">
        <v>31</v>
      </c>
      <c r="J497" s="23" t="s">
        <v>89</v>
      </c>
      <c r="K497" s="24">
        <v>4500000</v>
      </c>
      <c r="L497" s="25">
        <v>4500000</v>
      </c>
      <c r="M497" s="25">
        <v>0</v>
      </c>
      <c r="N497" s="25">
        <v>0</v>
      </c>
      <c r="O497" s="25">
        <v>-2234000</v>
      </c>
      <c r="P497" s="25">
        <f t="shared" si="15"/>
        <v>2266000</v>
      </c>
      <c r="Q497" s="25">
        <v>0</v>
      </c>
      <c r="R497" s="25">
        <v>0</v>
      </c>
      <c r="S497" s="25">
        <v>0</v>
      </c>
      <c r="T497" s="25">
        <v>1664296.38</v>
      </c>
      <c r="U497" s="25">
        <v>1664296.38</v>
      </c>
      <c r="V497" s="25">
        <v>601703.62</v>
      </c>
      <c r="W497" s="25">
        <v>2835703.62</v>
      </c>
      <c r="X497" s="25">
        <v>0</v>
      </c>
      <c r="Y497" s="25">
        <f t="shared" si="16"/>
        <v>601703.62000000011</v>
      </c>
      <c r="Z497" s="26">
        <f t="shared" si="27"/>
        <v>0.36984363999999997</v>
      </c>
      <c r="AA497" s="26">
        <f t="shared" si="23"/>
        <v>0.7344644218887908</v>
      </c>
      <c r="AB497" s="26">
        <f t="shared" si="24"/>
        <v>0</v>
      </c>
      <c r="AC497" s="27">
        <f t="shared" si="25"/>
        <v>0.7344644218887908</v>
      </c>
    </row>
    <row r="498" spans="1:29" outlineLevel="2" x14ac:dyDescent="0.35">
      <c r="A498" s="21" t="s">
        <v>275</v>
      </c>
      <c r="B498" s="22" t="s">
        <v>312</v>
      </c>
      <c r="C498" s="22" t="s">
        <v>71</v>
      </c>
      <c r="D498" s="22" t="s">
        <v>90</v>
      </c>
      <c r="E498" s="22"/>
      <c r="F498" s="22" t="s">
        <v>33</v>
      </c>
      <c r="G498" s="22">
        <v>1120</v>
      </c>
      <c r="H498" s="22">
        <v>709800000</v>
      </c>
      <c r="I498" s="22" t="s">
        <v>31</v>
      </c>
      <c r="J498" s="23" t="s">
        <v>91</v>
      </c>
      <c r="K498" s="24">
        <v>800000</v>
      </c>
      <c r="L498" s="25">
        <v>800000</v>
      </c>
      <c r="M498" s="25">
        <v>0</v>
      </c>
      <c r="N498" s="25">
        <v>0</v>
      </c>
      <c r="O498" s="25">
        <v>0</v>
      </c>
      <c r="P498" s="25">
        <f t="shared" si="15"/>
        <v>800000</v>
      </c>
      <c r="Q498" s="25">
        <v>0</v>
      </c>
      <c r="R498" s="25">
        <v>0</v>
      </c>
      <c r="S498" s="25">
        <v>0</v>
      </c>
      <c r="T498" s="25">
        <v>0</v>
      </c>
      <c r="U498" s="25">
        <v>0</v>
      </c>
      <c r="V498" s="25">
        <v>800000</v>
      </c>
      <c r="W498" s="25">
        <v>800000</v>
      </c>
      <c r="X498" s="25">
        <v>0</v>
      </c>
      <c r="Y498" s="25">
        <f t="shared" si="16"/>
        <v>800000</v>
      </c>
      <c r="Z498" s="26">
        <f t="shared" si="27"/>
        <v>0</v>
      </c>
      <c r="AA498" s="26">
        <f t="shared" si="23"/>
        <v>0</v>
      </c>
      <c r="AB498" s="26">
        <f t="shared" si="24"/>
        <v>0</v>
      </c>
      <c r="AC498" s="27">
        <f t="shared" si="25"/>
        <v>0</v>
      </c>
    </row>
    <row r="499" spans="1:29" ht="81" outlineLevel="2" x14ac:dyDescent="0.35">
      <c r="A499" s="21" t="s">
        <v>275</v>
      </c>
      <c r="B499" s="22" t="s">
        <v>312</v>
      </c>
      <c r="C499" s="22" t="s">
        <v>71</v>
      </c>
      <c r="D499" s="22" t="s">
        <v>92</v>
      </c>
      <c r="E499" s="22"/>
      <c r="F499" s="22" t="s">
        <v>33</v>
      </c>
      <c r="G499" s="22">
        <v>1120</v>
      </c>
      <c r="H499" s="22">
        <v>709800000</v>
      </c>
      <c r="I499" s="22" t="s">
        <v>31</v>
      </c>
      <c r="J499" s="23" t="s">
        <v>317</v>
      </c>
      <c r="K499" s="24">
        <v>60000000</v>
      </c>
      <c r="L499" s="25">
        <v>60000000</v>
      </c>
      <c r="M499" s="25">
        <v>0</v>
      </c>
      <c r="N499" s="25">
        <v>0</v>
      </c>
      <c r="O499" s="25">
        <v>5000000</v>
      </c>
      <c r="P499" s="25">
        <f t="shared" ref="P499:P546" si="28">+L499+O499</f>
        <v>65000000</v>
      </c>
      <c r="Q499" s="25">
        <v>0</v>
      </c>
      <c r="R499" s="25">
        <v>0</v>
      </c>
      <c r="S499" s="25">
        <v>0</v>
      </c>
      <c r="T499" s="25">
        <v>4115470</v>
      </c>
      <c r="U499" s="25">
        <v>314950</v>
      </c>
      <c r="V499" s="25">
        <v>47134530</v>
      </c>
      <c r="W499" s="25">
        <v>55884530</v>
      </c>
      <c r="X499" s="25">
        <v>0</v>
      </c>
      <c r="Y499" s="25">
        <f t="shared" ref="Y499:Y546" si="29">P499-(Q499+R499+S499+T499+X499)</f>
        <v>60884530</v>
      </c>
      <c r="Z499" s="26">
        <f t="shared" si="27"/>
        <v>6.8591166666666661E-2</v>
      </c>
      <c r="AA499" s="26">
        <f t="shared" si="23"/>
        <v>6.3314923076923074E-2</v>
      </c>
      <c r="AB499" s="26">
        <f t="shared" si="24"/>
        <v>0</v>
      </c>
      <c r="AC499" s="27">
        <f t="shared" si="25"/>
        <v>6.3314923076923074E-2</v>
      </c>
    </row>
    <row r="500" spans="1:29" ht="27" outlineLevel="2" x14ac:dyDescent="0.35">
      <c r="A500" s="21" t="s">
        <v>275</v>
      </c>
      <c r="B500" s="22" t="s">
        <v>312</v>
      </c>
      <c r="C500" s="22" t="s">
        <v>71</v>
      </c>
      <c r="D500" s="22" t="s">
        <v>220</v>
      </c>
      <c r="E500" s="22"/>
      <c r="F500" s="22" t="s">
        <v>33</v>
      </c>
      <c r="G500" s="22">
        <v>1120</v>
      </c>
      <c r="H500" s="22">
        <v>709800000</v>
      </c>
      <c r="I500" s="22" t="s">
        <v>31</v>
      </c>
      <c r="J500" s="23" t="s">
        <v>221</v>
      </c>
      <c r="K500" s="24">
        <v>2400000</v>
      </c>
      <c r="L500" s="25">
        <v>2400000</v>
      </c>
      <c r="M500" s="25">
        <v>0</v>
      </c>
      <c r="N500" s="25">
        <v>0</v>
      </c>
      <c r="O500" s="25">
        <v>0</v>
      </c>
      <c r="P500" s="25">
        <f t="shared" si="28"/>
        <v>2400000</v>
      </c>
      <c r="Q500" s="25">
        <v>0</v>
      </c>
      <c r="R500" s="25">
        <v>0</v>
      </c>
      <c r="S500" s="25">
        <v>0</v>
      </c>
      <c r="T500" s="25">
        <v>0</v>
      </c>
      <c r="U500" s="25">
        <v>0</v>
      </c>
      <c r="V500" s="25">
        <v>2400000</v>
      </c>
      <c r="W500" s="25">
        <v>2400000</v>
      </c>
      <c r="X500" s="25">
        <v>0</v>
      </c>
      <c r="Y500" s="25">
        <f t="shared" si="29"/>
        <v>2400000</v>
      </c>
      <c r="Z500" s="26">
        <f t="shared" si="27"/>
        <v>0</v>
      </c>
      <c r="AA500" s="26">
        <f t="shared" si="23"/>
        <v>0</v>
      </c>
      <c r="AB500" s="26">
        <f t="shared" si="24"/>
        <v>0</v>
      </c>
      <c r="AC500" s="27">
        <f t="shared" si="25"/>
        <v>0</v>
      </c>
    </row>
    <row r="501" spans="1:29" ht="27" outlineLevel="2" x14ac:dyDescent="0.35">
      <c r="A501" s="21" t="s">
        <v>275</v>
      </c>
      <c r="B501" s="22" t="s">
        <v>312</v>
      </c>
      <c r="C501" s="22" t="s">
        <v>71</v>
      </c>
      <c r="D501" s="22" t="s">
        <v>94</v>
      </c>
      <c r="E501" s="22"/>
      <c r="F501" s="22" t="s">
        <v>33</v>
      </c>
      <c r="G501" s="22">
        <v>1120</v>
      </c>
      <c r="H501" s="22">
        <v>709800000</v>
      </c>
      <c r="I501" s="22" t="s">
        <v>31</v>
      </c>
      <c r="J501" s="23" t="s">
        <v>95</v>
      </c>
      <c r="K501" s="25">
        <v>0</v>
      </c>
      <c r="L501" s="25">
        <v>1582000</v>
      </c>
      <c r="M501" s="25">
        <v>0</v>
      </c>
      <c r="N501" s="25">
        <v>0</v>
      </c>
      <c r="O501" s="25">
        <v>0</v>
      </c>
      <c r="P501" s="25">
        <f t="shared" si="28"/>
        <v>1582000</v>
      </c>
      <c r="Q501" s="25">
        <v>0</v>
      </c>
      <c r="R501" s="25">
        <v>0</v>
      </c>
      <c r="S501" s="25">
        <v>0</v>
      </c>
      <c r="T501" s="25">
        <v>0</v>
      </c>
      <c r="U501" s="25">
        <v>0</v>
      </c>
      <c r="V501" s="25">
        <v>1582000</v>
      </c>
      <c r="W501" s="25">
        <v>1582000</v>
      </c>
      <c r="X501" s="25">
        <v>0</v>
      </c>
      <c r="Y501" s="25">
        <f t="shared" si="29"/>
        <v>1582000</v>
      </c>
      <c r="Z501" s="26">
        <f t="shared" si="27"/>
        <v>0</v>
      </c>
      <c r="AA501" s="26">
        <f t="shared" si="23"/>
        <v>0</v>
      </c>
      <c r="AB501" s="26">
        <f t="shared" si="24"/>
        <v>0</v>
      </c>
      <c r="AC501" s="27">
        <f t="shared" si="25"/>
        <v>0</v>
      </c>
    </row>
    <row r="502" spans="1:29" outlineLevel="2" x14ac:dyDescent="0.35">
      <c r="A502" s="21" t="s">
        <v>275</v>
      </c>
      <c r="B502" s="22" t="s">
        <v>312</v>
      </c>
      <c r="C502" s="22" t="s">
        <v>71</v>
      </c>
      <c r="D502" s="22" t="s">
        <v>224</v>
      </c>
      <c r="E502" s="22"/>
      <c r="F502" s="22" t="s">
        <v>33</v>
      </c>
      <c r="G502" s="22">
        <v>1310</v>
      </c>
      <c r="H502" s="22">
        <v>709800000</v>
      </c>
      <c r="I502" s="22" t="s">
        <v>31</v>
      </c>
      <c r="J502" s="23" t="s">
        <v>225</v>
      </c>
      <c r="K502" s="24">
        <v>200000</v>
      </c>
      <c r="L502" s="25">
        <v>200000</v>
      </c>
      <c r="M502" s="25">
        <v>0</v>
      </c>
      <c r="N502" s="25">
        <v>0</v>
      </c>
      <c r="O502" s="25">
        <v>0</v>
      </c>
      <c r="P502" s="25">
        <f t="shared" si="28"/>
        <v>200000</v>
      </c>
      <c r="Q502" s="25">
        <v>0</v>
      </c>
      <c r="R502" s="25">
        <v>0</v>
      </c>
      <c r="S502" s="25">
        <v>0</v>
      </c>
      <c r="T502" s="25">
        <v>0</v>
      </c>
      <c r="U502" s="25">
        <v>0</v>
      </c>
      <c r="V502" s="25">
        <v>150000</v>
      </c>
      <c r="W502" s="25">
        <v>200000</v>
      </c>
      <c r="X502" s="25">
        <v>0</v>
      </c>
      <c r="Y502" s="25">
        <f t="shared" si="29"/>
        <v>200000</v>
      </c>
      <c r="Z502" s="26">
        <f t="shared" si="27"/>
        <v>0</v>
      </c>
      <c r="AA502" s="26">
        <f t="shared" si="23"/>
        <v>0</v>
      </c>
      <c r="AB502" s="26">
        <f t="shared" si="24"/>
        <v>0</v>
      </c>
      <c r="AC502" s="27">
        <f t="shared" si="25"/>
        <v>0</v>
      </c>
    </row>
    <row r="503" spans="1:29" outlineLevel="2" x14ac:dyDescent="0.35">
      <c r="A503" s="21" t="s">
        <v>275</v>
      </c>
      <c r="B503" s="22" t="s">
        <v>312</v>
      </c>
      <c r="C503" s="22" t="s">
        <v>71</v>
      </c>
      <c r="D503" s="22" t="s">
        <v>96</v>
      </c>
      <c r="E503" s="22"/>
      <c r="F503" s="22" t="s">
        <v>33</v>
      </c>
      <c r="G503" s="22">
        <v>1120</v>
      </c>
      <c r="H503" s="22">
        <v>709800000</v>
      </c>
      <c r="I503" s="22" t="s">
        <v>31</v>
      </c>
      <c r="J503" s="23" t="s">
        <v>318</v>
      </c>
      <c r="K503" s="25">
        <v>0</v>
      </c>
      <c r="L503" s="25">
        <v>590000</v>
      </c>
      <c r="M503" s="25">
        <v>0</v>
      </c>
      <c r="N503" s="25">
        <v>0</v>
      </c>
      <c r="O503" s="25">
        <v>0</v>
      </c>
      <c r="P503" s="25">
        <f t="shared" si="28"/>
        <v>590000</v>
      </c>
      <c r="Q503" s="25">
        <v>0</v>
      </c>
      <c r="R503" s="25">
        <v>0</v>
      </c>
      <c r="S503" s="25">
        <v>0</v>
      </c>
      <c r="T503" s="25">
        <v>477556.68</v>
      </c>
      <c r="U503" s="25">
        <v>477556.68</v>
      </c>
      <c r="V503" s="25">
        <v>112443.32</v>
      </c>
      <c r="W503" s="25">
        <v>112443.32</v>
      </c>
      <c r="X503" s="25">
        <v>0</v>
      </c>
      <c r="Y503" s="25">
        <f t="shared" si="29"/>
        <v>112443.32</v>
      </c>
      <c r="Z503" s="26">
        <f t="shared" si="27"/>
        <v>0.80941810169491524</v>
      </c>
      <c r="AA503" s="26">
        <f t="shared" si="23"/>
        <v>0.80941810169491524</v>
      </c>
      <c r="AB503" s="26">
        <f t="shared" si="24"/>
        <v>0</v>
      </c>
      <c r="AC503" s="27">
        <f t="shared" si="25"/>
        <v>0.80941810169491524</v>
      </c>
    </row>
    <row r="504" spans="1:29" ht="162" outlineLevel="2" x14ac:dyDescent="0.35">
      <c r="A504" s="21" t="s">
        <v>325</v>
      </c>
      <c r="B504" s="22" t="s">
        <v>30</v>
      </c>
      <c r="C504" s="22" t="s">
        <v>71</v>
      </c>
      <c r="D504" s="22" t="s">
        <v>206</v>
      </c>
      <c r="E504" s="22"/>
      <c r="F504" s="22" t="s">
        <v>33</v>
      </c>
      <c r="G504" s="22">
        <v>1120</v>
      </c>
      <c r="H504" s="22">
        <v>709800000</v>
      </c>
      <c r="I504" s="22" t="s">
        <v>31</v>
      </c>
      <c r="J504" s="23" t="s">
        <v>326</v>
      </c>
      <c r="K504" s="24">
        <v>140088093</v>
      </c>
      <c r="L504" s="25">
        <v>140088093</v>
      </c>
      <c r="M504" s="25">
        <v>0</v>
      </c>
      <c r="N504" s="25">
        <v>38282144</v>
      </c>
      <c r="O504" s="25">
        <v>0</v>
      </c>
      <c r="P504" s="25">
        <f t="shared" si="28"/>
        <v>140088093</v>
      </c>
      <c r="Q504" s="25">
        <v>0</v>
      </c>
      <c r="R504" s="25">
        <v>74237538.920000002</v>
      </c>
      <c r="S504" s="25">
        <v>0</v>
      </c>
      <c r="T504" s="25">
        <v>17634390.079999998</v>
      </c>
      <c r="U504" s="25">
        <v>17634390.079999998</v>
      </c>
      <c r="V504" s="25">
        <v>48216164</v>
      </c>
      <c r="W504" s="25">
        <v>48216164</v>
      </c>
      <c r="X504" s="25">
        <v>0</v>
      </c>
      <c r="Y504" s="25">
        <f t="shared" si="29"/>
        <v>48216164</v>
      </c>
      <c r="Z504" s="26">
        <f t="shared" si="27"/>
        <v>0.1258807204977799</v>
      </c>
      <c r="AA504" s="26">
        <f t="shared" si="23"/>
        <v>0.1258807204977799</v>
      </c>
      <c r="AB504" s="26">
        <f t="shared" si="24"/>
        <v>0.5299346813151351</v>
      </c>
      <c r="AC504" s="27">
        <f t="shared" si="25"/>
        <v>0.65581540181291498</v>
      </c>
    </row>
    <row r="505" spans="1:29" outlineLevel="2" x14ac:dyDescent="0.35">
      <c r="A505" s="21" t="s">
        <v>325</v>
      </c>
      <c r="B505" s="22" t="s">
        <v>30</v>
      </c>
      <c r="C505" s="22" t="s">
        <v>71</v>
      </c>
      <c r="D505" s="22" t="s">
        <v>82</v>
      </c>
      <c r="E505" s="22"/>
      <c r="F505" s="22" t="s">
        <v>33</v>
      </c>
      <c r="G505" s="22">
        <v>1120</v>
      </c>
      <c r="H505" s="22">
        <v>709800000</v>
      </c>
      <c r="I505" s="22" t="s">
        <v>31</v>
      </c>
      <c r="J505" s="23" t="s">
        <v>83</v>
      </c>
      <c r="K505" s="24">
        <v>1056484</v>
      </c>
      <c r="L505" s="25">
        <v>1056484</v>
      </c>
      <c r="M505" s="25">
        <v>0</v>
      </c>
      <c r="N505" s="25">
        <v>0</v>
      </c>
      <c r="O505" s="25">
        <v>0</v>
      </c>
      <c r="P505" s="25">
        <f t="shared" si="28"/>
        <v>1056484</v>
      </c>
      <c r="Q505" s="25">
        <v>0</v>
      </c>
      <c r="R505" s="25">
        <v>693785.68</v>
      </c>
      <c r="S505" s="25">
        <v>0</v>
      </c>
      <c r="T505" s="25">
        <v>56465.32</v>
      </c>
      <c r="U505" s="25">
        <v>56465.32</v>
      </c>
      <c r="V505" s="25">
        <v>42112</v>
      </c>
      <c r="W505" s="25">
        <v>306233</v>
      </c>
      <c r="X505" s="25">
        <v>0</v>
      </c>
      <c r="Y505" s="25">
        <f t="shared" si="29"/>
        <v>306233</v>
      </c>
      <c r="Z505" s="26">
        <f t="shared" si="27"/>
        <v>5.3446450679802061E-2</v>
      </c>
      <c r="AA505" s="26">
        <f t="shared" si="23"/>
        <v>5.3446450679802061E-2</v>
      </c>
      <c r="AB505" s="26">
        <f t="shared" si="24"/>
        <v>0.65669303084571096</v>
      </c>
      <c r="AC505" s="27">
        <f t="shared" si="25"/>
        <v>0.71013948152551298</v>
      </c>
    </row>
    <row r="506" spans="1:29" outlineLevel="2" x14ac:dyDescent="0.35">
      <c r="A506" s="21" t="s">
        <v>325</v>
      </c>
      <c r="B506" s="22" t="s">
        <v>30</v>
      </c>
      <c r="C506" s="22" t="s">
        <v>71</v>
      </c>
      <c r="D506" s="22" t="s">
        <v>84</v>
      </c>
      <c r="E506" s="22"/>
      <c r="F506" s="22" t="s">
        <v>33</v>
      </c>
      <c r="G506" s="22">
        <v>1120</v>
      </c>
      <c r="H506" s="22">
        <v>709800000</v>
      </c>
      <c r="I506" s="22" t="s">
        <v>31</v>
      </c>
      <c r="J506" s="23" t="s">
        <v>85</v>
      </c>
      <c r="K506" s="24">
        <v>26150808</v>
      </c>
      <c r="L506" s="25">
        <v>26150808</v>
      </c>
      <c r="M506" s="25">
        <v>0</v>
      </c>
      <c r="N506" s="25">
        <v>0</v>
      </c>
      <c r="O506" s="25">
        <v>0</v>
      </c>
      <c r="P506" s="25">
        <f t="shared" si="28"/>
        <v>26150808</v>
      </c>
      <c r="Q506" s="25">
        <v>0</v>
      </c>
      <c r="R506" s="25">
        <v>4870106</v>
      </c>
      <c r="S506" s="25">
        <v>0</v>
      </c>
      <c r="T506" s="25">
        <v>14664400</v>
      </c>
      <c r="U506" s="25">
        <v>14593200</v>
      </c>
      <c r="V506" s="25">
        <v>78600</v>
      </c>
      <c r="W506" s="25">
        <v>6616302</v>
      </c>
      <c r="X506" s="25">
        <v>0</v>
      </c>
      <c r="Y506" s="25">
        <f t="shared" si="29"/>
        <v>6616302</v>
      </c>
      <c r="Z506" s="26">
        <f t="shared" si="27"/>
        <v>0.56076278790315004</v>
      </c>
      <c r="AA506" s="26">
        <f t="shared" si="23"/>
        <v>0.56076278790315004</v>
      </c>
      <c r="AB506" s="26">
        <f t="shared" si="24"/>
        <v>0.18623156882953673</v>
      </c>
      <c r="AC506" s="27">
        <f t="shared" si="25"/>
        <v>0.74699435673268677</v>
      </c>
    </row>
    <row r="507" spans="1:29" ht="108" outlineLevel="2" x14ac:dyDescent="0.35">
      <c r="A507" s="21" t="s">
        <v>325</v>
      </c>
      <c r="B507" s="22" t="s">
        <v>30</v>
      </c>
      <c r="C507" s="22" t="s">
        <v>71</v>
      </c>
      <c r="D507" s="22" t="s">
        <v>96</v>
      </c>
      <c r="E507" s="22"/>
      <c r="F507" s="22" t="s">
        <v>33</v>
      </c>
      <c r="G507" s="22">
        <v>1120</v>
      </c>
      <c r="H507" s="22">
        <v>709800000</v>
      </c>
      <c r="I507" s="22" t="s">
        <v>31</v>
      </c>
      <c r="J507" s="23" t="s">
        <v>97</v>
      </c>
      <c r="K507" s="25">
        <v>0</v>
      </c>
      <c r="L507" s="25">
        <v>0</v>
      </c>
      <c r="M507" s="25">
        <v>0</v>
      </c>
      <c r="N507" s="25">
        <v>634844.13</v>
      </c>
      <c r="O507" s="25">
        <v>0</v>
      </c>
      <c r="P507" s="25">
        <f t="shared" si="28"/>
        <v>0</v>
      </c>
      <c r="Q507" s="25">
        <v>0</v>
      </c>
      <c r="R507" s="25">
        <v>0</v>
      </c>
      <c r="S507" s="25">
        <v>0</v>
      </c>
      <c r="T507" s="25">
        <v>0</v>
      </c>
      <c r="U507" s="25">
        <v>0</v>
      </c>
      <c r="V507" s="25">
        <v>0</v>
      </c>
      <c r="W507" s="25">
        <v>0</v>
      </c>
      <c r="X507" s="25">
        <v>0</v>
      </c>
      <c r="Y507" s="25">
        <f t="shared" si="29"/>
        <v>0</v>
      </c>
      <c r="Z507" s="26">
        <v>0</v>
      </c>
      <c r="AA507" s="26">
        <v>0</v>
      </c>
      <c r="AB507" s="26">
        <v>0</v>
      </c>
      <c r="AC507" s="26">
        <v>0</v>
      </c>
    </row>
    <row r="508" spans="1:29" outlineLevel="2" x14ac:dyDescent="0.35">
      <c r="A508" s="21" t="s">
        <v>331</v>
      </c>
      <c r="B508" s="22" t="s">
        <v>30</v>
      </c>
      <c r="C508" s="22" t="s">
        <v>71</v>
      </c>
      <c r="D508" s="22" t="s">
        <v>332</v>
      </c>
      <c r="E508" s="22"/>
      <c r="F508" s="22" t="s">
        <v>33</v>
      </c>
      <c r="G508" s="22">
        <v>1120</v>
      </c>
      <c r="H508" s="22">
        <v>709800000</v>
      </c>
      <c r="I508" s="22" t="s">
        <v>31</v>
      </c>
      <c r="J508" s="23" t="s">
        <v>333</v>
      </c>
      <c r="K508" s="24">
        <v>4982606496</v>
      </c>
      <c r="L508" s="25">
        <v>2019431252</v>
      </c>
      <c r="M508" s="25">
        <v>0</v>
      </c>
      <c r="N508" s="25">
        <v>-54700000</v>
      </c>
      <c r="O508" s="25">
        <v>0</v>
      </c>
      <c r="P508" s="25">
        <f t="shared" si="28"/>
        <v>2019431252</v>
      </c>
      <c r="Q508" s="25">
        <v>0</v>
      </c>
      <c r="R508" s="25">
        <v>368605077.5</v>
      </c>
      <c r="S508" s="25">
        <v>0</v>
      </c>
      <c r="T508" s="25">
        <v>710831945.23000002</v>
      </c>
      <c r="U508" s="25">
        <v>710831945.23000002</v>
      </c>
      <c r="V508" s="25">
        <v>423136416.26999998</v>
      </c>
      <c r="W508" s="25">
        <v>939994229.26999998</v>
      </c>
      <c r="X508" s="25">
        <v>0</v>
      </c>
      <c r="Y508" s="25">
        <f t="shared" si="29"/>
        <v>939994229.26999998</v>
      </c>
      <c r="Z508" s="26">
        <f t="shared" ref="Z508:Z514" si="30">T508/L508</f>
        <v>0.35199611005623876</v>
      </c>
      <c r="AA508" s="26">
        <f t="shared" si="23"/>
        <v>0.35199611005623876</v>
      </c>
      <c r="AB508" s="26">
        <f t="shared" si="24"/>
        <v>0.18252915375799086</v>
      </c>
      <c r="AC508" s="27">
        <f t="shared" si="25"/>
        <v>0.5345252638142296</v>
      </c>
    </row>
    <row r="509" spans="1:29" outlineLevel="2" x14ac:dyDescent="0.35">
      <c r="A509" s="21" t="s">
        <v>331</v>
      </c>
      <c r="B509" s="22" t="s">
        <v>30</v>
      </c>
      <c r="C509" s="22" t="s">
        <v>71</v>
      </c>
      <c r="D509" s="22" t="s">
        <v>198</v>
      </c>
      <c r="E509" s="22"/>
      <c r="F509" s="22" t="s">
        <v>33</v>
      </c>
      <c r="G509" s="22">
        <v>1120</v>
      </c>
      <c r="H509" s="22">
        <v>709800000</v>
      </c>
      <c r="I509" s="22" t="s">
        <v>31</v>
      </c>
      <c r="J509" s="23" t="s">
        <v>199</v>
      </c>
      <c r="K509" s="24">
        <v>15314982035</v>
      </c>
      <c r="L509" s="25">
        <v>17314982035</v>
      </c>
      <c r="M509" s="25">
        <v>0</v>
      </c>
      <c r="N509" s="25">
        <v>-868178296</v>
      </c>
      <c r="O509" s="25">
        <v>0</v>
      </c>
      <c r="P509" s="25">
        <f t="shared" si="28"/>
        <v>17314982035</v>
      </c>
      <c r="Q509" s="25">
        <v>0</v>
      </c>
      <c r="R509" s="25">
        <v>4381547214.71</v>
      </c>
      <c r="S509" s="25">
        <v>938604077.67999995</v>
      </c>
      <c r="T509" s="25">
        <v>5087283791.6599998</v>
      </c>
      <c r="U509" s="25">
        <v>5087283791.6599998</v>
      </c>
      <c r="V509" s="25">
        <v>1608996435.24</v>
      </c>
      <c r="W509" s="25">
        <v>6907546950.9499998</v>
      </c>
      <c r="X509" s="25">
        <v>0</v>
      </c>
      <c r="Y509" s="25">
        <f t="shared" si="29"/>
        <v>6907546950.9500008</v>
      </c>
      <c r="Z509" s="26">
        <f t="shared" si="30"/>
        <v>0.29380820502017924</v>
      </c>
      <c r="AA509" s="26">
        <f t="shared" si="23"/>
        <v>0.29380820502017924</v>
      </c>
      <c r="AB509" s="26">
        <f t="shared" si="24"/>
        <v>0.3072571072632938</v>
      </c>
      <c r="AC509" s="27">
        <f t="shared" si="25"/>
        <v>0.60106531228347304</v>
      </c>
    </row>
    <row r="510" spans="1:29" outlineLevel="2" x14ac:dyDescent="0.35">
      <c r="A510" s="21" t="s">
        <v>331</v>
      </c>
      <c r="B510" s="22" t="s">
        <v>30</v>
      </c>
      <c r="C510" s="22" t="s">
        <v>71</v>
      </c>
      <c r="D510" s="22" t="s">
        <v>200</v>
      </c>
      <c r="E510" s="22"/>
      <c r="F510" s="22" t="s">
        <v>33</v>
      </c>
      <c r="G510" s="22">
        <v>1120</v>
      </c>
      <c r="H510" s="22">
        <v>709800000</v>
      </c>
      <c r="I510" s="22" t="s">
        <v>31</v>
      </c>
      <c r="J510" s="23" t="s">
        <v>201</v>
      </c>
      <c r="K510" s="25">
        <v>0</v>
      </c>
      <c r="L510" s="25">
        <v>2162182</v>
      </c>
      <c r="M510" s="25">
        <v>0</v>
      </c>
      <c r="N510" s="25">
        <v>0</v>
      </c>
      <c r="O510" s="25">
        <v>0</v>
      </c>
      <c r="P510" s="25">
        <f t="shared" si="28"/>
        <v>2162182</v>
      </c>
      <c r="Q510" s="25">
        <v>0</v>
      </c>
      <c r="R510" s="25">
        <v>0</v>
      </c>
      <c r="S510" s="25">
        <v>0</v>
      </c>
      <c r="T510" s="25">
        <v>0</v>
      </c>
      <c r="U510" s="25">
        <v>0</v>
      </c>
      <c r="V510" s="25">
        <v>0</v>
      </c>
      <c r="W510" s="25">
        <v>2162182</v>
      </c>
      <c r="X510" s="25">
        <v>0</v>
      </c>
      <c r="Y510" s="25">
        <f t="shared" si="29"/>
        <v>2162182</v>
      </c>
      <c r="Z510" s="26">
        <f t="shared" si="30"/>
        <v>0</v>
      </c>
      <c r="AA510" s="26">
        <f t="shared" si="23"/>
        <v>0</v>
      </c>
      <c r="AB510" s="26">
        <f t="shared" si="24"/>
        <v>0</v>
      </c>
      <c r="AC510" s="27">
        <f t="shared" si="25"/>
        <v>0</v>
      </c>
    </row>
    <row r="511" spans="1:29" outlineLevel="2" x14ac:dyDescent="0.35">
      <c r="A511" s="21" t="s">
        <v>331</v>
      </c>
      <c r="B511" s="22" t="s">
        <v>30</v>
      </c>
      <c r="C511" s="22" t="s">
        <v>71</v>
      </c>
      <c r="D511" s="22" t="s">
        <v>78</v>
      </c>
      <c r="E511" s="22"/>
      <c r="F511" s="22" t="s">
        <v>33</v>
      </c>
      <c r="G511" s="22">
        <v>1120</v>
      </c>
      <c r="H511" s="22">
        <v>709800000</v>
      </c>
      <c r="I511" s="22" t="s">
        <v>31</v>
      </c>
      <c r="J511" s="23" t="s">
        <v>79</v>
      </c>
      <c r="K511" s="25">
        <v>0</v>
      </c>
      <c r="L511" s="25">
        <v>60000000</v>
      </c>
      <c r="M511" s="25">
        <v>0</v>
      </c>
      <c r="N511" s="25">
        <v>0</v>
      </c>
      <c r="O511" s="25">
        <v>0</v>
      </c>
      <c r="P511" s="25">
        <f t="shared" si="28"/>
        <v>60000000</v>
      </c>
      <c r="Q511" s="25">
        <v>0</v>
      </c>
      <c r="R511" s="25">
        <v>0</v>
      </c>
      <c r="S511" s="25">
        <v>0</v>
      </c>
      <c r="T511" s="25">
        <v>0</v>
      </c>
      <c r="U511" s="25">
        <v>0</v>
      </c>
      <c r="V511" s="25">
        <v>60000000</v>
      </c>
      <c r="W511" s="25">
        <v>60000000</v>
      </c>
      <c r="X511" s="25">
        <v>0</v>
      </c>
      <c r="Y511" s="25">
        <f t="shared" si="29"/>
        <v>60000000</v>
      </c>
      <c r="Z511" s="26">
        <f t="shared" si="30"/>
        <v>0</v>
      </c>
      <c r="AA511" s="26">
        <f t="shared" si="23"/>
        <v>0</v>
      </c>
      <c r="AB511" s="26">
        <f t="shared" si="24"/>
        <v>0</v>
      </c>
      <c r="AC511" s="27">
        <f t="shared" si="25"/>
        <v>0</v>
      </c>
    </row>
    <row r="512" spans="1:29" ht="94.5" outlineLevel="2" x14ac:dyDescent="0.35">
      <c r="A512" s="21" t="s">
        <v>331</v>
      </c>
      <c r="B512" s="22" t="s">
        <v>30</v>
      </c>
      <c r="C512" s="22" t="s">
        <v>71</v>
      </c>
      <c r="D512" s="22" t="s">
        <v>334</v>
      </c>
      <c r="E512" s="22"/>
      <c r="F512" s="22" t="s">
        <v>33</v>
      </c>
      <c r="G512" s="22">
        <v>1120</v>
      </c>
      <c r="H512" s="22">
        <v>709800000</v>
      </c>
      <c r="I512" s="22" t="s">
        <v>31</v>
      </c>
      <c r="J512" s="23" t="s">
        <v>335</v>
      </c>
      <c r="K512" s="24">
        <v>200000000</v>
      </c>
      <c r="L512" s="25">
        <v>953658211</v>
      </c>
      <c r="M512" s="25">
        <v>0</v>
      </c>
      <c r="N512" s="25">
        <v>0</v>
      </c>
      <c r="O512" s="25">
        <v>0</v>
      </c>
      <c r="P512" s="25">
        <f t="shared" si="28"/>
        <v>953658211</v>
      </c>
      <c r="Q512" s="25">
        <v>0</v>
      </c>
      <c r="R512" s="25">
        <v>0</v>
      </c>
      <c r="S512" s="25">
        <v>0</v>
      </c>
      <c r="T512" s="25">
        <v>0</v>
      </c>
      <c r="U512" s="25">
        <v>0</v>
      </c>
      <c r="V512" s="25">
        <v>0</v>
      </c>
      <c r="W512" s="25">
        <v>953658211</v>
      </c>
      <c r="X512" s="25">
        <v>0</v>
      </c>
      <c r="Y512" s="25">
        <f t="shared" si="29"/>
        <v>953658211</v>
      </c>
      <c r="Z512" s="26">
        <f t="shared" si="30"/>
        <v>0</v>
      </c>
      <c r="AA512" s="26">
        <f t="shared" si="23"/>
        <v>0</v>
      </c>
      <c r="AB512" s="26">
        <f t="shared" si="24"/>
        <v>0</v>
      </c>
      <c r="AC512" s="27">
        <f t="shared" si="25"/>
        <v>0</v>
      </c>
    </row>
    <row r="513" spans="1:29" outlineLevel="2" x14ac:dyDescent="0.35">
      <c r="A513" s="21" t="s">
        <v>331</v>
      </c>
      <c r="B513" s="22" t="s">
        <v>30</v>
      </c>
      <c r="C513" s="22" t="s">
        <v>71</v>
      </c>
      <c r="D513" s="22" t="s">
        <v>82</v>
      </c>
      <c r="E513" s="22"/>
      <c r="F513" s="22" t="s">
        <v>33</v>
      </c>
      <c r="G513" s="22">
        <v>1120</v>
      </c>
      <c r="H513" s="22">
        <v>709800000</v>
      </c>
      <c r="I513" s="22" t="s">
        <v>31</v>
      </c>
      <c r="J513" s="23" t="s">
        <v>83</v>
      </c>
      <c r="K513" s="24">
        <v>2500000</v>
      </c>
      <c r="L513" s="25">
        <v>5187958</v>
      </c>
      <c r="M513" s="25">
        <v>0</v>
      </c>
      <c r="N513" s="25">
        <v>0</v>
      </c>
      <c r="O513" s="25">
        <v>0</v>
      </c>
      <c r="P513" s="25">
        <f t="shared" si="28"/>
        <v>5187958</v>
      </c>
      <c r="Q513" s="25">
        <v>0</v>
      </c>
      <c r="R513" s="25">
        <v>2826699</v>
      </c>
      <c r="S513" s="25">
        <v>0</v>
      </c>
      <c r="T513" s="25">
        <v>325410</v>
      </c>
      <c r="U513" s="25">
        <v>325410</v>
      </c>
      <c r="V513" s="25">
        <v>66870</v>
      </c>
      <c r="W513" s="25">
        <v>2035849</v>
      </c>
      <c r="X513" s="25">
        <v>0</v>
      </c>
      <c r="Y513" s="25">
        <f t="shared" si="29"/>
        <v>2035849</v>
      </c>
      <c r="Z513" s="26">
        <f t="shared" si="30"/>
        <v>6.2724100696266244E-2</v>
      </c>
      <c r="AA513" s="26">
        <f t="shared" si="23"/>
        <v>6.2724100696266244E-2</v>
      </c>
      <c r="AB513" s="26">
        <f t="shared" si="24"/>
        <v>0.54485772629616513</v>
      </c>
      <c r="AC513" s="27">
        <f t="shared" si="25"/>
        <v>0.60758182699243135</v>
      </c>
    </row>
    <row r="514" spans="1:29" outlineLevel="2" x14ac:dyDescent="0.35">
      <c r="A514" s="21" t="s">
        <v>331</v>
      </c>
      <c r="B514" s="22" t="s">
        <v>30</v>
      </c>
      <c r="C514" s="22" t="s">
        <v>71</v>
      </c>
      <c r="D514" s="22" t="s">
        <v>84</v>
      </c>
      <c r="E514" s="22"/>
      <c r="F514" s="22" t="s">
        <v>33</v>
      </c>
      <c r="G514" s="22">
        <v>1120</v>
      </c>
      <c r="H514" s="22">
        <v>709800000</v>
      </c>
      <c r="I514" s="22" t="s">
        <v>31</v>
      </c>
      <c r="J514" s="23" t="s">
        <v>85</v>
      </c>
      <c r="K514" s="24">
        <v>45000000</v>
      </c>
      <c r="L514" s="25">
        <v>51623210</v>
      </c>
      <c r="M514" s="25">
        <v>0</v>
      </c>
      <c r="N514" s="25">
        <v>0</v>
      </c>
      <c r="O514" s="25">
        <v>0</v>
      </c>
      <c r="P514" s="25">
        <f t="shared" si="28"/>
        <v>51623210</v>
      </c>
      <c r="Q514" s="25">
        <v>0</v>
      </c>
      <c r="R514" s="25">
        <v>23494704.600000001</v>
      </c>
      <c r="S514" s="25">
        <v>0</v>
      </c>
      <c r="T514" s="25">
        <v>8459980.4000000004</v>
      </c>
      <c r="U514" s="25">
        <v>8459980.4000000004</v>
      </c>
      <c r="V514" s="25">
        <v>5106920</v>
      </c>
      <c r="W514" s="25">
        <v>19668525</v>
      </c>
      <c r="X514" s="25">
        <v>0</v>
      </c>
      <c r="Y514" s="25">
        <f t="shared" si="29"/>
        <v>19668525</v>
      </c>
      <c r="Z514" s="26">
        <f t="shared" si="30"/>
        <v>0.16387939455915276</v>
      </c>
      <c r="AA514" s="26">
        <f t="shared" si="23"/>
        <v>0.16387939455915276</v>
      </c>
      <c r="AB514" s="26">
        <f t="shared" si="24"/>
        <v>0.45511901720175868</v>
      </c>
      <c r="AC514" s="27">
        <f t="shared" si="25"/>
        <v>0.61899841176091142</v>
      </c>
    </row>
    <row r="515" spans="1:29" outlineLevel="2" x14ac:dyDescent="0.35">
      <c r="A515" s="21" t="s">
        <v>331</v>
      </c>
      <c r="B515" s="22" t="s">
        <v>30</v>
      </c>
      <c r="C515" s="22" t="s">
        <v>71</v>
      </c>
      <c r="D515" s="22" t="s">
        <v>90</v>
      </c>
      <c r="E515" s="22"/>
      <c r="F515" s="22" t="s">
        <v>33</v>
      </c>
      <c r="G515" s="22">
        <v>1120</v>
      </c>
      <c r="H515" s="22">
        <v>709800000</v>
      </c>
      <c r="I515" s="22" t="s">
        <v>31</v>
      </c>
      <c r="J515" s="23" t="s">
        <v>91</v>
      </c>
      <c r="K515" s="24">
        <v>6623210</v>
      </c>
      <c r="L515" s="25">
        <v>0</v>
      </c>
      <c r="M515" s="25">
        <v>0</v>
      </c>
      <c r="N515" s="25">
        <v>0</v>
      </c>
      <c r="O515" s="25">
        <v>0</v>
      </c>
      <c r="P515" s="25">
        <f t="shared" si="28"/>
        <v>0</v>
      </c>
      <c r="Q515" s="25">
        <v>0</v>
      </c>
      <c r="R515" s="25">
        <v>0</v>
      </c>
      <c r="S515" s="25">
        <v>0</v>
      </c>
      <c r="T515" s="25">
        <v>0</v>
      </c>
      <c r="U515" s="25">
        <v>0</v>
      </c>
      <c r="V515" s="25">
        <v>0</v>
      </c>
      <c r="W515" s="25">
        <v>0</v>
      </c>
      <c r="X515" s="25">
        <v>0</v>
      </c>
      <c r="Y515" s="25">
        <f t="shared" si="29"/>
        <v>0</v>
      </c>
      <c r="Z515" s="26">
        <v>0</v>
      </c>
      <c r="AA515" s="26">
        <v>0</v>
      </c>
      <c r="AB515" s="26">
        <v>0</v>
      </c>
      <c r="AC515" s="27">
        <v>0</v>
      </c>
    </row>
    <row r="516" spans="1:29" ht="94.5" outlineLevel="2" x14ac:dyDescent="0.35">
      <c r="A516" s="21" t="s">
        <v>331</v>
      </c>
      <c r="B516" s="22" t="s">
        <v>30</v>
      </c>
      <c r="C516" s="22" t="s">
        <v>71</v>
      </c>
      <c r="D516" s="22" t="s">
        <v>92</v>
      </c>
      <c r="E516" s="22"/>
      <c r="F516" s="22" t="s">
        <v>33</v>
      </c>
      <c r="G516" s="22">
        <v>1120</v>
      </c>
      <c r="H516" s="22">
        <v>709800000</v>
      </c>
      <c r="I516" s="22" t="s">
        <v>31</v>
      </c>
      <c r="J516" s="23" t="s">
        <v>336</v>
      </c>
      <c r="K516" s="24">
        <v>6500000</v>
      </c>
      <c r="L516" s="25">
        <v>13000000</v>
      </c>
      <c r="M516" s="25">
        <v>0</v>
      </c>
      <c r="N516" s="25">
        <v>0</v>
      </c>
      <c r="O516" s="25">
        <v>0</v>
      </c>
      <c r="P516" s="25">
        <f t="shared" si="28"/>
        <v>13000000</v>
      </c>
      <c r="Q516" s="25">
        <v>0</v>
      </c>
      <c r="R516" s="25">
        <v>0</v>
      </c>
      <c r="S516" s="25">
        <v>0</v>
      </c>
      <c r="T516" s="25">
        <v>0</v>
      </c>
      <c r="U516" s="25">
        <v>0</v>
      </c>
      <c r="V516" s="25">
        <v>13000000</v>
      </c>
      <c r="W516" s="25">
        <v>13000000</v>
      </c>
      <c r="X516" s="25">
        <v>0</v>
      </c>
      <c r="Y516" s="25">
        <f t="shared" si="29"/>
        <v>13000000</v>
      </c>
      <c r="Z516" s="26">
        <f>T516/L516</f>
        <v>0</v>
      </c>
      <c r="AA516" s="26">
        <f t="shared" ref="AA516:AA579" si="31">T516/P516</f>
        <v>0</v>
      </c>
      <c r="AB516" s="26">
        <f t="shared" ref="AB516:AB579" si="32">(Q516+R516+S516)/P516</f>
        <v>0</v>
      </c>
      <c r="AC516" s="27">
        <f t="shared" ref="AC516:AC579" si="33">AA516+AB516</f>
        <v>0</v>
      </c>
    </row>
    <row r="517" spans="1:29" outlineLevel="2" x14ac:dyDescent="0.35">
      <c r="A517" s="21" t="s">
        <v>331</v>
      </c>
      <c r="B517" s="22" t="s">
        <v>30</v>
      </c>
      <c r="C517" s="22" t="s">
        <v>71</v>
      </c>
      <c r="D517" s="22" t="s">
        <v>212</v>
      </c>
      <c r="E517" s="22"/>
      <c r="F517" s="22" t="s">
        <v>33</v>
      </c>
      <c r="G517" s="22">
        <v>1120</v>
      </c>
      <c r="H517" s="22">
        <v>709800000</v>
      </c>
      <c r="I517" s="22" t="s">
        <v>31</v>
      </c>
      <c r="J517" s="23" t="s">
        <v>213</v>
      </c>
      <c r="K517" s="24">
        <v>27664499</v>
      </c>
      <c r="L517" s="25">
        <v>27664499</v>
      </c>
      <c r="M517" s="25">
        <v>0</v>
      </c>
      <c r="N517" s="25">
        <v>0</v>
      </c>
      <c r="O517" s="25">
        <v>0</v>
      </c>
      <c r="P517" s="25">
        <f t="shared" si="28"/>
        <v>27664499</v>
      </c>
      <c r="Q517" s="25">
        <v>18435513</v>
      </c>
      <c r="R517" s="25">
        <v>5566967.5999999996</v>
      </c>
      <c r="S517" s="25">
        <v>0</v>
      </c>
      <c r="T517" s="25">
        <v>209502</v>
      </c>
      <c r="U517" s="25">
        <v>209502</v>
      </c>
      <c r="V517" s="25">
        <v>3452516.4</v>
      </c>
      <c r="W517" s="25">
        <v>3452516.4</v>
      </c>
      <c r="X517" s="25">
        <v>0</v>
      </c>
      <c r="Y517" s="25">
        <f t="shared" si="29"/>
        <v>3452516.3999999985</v>
      </c>
      <c r="Z517" s="26">
        <f>T517/L517</f>
        <v>7.5729547822282993E-3</v>
      </c>
      <c r="AA517" s="26">
        <f t="shared" si="31"/>
        <v>7.5729547822282993E-3</v>
      </c>
      <c r="AB517" s="26">
        <f t="shared" si="32"/>
        <v>0.86762751785239278</v>
      </c>
      <c r="AC517" s="27">
        <f t="shared" si="33"/>
        <v>0.87520047263462108</v>
      </c>
    </row>
    <row r="518" spans="1:29" ht="27" outlineLevel="2" x14ac:dyDescent="0.35">
      <c r="A518" s="21" t="s">
        <v>331</v>
      </c>
      <c r="B518" s="22" t="s">
        <v>30</v>
      </c>
      <c r="C518" s="22" t="s">
        <v>71</v>
      </c>
      <c r="D518" s="22" t="s">
        <v>218</v>
      </c>
      <c r="E518" s="22"/>
      <c r="F518" s="22" t="s">
        <v>33</v>
      </c>
      <c r="G518" s="22">
        <v>1120</v>
      </c>
      <c r="H518" s="22">
        <v>709800000</v>
      </c>
      <c r="I518" s="22" t="s">
        <v>31</v>
      </c>
      <c r="J518" s="23" t="s">
        <v>219</v>
      </c>
      <c r="K518" s="24">
        <v>146042365</v>
      </c>
      <c r="L518" s="25">
        <v>146042365</v>
      </c>
      <c r="M518" s="25">
        <v>0</v>
      </c>
      <c r="N518" s="25">
        <v>0</v>
      </c>
      <c r="O518" s="25">
        <v>0</v>
      </c>
      <c r="P518" s="25">
        <f t="shared" si="28"/>
        <v>146042365</v>
      </c>
      <c r="Q518" s="25">
        <v>0</v>
      </c>
      <c r="R518" s="25">
        <v>4434250.72</v>
      </c>
      <c r="S518" s="25">
        <v>0</v>
      </c>
      <c r="T518" s="25">
        <v>57352969.359999999</v>
      </c>
      <c r="U518" s="25">
        <v>57352969.359999999</v>
      </c>
      <c r="V518" s="25">
        <v>39250740.630000003</v>
      </c>
      <c r="W518" s="25">
        <v>84255144.920000002</v>
      </c>
      <c r="X518" s="25">
        <v>0</v>
      </c>
      <c r="Y518" s="25">
        <f t="shared" si="29"/>
        <v>84255144.920000002</v>
      </c>
      <c r="Z518" s="26">
        <f>T518/L518</f>
        <v>0.39271460277981668</v>
      </c>
      <c r="AA518" s="26">
        <f t="shared" si="31"/>
        <v>0.39271460277981668</v>
      </c>
      <c r="AB518" s="26">
        <f t="shared" si="32"/>
        <v>3.0362769871605404E-2</v>
      </c>
      <c r="AC518" s="27">
        <f t="shared" si="33"/>
        <v>0.42307737265142209</v>
      </c>
    </row>
    <row r="519" spans="1:29" ht="27" outlineLevel="2" x14ac:dyDescent="0.35">
      <c r="A519" s="21" t="s">
        <v>331</v>
      </c>
      <c r="B519" s="22" t="s">
        <v>30</v>
      </c>
      <c r="C519" s="22" t="s">
        <v>71</v>
      </c>
      <c r="D519" s="22" t="s">
        <v>220</v>
      </c>
      <c r="E519" s="22"/>
      <c r="F519" s="22" t="s">
        <v>33</v>
      </c>
      <c r="G519" s="22">
        <v>1120</v>
      </c>
      <c r="H519" s="22">
        <v>709800000</v>
      </c>
      <c r="I519" s="22" t="s">
        <v>31</v>
      </c>
      <c r="J519" s="23" t="s">
        <v>221</v>
      </c>
      <c r="K519" s="24">
        <v>25000000</v>
      </c>
      <c r="L519" s="25">
        <v>22312042</v>
      </c>
      <c r="M519" s="25">
        <v>0</v>
      </c>
      <c r="N519" s="25">
        <v>0</v>
      </c>
      <c r="O519" s="25">
        <v>0</v>
      </c>
      <c r="P519" s="25">
        <f t="shared" si="28"/>
        <v>22312042</v>
      </c>
      <c r="Q519" s="25">
        <v>0</v>
      </c>
      <c r="R519" s="25">
        <v>3987551.48</v>
      </c>
      <c r="S519" s="25">
        <v>0</v>
      </c>
      <c r="T519" s="25">
        <v>8304534.1699999999</v>
      </c>
      <c r="U519" s="25">
        <v>8304534.1699999999</v>
      </c>
      <c r="V519" s="25">
        <v>4303744.3499999996</v>
      </c>
      <c r="W519" s="25">
        <v>10019956.35</v>
      </c>
      <c r="X519" s="25">
        <v>0</v>
      </c>
      <c r="Y519" s="25">
        <f t="shared" si="29"/>
        <v>10019956.35</v>
      </c>
      <c r="Z519" s="26">
        <f>T519/L519</f>
        <v>0.37219964761629615</v>
      </c>
      <c r="AA519" s="26">
        <f t="shared" si="31"/>
        <v>0.37219964761629615</v>
      </c>
      <c r="AB519" s="26">
        <f t="shared" si="32"/>
        <v>0.17871746028445087</v>
      </c>
      <c r="AC519" s="27">
        <f t="shared" si="33"/>
        <v>0.55091710790074699</v>
      </c>
    </row>
    <row r="520" spans="1:29" ht="27" outlineLevel="2" x14ac:dyDescent="0.35">
      <c r="A520" s="21" t="s">
        <v>331</v>
      </c>
      <c r="B520" s="22" t="s">
        <v>30</v>
      </c>
      <c r="C520" s="22" t="s">
        <v>71</v>
      </c>
      <c r="D520" s="22" t="s">
        <v>94</v>
      </c>
      <c r="E520" s="22"/>
      <c r="F520" s="22" t="s">
        <v>33</v>
      </c>
      <c r="G520" s="22">
        <v>1120</v>
      </c>
      <c r="H520" s="22">
        <v>709800000</v>
      </c>
      <c r="I520" s="22" t="s">
        <v>31</v>
      </c>
      <c r="J520" s="23" t="s">
        <v>95</v>
      </c>
      <c r="K520" s="24">
        <v>175000000</v>
      </c>
      <c r="L520" s="25">
        <v>315854851</v>
      </c>
      <c r="M520" s="25">
        <v>0</v>
      </c>
      <c r="N520" s="25">
        <v>0</v>
      </c>
      <c r="O520" s="25">
        <v>0</v>
      </c>
      <c r="P520" s="25">
        <f t="shared" si="28"/>
        <v>315854851</v>
      </c>
      <c r="Q520" s="25">
        <v>11949134.01</v>
      </c>
      <c r="R520" s="25">
        <v>48431544.609999999</v>
      </c>
      <c r="S520" s="25">
        <v>9888630</v>
      </c>
      <c r="T520" s="25">
        <v>118515043.98999999</v>
      </c>
      <c r="U520" s="25">
        <v>118515043.98999999</v>
      </c>
      <c r="V520" s="25">
        <v>44235732.390000001</v>
      </c>
      <c r="W520" s="25">
        <v>127070498.39</v>
      </c>
      <c r="X520" s="25">
        <v>0</v>
      </c>
      <c r="Y520" s="25">
        <f t="shared" si="29"/>
        <v>127070498.38999999</v>
      </c>
      <c r="Z520" s="26">
        <f>T520/L520</f>
        <v>0.3752199582016234</v>
      </c>
      <c r="AA520" s="26">
        <f t="shared" si="31"/>
        <v>0.3752199582016234</v>
      </c>
      <c r="AB520" s="26">
        <f t="shared" si="32"/>
        <v>0.2224734190325923</v>
      </c>
      <c r="AC520" s="27">
        <f t="shared" si="33"/>
        <v>0.59769337723421567</v>
      </c>
    </row>
    <row r="521" spans="1:29" ht="108" outlineLevel="2" x14ac:dyDescent="0.35">
      <c r="A521" s="21" t="s">
        <v>331</v>
      </c>
      <c r="B521" s="22" t="s">
        <v>30</v>
      </c>
      <c r="C521" s="22" t="s">
        <v>71</v>
      </c>
      <c r="D521" s="22" t="s">
        <v>96</v>
      </c>
      <c r="E521" s="22"/>
      <c r="F521" s="22" t="s">
        <v>33</v>
      </c>
      <c r="G521" s="22">
        <v>1120</v>
      </c>
      <c r="H521" s="22">
        <v>709800000</v>
      </c>
      <c r="I521" s="22" t="s">
        <v>31</v>
      </c>
      <c r="J521" s="23" t="s">
        <v>97</v>
      </c>
      <c r="K521" s="25">
        <v>0</v>
      </c>
      <c r="L521" s="25">
        <v>0</v>
      </c>
      <c r="M521" s="25">
        <v>0</v>
      </c>
      <c r="N521" s="25">
        <v>4426713.59</v>
      </c>
      <c r="O521" s="25">
        <v>0</v>
      </c>
      <c r="P521" s="25">
        <f t="shared" si="28"/>
        <v>0</v>
      </c>
      <c r="Q521" s="25">
        <v>0</v>
      </c>
      <c r="R521" s="25">
        <v>0</v>
      </c>
      <c r="S521" s="25">
        <v>0</v>
      </c>
      <c r="T521" s="25">
        <v>0</v>
      </c>
      <c r="U521" s="25">
        <v>0</v>
      </c>
      <c r="V521" s="25">
        <v>0</v>
      </c>
      <c r="W521" s="25">
        <v>0</v>
      </c>
      <c r="X521" s="25">
        <v>0</v>
      </c>
      <c r="Y521" s="25">
        <f t="shared" si="29"/>
        <v>0</v>
      </c>
      <c r="Z521" s="26">
        <v>0</v>
      </c>
      <c r="AA521" s="26">
        <v>0</v>
      </c>
      <c r="AB521" s="26">
        <v>0</v>
      </c>
      <c r="AC521" s="26">
        <v>0</v>
      </c>
    </row>
    <row r="522" spans="1:29" outlineLevel="2" x14ac:dyDescent="0.35">
      <c r="A522" s="21" t="s">
        <v>340</v>
      </c>
      <c r="B522" s="22" t="s">
        <v>30</v>
      </c>
      <c r="C522" s="22" t="s">
        <v>71</v>
      </c>
      <c r="D522" s="22" t="s">
        <v>76</v>
      </c>
      <c r="E522" s="22"/>
      <c r="F522" s="22" t="s">
        <v>33</v>
      </c>
      <c r="G522" s="22">
        <v>1120</v>
      </c>
      <c r="H522" s="22">
        <v>709800000</v>
      </c>
      <c r="I522" s="22" t="s">
        <v>31</v>
      </c>
      <c r="J522" s="23" t="s">
        <v>77</v>
      </c>
      <c r="K522" s="24">
        <v>600000000</v>
      </c>
      <c r="L522" s="25">
        <v>600000000</v>
      </c>
      <c r="M522" s="25">
        <v>0</v>
      </c>
      <c r="N522" s="25">
        <v>0</v>
      </c>
      <c r="O522" s="25">
        <v>200000000</v>
      </c>
      <c r="P522" s="25">
        <f t="shared" si="28"/>
        <v>800000000</v>
      </c>
      <c r="Q522" s="25">
        <v>0</v>
      </c>
      <c r="R522" s="25">
        <v>64855598.93</v>
      </c>
      <c r="S522" s="25">
        <v>0</v>
      </c>
      <c r="T522" s="25">
        <v>293620913.60000002</v>
      </c>
      <c r="U522" s="25">
        <v>284325113.24000001</v>
      </c>
      <c r="V522" s="25">
        <v>238527322.47</v>
      </c>
      <c r="W522" s="25">
        <v>241523487.47</v>
      </c>
      <c r="X522" s="25">
        <v>0</v>
      </c>
      <c r="Y522" s="25">
        <f t="shared" si="29"/>
        <v>441523487.46999997</v>
      </c>
      <c r="Z522" s="26">
        <f t="shared" ref="Z522:Z527" si="34">T522/L522</f>
        <v>0.48936818933333337</v>
      </c>
      <c r="AA522" s="26">
        <f t="shared" si="31"/>
        <v>0.36702614200000006</v>
      </c>
      <c r="AB522" s="26">
        <f t="shared" si="32"/>
        <v>8.1069498662500003E-2</v>
      </c>
      <c r="AC522" s="27">
        <f t="shared" si="33"/>
        <v>0.44809564066250007</v>
      </c>
    </row>
    <row r="523" spans="1:29" outlineLevel="2" x14ac:dyDescent="0.35">
      <c r="A523" s="21" t="s">
        <v>340</v>
      </c>
      <c r="B523" s="22" t="s">
        <v>30</v>
      </c>
      <c r="C523" s="22" t="s">
        <v>71</v>
      </c>
      <c r="D523" s="22" t="s">
        <v>78</v>
      </c>
      <c r="E523" s="22"/>
      <c r="F523" s="22" t="s">
        <v>33</v>
      </c>
      <c r="G523" s="22">
        <v>1120</v>
      </c>
      <c r="H523" s="22">
        <v>709800000</v>
      </c>
      <c r="I523" s="22" t="s">
        <v>31</v>
      </c>
      <c r="J523" s="23" t="s">
        <v>79</v>
      </c>
      <c r="K523" s="24">
        <v>780000000</v>
      </c>
      <c r="L523" s="25">
        <v>780000000</v>
      </c>
      <c r="M523" s="25">
        <v>0</v>
      </c>
      <c r="N523" s="25">
        <v>0</v>
      </c>
      <c r="O523" s="25">
        <v>0</v>
      </c>
      <c r="P523" s="25">
        <f t="shared" si="28"/>
        <v>780000000</v>
      </c>
      <c r="Q523" s="25">
        <v>0</v>
      </c>
      <c r="R523" s="25">
        <v>221430228.06999999</v>
      </c>
      <c r="S523" s="25">
        <v>0</v>
      </c>
      <c r="T523" s="25">
        <v>0</v>
      </c>
      <c r="U523" s="25">
        <v>0</v>
      </c>
      <c r="V523" s="25">
        <v>520968516.93000001</v>
      </c>
      <c r="W523" s="25">
        <v>558569771.92999995</v>
      </c>
      <c r="X523" s="25">
        <v>0</v>
      </c>
      <c r="Y523" s="25">
        <f t="shared" si="29"/>
        <v>558569771.93000007</v>
      </c>
      <c r="Z523" s="26">
        <f t="shared" si="34"/>
        <v>0</v>
      </c>
      <c r="AA523" s="26">
        <f t="shared" si="31"/>
        <v>0</v>
      </c>
      <c r="AB523" s="26">
        <f t="shared" si="32"/>
        <v>0.28388490778205128</v>
      </c>
      <c r="AC523" s="27">
        <f t="shared" si="33"/>
        <v>0.28388490778205128</v>
      </c>
    </row>
    <row r="524" spans="1:29" ht="202.5" outlineLevel="2" x14ac:dyDescent="0.35">
      <c r="A524" s="21" t="s">
        <v>340</v>
      </c>
      <c r="B524" s="22" t="s">
        <v>30</v>
      </c>
      <c r="C524" s="22" t="s">
        <v>71</v>
      </c>
      <c r="D524" s="22" t="s">
        <v>210</v>
      </c>
      <c r="E524" s="22"/>
      <c r="F524" s="22" t="s">
        <v>33</v>
      </c>
      <c r="G524" s="22">
        <v>1120</v>
      </c>
      <c r="H524" s="22">
        <v>709800000</v>
      </c>
      <c r="I524" s="22" t="s">
        <v>31</v>
      </c>
      <c r="J524" s="23" t="s">
        <v>341</v>
      </c>
      <c r="K524" s="24">
        <v>400000000</v>
      </c>
      <c r="L524" s="25">
        <v>400000000</v>
      </c>
      <c r="M524" s="25">
        <v>0</v>
      </c>
      <c r="N524" s="25">
        <v>0</v>
      </c>
      <c r="O524" s="25">
        <v>-200000000</v>
      </c>
      <c r="P524" s="25">
        <f t="shared" si="28"/>
        <v>200000000</v>
      </c>
      <c r="Q524" s="25">
        <v>38980778</v>
      </c>
      <c r="R524" s="25">
        <v>87298377.739999995</v>
      </c>
      <c r="S524" s="25">
        <v>0</v>
      </c>
      <c r="T524" s="25">
        <v>0</v>
      </c>
      <c r="U524" s="25">
        <v>0</v>
      </c>
      <c r="V524" s="25">
        <v>24229824.260000002</v>
      </c>
      <c r="W524" s="25">
        <v>273720844.25999999</v>
      </c>
      <c r="X524" s="25">
        <v>0</v>
      </c>
      <c r="Y524" s="25">
        <f t="shared" si="29"/>
        <v>73720844.260000005</v>
      </c>
      <c r="Z524" s="26">
        <f t="shared" si="34"/>
        <v>0</v>
      </c>
      <c r="AA524" s="26">
        <f t="shared" si="31"/>
        <v>0</v>
      </c>
      <c r="AB524" s="26">
        <f t="shared" si="32"/>
        <v>0.63139577869999997</v>
      </c>
      <c r="AC524" s="27">
        <f t="shared" si="33"/>
        <v>0.63139577869999997</v>
      </c>
    </row>
    <row r="525" spans="1:29" outlineLevel="2" x14ac:dyDescent="0.35">
      <c r="A525" s="21" t="s">
        <v>340</v>
      </c>
      <c r="B525" s="22" t="s">
        <v>30</v>
      </c>
      <c r="C525" s="22" t="s">
        <v>71</v>
      </c>
      <c r="D525" s="22" t="s">
        <v>82</v>
      </c>
      <c r="E525" s="22"/>
      <c r="F525" s="22" t="s">
        <v>33</v>
      </c>
      <c r="G525" s="22">
        <v>1120</v>
      </c>
      <c r="H525" s="22">
        <v>709800000</v>
      </c>
      <c r="I525" s="22" t="s">
        <v>31</v>
      </c>
      <c r="J525" s="23" t="s">
        <v>83</v>
      </c>
      <c r="K525" s="24">
        <v>1500000</v>
      </c>
      <c r="L525" s="25">
        <v>1500000</v>
      </c>
      <c r="M525" s="25">
        <v>0</v>
      </c>
      <c r="N525" s="25">
        <v>0</v>
      </c>
      <c r="O525" s="25">
        <v>0</v>
      </c>
      <c r="P525" s="25">
        <f t="shared" si="28"/>
        <v>1500000</v>
      </c>
      <c r="Q525" s="25">
        <v>0</v>
      </c>
      <c r="R525" s="25">
        <v>1179880.42</v>
      </c>
      <c r="S525" s="25">
        <v>0</v>
      </c>
      <c r="T525" s="25">
        <v>320119.58</v>
      </c>
      <c r="U525" s="25">
        <v>308059.58</v>
      </c>
      <c r="V525" s="25">
        <v>0</v>
      </c>
      <c r="W525" s="25">
        <v>0</v>
      </c>
      <c r="X525" s="25">
        <v>0</v>
      </c>
      <c r="Y525" s="25">
        <f t="shared" si="29"/>
        <v>0</v>
      </c>
      <c r="Z525" s="26">
        <f t="shared" si="34"/>
        <v>0.21341305333333335</v>
      </c>
      <c r="AA525" s="26">
        <f t="shared" si="31"/>
        <v>0.21341305333333335</v>
      </c>
      <c r="AB525" s="26">
        <f t="shared" si="32"/>
        <v>0.78658694666666662</v>
      </c>
      <c r="AC525" s="27">
        <f t="shared" si="33"/>
        <v>1</v>
      </c>
    </row>
    <row r="526" spans="1:29" outlineLevel="2" x14ac:dyDescent="0.35">
      <c r="A526" s="21" t="s">
        <v>340</v>
      </c>
      <c r="B526" s="22" t="s">
        <v>30</v>
      </c>
      <c r="C526" s="22" t="s">
        <v>71</v>
      </c>
      <c r="D526" s="22" t="s">
        <v>84</v>
      </c>
      <c r="E526" s="22"/>
      <c r="F526" s="22" t="s">
        <v>33</v>
      </c>
      <c r="G526" s="22">
        <v>1120</v>
      </c>
      <c r="H526" s="22">
        <v>709800000</v>
      </c>
      <c r="I526" s="22" t="s">
        <v>31</v>
      </c>
      <c r="J526" s="23" t="s">
        <v>85</v>
      </c>
      <c r="K526" s="24">
        <v>10000000</v>
      </c>
      <c r="L526" s="25">
        <v>10000000</v>
      </c>
      <c r="M526" s="25">
        <v>0</v>
      </c>
      <c r="N526" s="25">
        <v>0</v>
      </c>
      <c r="O526" s="25">
        <v>0</v>
      </c>
      <c r="P526" s="25">
        <f t="shared" si="28"/>
        <v>10000000</v>
      </c>
      <c r="Q526" s="25">
        <v>0</v>
      </c>
      <c r="R526" s="25">
        <v>7990389.4800000004</v>
      </c>
      <c r="S526" s="25">
        <v>0</v>
      </c>
      <c r="T526" s="25">
        <v>1853810.52</v>
      </c>
      <c r="U526" s="25">
        <v>1832810.52</v>
      </c>
      <c r="V526" s="25">
        <v>155800</v>
      </c>
      <c r="W526" s="25">
        <v>155800</v>
      </c>
      <c r="X526" s="25">
        <v>0</v>
      </c>
      <c r="Y526" s="25">
        <f t="shared" si="29"/>
        <v>155800</v>
      </c>
      <c r="Z526" s="26">
        <f t="shared" si="34"/>
        <v>0.18538105199999999</v>
      </c>
      <c r="AA526" s="26">
        <f t="shared" si="31"/>
        <v>0.18538105199999999</v>
      </c>
      <c r="AB526" s="26">
        <f t="shared" si="32"/>
        <v>0.79903894800000008</v>
      </c>
      <c r="AC526" s="27">
        <f t="shared" si="33"/>
        <v>0.98442000000000007</v>
      </c>
    </row>
    <row r="527" spans="1:29" ht="27" outlineLevel="2" x14ac:dyDescent="0.35">
      <c r="A527" s="21" t="s">
        <v>340</v>
      </c>
      <c r="B527" s="22" t="s">
        <v>30</v>
      </c>
      <c r="C527" s="22" t="s">
        <v>71</v>
      </c>
      <c r="D527" s="22" t="s">
        <v>94</v>
      </c>
      <c r="E527" s="22"/>
      <c r="F527" s="22" t="s">
        <v>33</v>
      </c>
      <c r="G527" s="22">
        <v>1120</v>
      </c>
      <c r="H527" s="22">
        <v>709800000</v>
      </c>
      <c r="I527" s="22" t="s">
        <v>31</v>
      </c>
      <c r="J527" s="23" t="s">
        <v>95</v>
      </c>
      <c r="K527" s="24">
        <v>20000000</v>
      </c>
      <c r="L527" s="25">
        <v>20000000</v>
      </c>
      <c r="M527" s="25">
        <v>0</v>
      </c>
      <c r="N527" s="25">
        <v>0</v>
      </c>
      <c r="O527" s="25">
        <v>0</v>
      </c>
      <c r="P527" s="25">
        <f t="shared" si="28"/>
        <v>20000000</v>
      </c>
      <c r="Q527" s="25">
        <v>0</v>
      </c>
      <c r="R527" s="25">
        <v>0</v>
      </c>
      <c r="S527" s="25">
        <v>0</v>
      </c>
      <c r="T527" s="25">
        <v>0</v>
      </c>
      <c r="U527" s="25">
        <v>0</v>
      </c>
      <c r="V527" s="25">
        <v>20000000</v>
      </c>
      <c r="W527" s="25">
        <v>20000000</v>
      </c>
      <c r="X527" s="25">
        <v>0</v>
      </c>
      <c r="Y527" s="25">
        <f t="shared" si="29"/>
        <v>20000000</v>
      </c>
      <c r="Z527" s="26">
        <f t="shared" si="34"/>
        <v>0</v>
      </c>
      <c r="AA527" s="26">
        <f t="shared" si="31"/>
        <v>0</v>
      </c>
      <c r="AB527" s="26">
        <f t="shared" si="32"/>
        <v>0</v>
      </c>
      <c r="AC527" s="27">
        <f t="shared" si="33"/>
        <v>0</v>
      </c>
    </row>
    <row r="528" spans="1:29" ht="108" outlineLevel="2" x14ac:dyDescent="0.35">
      <c r="A528" s="21" t="s">
        <v>340</v>
      </c>
      <c r="B528" s="22" t="s">
        <v>30</v>
      </c>
      <c r="C528" s="22" t="s">
        <v>71</v>
      </c>
      <c r="D528" s="22" t="s">
        <v>96</v>
      </c>
      <c r="E528" s="22"/>
      <c r="F528" s="22" t="s">
        <v>33</v>
      </c>
      <c r="G528" s="22">
        <v>1120</v>
      </c>
      <c r="H528" s="22">
        <v>709800000</v>
      </c>
      <c r="I528" s="22" t="s">
        <v>31</v>
      </c>
      <c r="J528" s="23" t="s">
        <v>97</v>
      </c>
      <c r="K528" s="25">
        <v>0</v>
      </c>
      <c r="L528" s="25">
        <v>0</v>
      </c>
      <c r="M528" s="25">
        <v>0</v>
      </c>
      <c r="N528" s="25">
        <v>285593.95</v>
      </c>
      <c r="O528" s="25">
        <v>0</v>
      </c>
      <c r="P528" s="25">
        <f t="shared" si="28"/>
        <v>0</v>
      </c>
      <c r="Q528" s="25">
        <v>0</v>
      </c>
      <c r="R528" s="25">
        <v>0</v>
      </c>
      <c r="S528" s="25">
        <v>0</v>
      </c>
      <c r="T528" s="25">
        <v>0</v>
      </c>
      <c r="U528" s="25">
        <v>0</v>
      </c>
      <c r="V528" s="25">
        <v>0</v>
      </c>
      <c r="W528" s="25">
        <v>0</v>
      </c>
      <c r="X528" s="25">
        <v>0</v>
      </c>
      <c r="Y528" s="25">
        <f t="shared" si="29"/>
        <v>0</v>
      </c>
      <c r="Z528" s="26">
        <v>0</v>
      </c>
      <c r="AA528" s="26">
        <v>0</v>
      </c>
      <c r="AB528" s="26">
        <v>0</v>
      </c>
      <c r="AC528" s="26">
        <v>0</v>
      </c>
    </row>
    <row r="529" spans="1:29" ht="57" customHeight="1" outlineLevel="2" x14ac:dyDescent="0.35">
      <c r="A529" s="21" t="s">
        <v>343</v>
      </c>
      <c r="B529" s="22" t="s">
        <v>30</v>
      </c>
      <c r="C529" s="22" t="s">
        <v>71</v>
      </c>
      <c r="D529" s="22" t="s">
        <v>190</v>
      </c>
      <c r="E529" s="22"/>
      <c r="F529" s="22" t="s">
        <v>33</v>
      </c>
      <c r="G529" s="22">
        <v>1120</v>
      </c>
      <c r="H529" s="22">
        <v>709800000</v>
      </c>
      <c r="I529" s="22" t="s">
        <v>31</v>
      </c>
      <c r="J529" s="23" t="s">
        <v>191</v>
      </c>
      <c r="K529" s="25">
        <v>0</v>
      </c>
      <c r="L529" s="25">
        <v>5000000</v>
      </c>
      <c r="M529" s="25">
        <v>0</v>
      </c>
      <c r="N529" s="25">
        <v>0</v>
      </c>
      <c r="O529" s="25">
        <v>600000</v>
      </c>
      <c r="P529" s="25">
        <f t="shared" si="28"/>
        <v>5600000</v>
      </c>
      <c r="Q529" s="25">
        <v>0</v>
      </c>
      <c r="R529" s="25">
        <v>3000013</v>
      </c>
      <c r="S529" s="25">
        <v>0</v>
      </c>
      <c r="T529" s="25">
        <v>0</v>
      </c>
      <c r="U529" s="25">
        <v>0</v>
      </c>
      <c r="V529" s="25">
        <v>1999987</v>
      </c>
      <c r="W529" s="25">
        <v>1999987</v>
      </c>
      <c r="X529" s="25">
        <v>0</v>
      </c>
      <c r="Y529" s="25">
        <f t="shared" si="29"/>
        <v>2599987</v>
      </c>
      <c r="Z529" s="26">
        <f t="shared" ref="Z529:Z534" si="35">T529/L529</f>
        <v>0</v>
      </c>
      <c r="AA529" s="26">
        <f t="shared" si="31"/>
        <v>0</v>
      </c>
      <c r="AB529" s="26">
        <f t="shared" si="32"/>
        <v>0.53571660714285718</v>
      </c>
      <c r="AC529" s="27">
        <f t="shared" si="33"/>
        <v>0.53571660714285718</v>
      </c>
    </row>
    <row r="530" spans="1:29" ht="67.5" outlineLevel="2" x14ac:dyDescent="0.35">
      <c r="A530" s="21" t="s">
        <v>343</v>
      </c>
      <c r="B530" s="22" t="s">
        <v>30</v>
      </c>
      <c r="C530" s="22" t="s">
        <v>71</v>
      </c>
      <c r="D530" s="22" t="s">
        <v>208</v>
      </c>
      <c r="E530" s="22"/>
      <c r="F530" s="22" t="s">
        <v>33</v>
      </c>
      <c r="G530" s="22">
        <v>1120</v>
      </c>
      <c r="H530" s="22">
        <v>709800000</v>
      </c>
      <c r="I530" s="22" t="s">
        <v>31</v>
      </c>
      <c r="J530" s="23" t="s">
        <v>344</v>
      </c>
      <c r="K530" s="24">
        <v>81150126</v>
      </c>
      <c r="L530" s="25">
        <v>81150126</v>
      </c>
      <c r="M530" s="25">
        <v>0</v>
      </c>
      <c r="N530" s="25">
        <v>0</v>
      </c>
      <c r="O530" s="25">
        <v>0</v>
      </c>
      <c r="P530" s="25">
        <f t="shared" si="28"/>
        <v>81150126</v>
      </c>
      <c r="Q530" s="25">
        <v>0</v>
      </c>
      <c r="R530" s="25">
        <v>0</v>
      </c>
      <c r="S530" s="25">
        <v>0</v>
      </c>
      <c r="T530" s="25">
        <v>25435961</v>
      </c>
      <c r="U530" s="25">
        <v>25435961</v>
      </c>
      <c r="V530" s="25">
        <v>55714165</v>
      </c>
      <c r="W530" s="25">
        <v>55714165</v>
      </c>
      <c r="X530" s="25">
        <v>0</v>
      </c>
      <c r="Y530" s="25">
        <f t="shared" si="29"/>
        <v>55714165</v>
      </c>
      <c r="Z530" s="26">
        <f t="shared" si="35"/>
        <v>0.3134432717947967</v>
      </c>
      <c r="AA530" s="26">
        <f t="shared" si="31"/>
        <v>0.3134432717947967</v>
      </c>
      <c r="AB530" s="26">
        <f t="shared" si="32"/>
        <v>0</v>
      </c>
      <c r="AC530" s="27">
        <f t="shared" si="33"/>
        <v>0.3134432717947967</v>
      </c>
    </row>
    <row r="531" spans="1:29" ht="67.5" outlineLevel="2" x14ac:dyDescent="0.35">
      <c r="A531" s="21" t="s">
        <v>343</v>
      </c>
      <c r="B531" s="22" t="s">
        <v>30</v>
      </c>
      <c r="C531" s="22" t="s">
        <v>71</v>
      </c>
      <c r="D531" s="22" t="s">
        <v>210</v>
      </c>
      <c r="E531" s="22"/>
      <c r="F531" s="22" t="s">
        <v>33</v>
      </c>
      <c r="G531" s="22">
        <v>1120</v>
      </c>
      <c r="H531" s="22">
        <v>709800000</v>
      </c>
      <c r="I531" s="22" t="s">
        <v>31</v>
      </c>
      <c r="J531" s="23" t="s">
        <v>345</v>
      </c>
      <c r="K531" s="24">
        <v>1700000</v>
      </c>
      <c r="L531" s="25">
        <v>1700000</v>
      </c>
      <c r="M531" s="25">
        <v>0</v>
      </c>
      <c r="N531" s="25">
        <v>0</v>
      </c>
      <c r="O531" s="25">
        <v>-600000</v>
      </c>
      <c r="P531" s="25">
        <f t="shared" si="28"/>
        <v>1100000</v>
      </c>
      <c r="Q531" s="25">
        <v>0</v>
      </c>
      <c r="R531" s="25">
        <v>0</v>
      </c>
      <c r="S531" s="25">
        <v>0</v>
      </c>
      <c r="T531" s="25">
        <v>0</v>
      </c>
      <c r="U531" s="25">
        <v>0</v>
      </c>
      <c r="V531" s="25">
        <v>0</v>
      </c>
      <c r="W531" s="25">
        <v>1700000</v>
      </c>
      <c r="X531" s="25">
        <v>0</v>
      </c>
      <c r="Y531" s="25">
        <f t="shared" si="29"/>
        <v>1100000</v>
      </c>
      <c r="Z531" s="26">
        <f t="shared" si="35"/>
        <v>0</v>
      </c>
      <c r="AA531" s="26">
        <f t="shared" si="31"/>
        <v>0</v>
      </c>
      <c r="AB531" s="26">
        <f t="shared" si="32"/>
        <v>0</v>
      </c>
      <c r="AC531" s="27">
        <f t="shared" si="33"/>
        <v>0</v>
      </c>
    </row>
    <row r="532" spans="1:29" outlineLevel="2" x14ac:dyDescent="0.35">
      <c r="A532" s="21" t="s">
        <v>343</v>
      </c>
      <c r="B532" s="22" t="s">
        <v>30</v>
      </c>
      <c r="C532" s="22" t="s">
        <v>71</v>
      </c>
      <c r="D532" s="22" t="s">
        <v>82</v>
      </c>
      <c r="E532" s="22"/>
      <c r="F532" s="22" t="s">
        <v>33</v>
      </c>
      <c r="G532" s="22">
        <v>1120</v>
      </c>
      <c r="H532" s="22">
        <v>709800000</v>
      </c>
      <c r="I532" s="22" t="s">
        <v>31</v>
      </c>
      <c r="J532" s="23" t="s">
        <v>83</v>
      </c>
      <c r="K532" s="24">
        <v>14037196</v>
      </c>
      <c r="L532" s="25">
        <v>14037196</v>
      </c>
      <c r="M532" s="25">
        <v>0</v>
      </c>
      <c r="N532" s="25">
        <v>0</v>
      </c>
      <c r="O532" s="25">
        <v>0</v>
      </c>
      <c r="P532" s="25">
        <f t="shared" si="28"/>
        <v>14037196</v>
      </c>
      <c r="Q532" s="25">
        <v>0</v>
      </c>
      <c r="R532" s="25">
        <v>4427153.22</v>
      </c>
      <c r="S532" s="25">
        <v>0</v>
      </c>
      <c r="T532" s="25">
        <v>6262034.7800000003</v>
      </c>
      <c r="U532" s="25">
        <v>6244534.7800000003</v>
      </c>
      <c r="V532" s="25">
        <v>1310812</v>
      </c>
      <c r="W532" s="25">
        <v>3348008</v>
      </c>
      <c r="X532" s="25">
        <v>0</v>
      </c>
      <c r="Y532" s="25">
        <f t="shared" si="29"/>
        <v>3348008</v>
      </c>
      <c r="Z532" s="26">
        <f t="shared" si="35"/>
        <v>0.44610296671785449</v>
      </c>
      <c r="AA532" s="26">
        <f t="shared" si="31"/>
        <v>0.44610296671785449</v>
      </c>
      <c r="AB532" s="26">
        <f t="shared" si="32"/>
        <v>0.31538729102307894</v>
      </c>
      <c r="AC532" s="27">
        <f t="shared" si="33"/>
        <v>0.76149025774093348</v>
      </c>
    </row>
    <row r="533" spans="1:29" ht="61.5" customHeight="1" outlineLevel="2" x14ac:dyDescent="0.35">
      <c r="A533" s="21" t="s">
        <v>343</v>
      </c>
      <c r="B533" s="22" t="s">
        <v>30</v>
      </c>
      <c r="C533" s="22" t="s">
        <v>71</v>
      </c>
      <c r="D533" s="22" t="s">
        <v>84</v>
      </c>
      <c r="E533" s="22"/>
      <c r="F533" s="22" t="s">
        <v>33</v>
      </c>
      <c r="G533" s="22">
        <v>1120</v>
      </c>
      <c r="H533" s="22">
        <v>709800000</v>
      </c>
      <c r="I533" s="22" t="s">
        <v>31</v>
      </c>
      <c r="J533" s="23" t="s">
        <v>85</v>
      </c>
      <c r="K533" s="24">
        <v>140000000</v>
      </c>
      <c r="L533" s="25">
        <v>135000000</v>
      </c>
      <c r="M533" s="25">
        <v>0</v>
      </c>
      <c r="N533" s="25">
        <v>0</v>
      </c>
      <c r="O533" s="25">
        <v>0</v>
      </c>
      <c r="P533" s="25">
        <f t="shared" si="28"/>
        <v>135000000</v>
      </c>
      <c r="Q533" s="25">
        <v>0</v>
      </c>
      <c r="R533" s="25">
        <v>26485154.27</v>
      </c>
      <c r="S533" s="25">
        <v>0</v>
      </c>
      <c r="T533" s="25">
        <v>69319798.730000004</v>
      </c>
      <c r="U533" s="25">
        <v>68953098.730000004</v>
      </c>
      <c r="V533" s="25">
        <v>6695047</v>
      </c>
      <c r="W533" s="25">
        <v>39195047</v>
      </c>
      <c r="X533" s="25">
        <v>0</v>
      </c>
      <c r="Y533" s="25">
        <f t="shared" si="29"/>
        <v>39195047</v>
      </c>
      <c r="Z533" s="26">
        <f t="shared" si="35"/>
        <v>0.51347999059259264</v>
      </c>
      <c r="AA533" s="26">
        <f t="shared" si="31"/>
        <v>0.51347999059259264</v>
      </c>
      <c r="AB533" s="26">
        <f t="shared" si="32"/>
        <v>0.19618632792592591</v>
      </c>
      <c r="AC533" s="27">
        <f t="shared" si="33"/>
        <v>0.70966631851851858</v>
      </c>
    </row>
    <row r="534" spans="1:29" ht="94.5" outlineLevel="2" x14ac:dyDescent="0.35">
      <c r="A534" s="21" t="s">
        <v>343</v>
      </c>
      <c r="B534" s="22" t="s">
        <v>30</v>
      </c>
      <c r="C534" s="22" t="s">
        <v>71</v>
      </c>
      <c r="D534" s="22" t="s">
        <v>92</v>
      </c>
      <c r="E534" s="22"/>
      <c r="F534" s="22" t="s">
        <v>33</v>
      </c>
      <c r="G534" s="22">
        <v>1120</v>
      </c>
      <c r="H534" s="22">
        <v>709800000</v>
      </c>
      <c r="I534" s="22" t="s">
        <v>31</v>
      </c>
      <c r="J534" s="23" t="s">
        <v>346</v>
      </c>
      <c r="K534" s="24">
        <v>25000000</v>
      </c>
      <c r="L534" s="25">
        <v>25000000</v>
      </c>
      <c r="M534" s="25">
        <v>0</v>
      </c>
      <c r="N534" s="25">
        <v>-8880485</v>
      </c>
      <c r="O534" s="25">
        <v>0</v>
      </c>
      <c r="P534" s="25">
        <f t="shared" si="28"/>
        <v>25000000</v>
      </c>
      <c r="Q534" s="25">
        <v>0</v>
      </c>
      <c r="R534" s="25">
        <v>13049777.560000001</v>
      </c>
      <c r="S534" s="25">
        <v>0</v>
      </c>
      <c r="T534" s="25">
        <v>2976346.78</v>
      </c>
      <c r="U534" s="25">
        <v>2976346.78</v>
      </c>
      <c r="V534" s="25">
        <v>93390.66</v>
      </c>
      <c r="W534" s="25">
        <v>8973875.6600000001</v>
      </c>
      <c r="X534" s="25">
        <v>0</v>
      </c>
      <c r="Y534" s="25">
        <f t="shared" si="29"/>
        <v>8973875.6600000001</v>
      </c>
      <c r="Z534" s="26">
        <f t="shared" si="35"/>
        <v>0.11905387119999999</v>
      </c>
      <c r="AA534" s="26">
        <f t="shared" si="31"/>
        <v>0.11905387119999999</v>
      </c>
      <c r="AB534" s="26">
        <f t="shared" si="32"/>
        <v>0.52199110240000002</v>
      </c>
      <c r="AC534" s="27">
        <f t="shared" si="33"/>
        <v>0.64104497360000001</v>
      </c>
    </row>
    <row r="535" spans="1:29" ht="108" outlineLevel="2" x14ac:dyDescent="0.35">
      <c r="A535" s="21" t="s">
        <v>343</v>
      </c>
      <c r="B535" s="22" t="s">
        <v>30</v>
      </c>
      <c r="C535" s="22" t="s">
        <v>71</v>
      </c>
      <c r="D535" s="22" t="s">
        <v>96</v>
      </c>
      <c r="E535" s="22"/>
      <c r="F535" s="22" t="s">
        <v>33</v>
      </c>
      <c r="G535" s="22">
        <v>1120</v>
      </c>
      <c r="H535" s="22">
        <v>709800000</v>
      </c>
      <c r="I535" s="22" t="s">
        <v>31</v>
      </c>
      <c r="J535" s="23" t="s">
        <v>97</v>
      </c>
      <c r="K535" s="25">
        <v>0</v>
      </c>
      <c r="L535" s="25">
        <v>0</v>
      </c>
      <c r="M535" s="25">
        <v>0</v>
      </c>
      <c r="N535" s="25">
        <v>6433029.5899999999</v>
      </c>
      <c r="O535" s="25">
        <v>0</v>
      </c>
      <c r="P535" s="25">
        <f t="shared" si="28"/>
        <v>0</v>
      </c>
      <c r="Q535" s="25">
        <v>0</v>
      </c>
      <c r="R535" s="25">
        <v>0</v>
      </c>
      <c r="S535" s="25">
        <v>0</v>
      </c>
      <c r="T535" s="25">
        <v>0</v>
      </c>
      <c r="U535" s="25">
        <v>0</v>
      </c>
      <c r="V535" s="25">
        <v>0</v>
      </c>
      <c r="W535" s="25">
        <v>0</v>
      </c>
      <c r="X535" s="25">
        <v>0</v>
      </c>
      <c r="Y535" s="25">
        <f t="shared" si="29"/>
        <v>0</v>
      </c>
      <c r="Z535" s="26">
        <v>0</v>
      </c>
      <c r="AA535" s="26">
        <v>0</v>
      </c>
      <c r="AB535" s="26">
        <v>0</v>
      </c>
      <c r="AC535" s="26">
        <v>0</v>
      </c>
    </row>
    <row r="536" spans="1:29" ht="40.5" outlineLevel="2" x14ac:dyDescent="0.35">
      <c r="A536" s="21" t="s">
        <v>355</v>
      </c>
      <c r="B536" s="22" t="s">
        <v>30</v>
      </c>
      <c r="C536" s="22" t="s">
        <v>71</v>
      </c>
      <c r="D536" s="22" t="s">
        <v>210</v>
      </c>
      <c r="E536" s="22"/>
      <c r="F536" s="22" t="s">
        <v>33</v>
      </c>
      <c r="G536" s="22">
        <v>1120</v>
      </c>
      <c r="H536" s="22">
        <v>709600000</v>
      </c>
      <c r="I536" s="22" t="s">
        <v>31</v>
      </c>
      <c r="J536" s="23" t="s">
        <v>356</v>
      </c>
      <c r="K536" s="25">
        <v>0</v>
      </c>
      <c r="L536" s="25">
        <v>14808000</v>
      </c>
      <c r="M536" s="25">
        <v>0</v>
      </c>
      <c r="N536" s="25">
        <v>0</v>
      </c>
      <c r="O536" s="25">
        <v>0</v>
      </c>
      <c r="P536" s="25">
        <f t="shared" si="28"/>
        <v>14808000</v>
      </c>
      <c r="Q536" s="25">
        <v>0</v>
      </c>
      <c r="R536" s="25">
        <v>14808000</v>
      </c>
      <c r="S536" s="25">
        <v>0</v>
      </c>
      <c r="T536" s="25">
        <v>0</v>
      </c>
      <c r="U536" s="25">
        <v>0</v>
      </c>
      <c r="V536" s="25">
        <v>0</v>
      </c>
      <c r="W536" s="25">
        <v>0</v>
      </c>
      <c r="X536" s="25">
        <v>0</v>
      </c>
      <c r="Y536" s="25">
        <f t="shared" si="29"/>
        <v>0</v>
      </c>
      <c r="Z536" s="26">
        <f>T536/L536</f>
        <v>0</v>
      </c>
      <c r="AA536" s="26">
        <f t="shared" si="31"/>
        <v>0</v>
      </c>
      <c r="AB536" s="26">
        <f t="shared" si="32"/>
        <v>1</v>
      </c>
      <c r="AC536" s="27">
        <f t="shared" si="33"/>
        <v>1</v>
      </c>
    </row>
    <row r="537" spans="1:29" outlineLevel="2" x14ac:dyDescent="0.35">
      <c r="A537" s="21" t="s">
        <v>355</v>
      </c>
      <c r="B537" s="22" t="s">
        <v>30</v>
      </c>
      <c r="C537" s="22" t="s">
        <v>71</v>
      </c>
      <c r="D537" s="22" t="s">
        <v>82</v>
      </c>
      <c r="E537" s="22"/>
      <c r="F537" s="22" t="s">
        <v>33</v>
      </c>
      <c r="G537" s="22">
        <v>1120</v>
      </c>
      <c r="H537" s="22">
        <v>709600000</v>
      </c>
      <c r="I537" s="22" t="s">
        <v>31</v>
      </c>
      <c r="J537" s="23" t="s">
        <v>83</v>
      </c>
      <c r="K537" s="24">
        <v>500000000</v>
      </c>
      <c r="L537" s="25">
        <v>485192000</v>
      </c>
      <c r="M537" s="25">
        <v>0</v>
      </c>
      <c r="N537" s="25">
        <v>-35045000</v>
      </c>
      <c r="O537" s="25">
        <v>0</v>
      </c>
      <c r="P537" s="25">
        <f t="shared" si="28"/>
        <v>485192000</v>
      </c>
      <c r="Q537" s="25">
        <v>356090800</v>
      </c>
      <c r="R537" s="25">
        <v>208459</v>
      </c>
      <c r="S537" s="25">
        <v>0</v>
      </c>
      <c r="T537" s="25">
        <v>38815240.5</v>
      </c>
      <c r="U537" s="25">
        <v>38815240.5</v>
      </c>
      <c r="V537" s="25">
        <v>31568450.5</v>
      </c>
      <c r="W537" s="25">
        <v>90077500.5</v>
      </c>
      <c r="X537" s="25">
        <v>0</v>
      </c>
      <c r="Y537" s="25">
        <f t="shared" si="29"/>
        <v>90077500.5</v>
      </c>
      <c r="Z537" s="26">
        <f>T537/L537</f>
        <v>7.999975370574948E-2</v>
      </c>
      <c r="AA537" s="26">
        <f t="shared" si="31"/>
        <v>7.999975370574948E-2</v>
      </c>
      <c r="AB537" s="26">
        <f t="shared" si="32"/>
        <v>0.73434693688271857</v>
      </c>
      <c r="AC537" s="27">
        <f t="shared" si="33"/>
        <v>0.81434669058846809</v>
      </c>
    </row>
    <row r="538" spans="1:29" outlineLevel="2" x14ac:dyDescent="0.35">
      <c r="A538" s="21" t="s">
        <v>355</v>
      </c>
      <c r="B538" s="22" t="s">
        <v>30</v>
      </c>
      <c r="C538" s="22" t="s">
        <v>71</v>
      </c>
      <c r="D538" s="22" t="s">
        <v>84</v>
      </c>
      <c r="E538" s="22"/>
      <c r="F538" s="22" t="s">
        <v>33</v>
      </c>
      <c r="G538" s="22">
        <v>1120</v>
      </c>
      <c r="H538" s="22">
        <v>709600000</v>
      </c>
      <c r="I538" s="22" t="s">
        <v>31</v>
      </c>
      <c r="J538" s="23" t="s">
        <v>85</v>
      </c>
      <c r="K538" s="24">
        <v>10000000</v>
      </c>
      <c r="L538" s="25">
        <v>10000000</v>
      </c>
      <c r="M538" s="25">
        <v>0</v>
      </c>
      <c r="N538" s="25">
        <v>0</v>
      </c>
      <c r="O538" s="25">
        <v>0</v>
      </c>
      <c r="P538" s="25">
        <f t="shared" si="28"/>
        <v>10000000</v>
      </c>
      <c r="Q538" s="25">
        <v>0</v>
      </c>
      <c r="R538" s="25">
        <v>4194200</v>
      </c>
      <c r="S538" s="25">
        <v>0</v>
      </c>
      <c r="T538" s="25">
        <v>5805800</v>
      </c>
      <c r="U538" s="25">
        <v>5805800</v>
      </c>
      <c r="V538" s="25">
        <v>0</v>
      </c>
      <c r="W538" s="25">
        <v>0</v>
      </c>
      <c r="X538" s="25">
        <v>0</v>
      </c>
      <c r="Y538" s="25">
        <f t="shared" si="29"/>
        <v>0</v>
      </c>
      <c r="Z538" s="26">
        <f>T538/L538</f>
        <v>0.58057999999999998</v>
      </c>
      <c r="AA538" s="26">
        <f t="shared" si="31"/>
        <v>0.58057999999999998</v>
      </c>
      <c r="AB538" s="26">
        <f t="shared" si="32"/>
        <v>0.41942000000000002</v>
      </c>
      <c r="AC538" s="27">
        <f t="shared" si="33"/>
        <v>1</v>
      </c>
    </row>
    <row r="539" spans="1:29" ht="108" outlineLevel="2" x14ac:dyDescent="0.35">
      <c r="A539" s="21" t="s">
        <v>355</v>
      </c>
      <c r="B539" s="22" t="s">
        <v>30</v>
      </c>
      <c r="C539" s="22" t="s">
        <v>71</v>
      </c>
      <c r="D539" s="22" t="s">
        <v>96</v>
      </c>
      <c r="E539" s="22"/>
      <c r="F539" s="22" t="s">
        <v>33</v>
      </c>
      <c r="G539" s="22">
        <v>1210</v>
      </c>
      <c r="H539" s="22">
        <v>709600000</v>
      </c>
      <c r="I539" s="22" t="s">
        <v>31</v>
      </c>
      <c r="J539" s="23" t="s">
        <v>97</v>
      </c>
      <c r="K539" s="25">
        <v>0</v>
      </c>
      <c r="L539" s="25">
        <v>0</v>
      </c>
      <c r="M539" s="25">
        <v>0</v>
      </c>
      <c r="N539" s="25">
        <v>222654.17</v>
      </c>
      <c r="O539" s="25">
        <v>0</v>
      </c>
      <c r="P539" s="25">
        <f t="shared" si="28"/>
        <v>0</v>
      </c>
      <c r="Q539" s="25">
        <v>0</v>
      </c>
      <c r="R539" s="25">
        <v>0</v>
      </c>
      <c r="S539" s="25">
        <v>0</v>
      </c>
      <c r="T539" s="25">
        <v>0</v>
      </c>
      <c r="U539" s="25">
        <v>0</v>
      </c>
      <c r="V539" s="25">
        <v>0</v>
      </c>
      <c r="W539" s="25">
        <v>0</v>
      </c>
      <c r="X539" s="25">
        <v>0</v>
      </c>
      <c r="Y539" s="25">
        <f t="shared" si="29"/>
        <v>0</v>
      </c>
      <c r="Z539" s="26">
        <v>0</v>
      </c>
      <c r="AA539" s="26">
        <v>0</v>
      </c>
      <c r="AB539" s="26">
        <v>0</v>
      </c>
      <c r="AC539" s="26">
        <v>0</v>
      </c>
    </row>
    <row r="540" spans="1:29" ht="108" outlineLevel="2" x14ac:dyDescent="0.35">
      <c r="A540" s="21" t="s">
        <v>384</v>
      </c>
      <c r="B540" s="22" t="s">
        <v>276</v>
      </c>
      <c r="C540" s="22" t="s">
        <v>71</v>
      </c>
      <c r="D540" s="22" t="s">
        <v>96</v>
      </c>
      <c r="E540" s="22"/>
      <c r="F540" s="22" t="s">
        <v>33</v>
      </c>
      <c r="G540" s="22">
        <v>1120</v>
      </c>
      <c r="H540" s="22">
        <v>709100000</v>
      </c>
      <c r="I540" s="22" t="s">
        <v>31</v>
      </c>
      <c r="J540" s="23" t="s">
        <v>97</v>
      </c>
      <c r="K540" s="25">
        <v>0</v>
      </c>
      <c r="L540" s="25">
        <v>0</v>
      </c>
      <c r="M540" s="25">
        <v>0</v>
      </c>
      <c r="N540" s="25">
        <v>689906967.73000002</v>
      </c>
      <c r="O540" s="25">
        <v>0</v>
      </c>
      <c r="P540" s="25">
        <f t="shared" si="28"/>
        <v>0</v>
      </c>
      <c r="Q540" s="25">
        <v>0</v>
      </c>
      <c r="R540" s="25">
        <v>0</v>
      </c>
      <c r="S540" s="25">
        <v>0</v>
      </c>
      <c r="T540" s="25">
        <v>0</v>
      </c>
      <c r="U540" s="25">
        <v>0</v>
      </c>
      <c r="V540" s="25">
        <v>0</v>
      </c>
      <c r="W540" s="25">
        <v>0</v>
      </c>
      <c r="X540" s="25">
        <v>0</v>
      </c>
      <c r="Y540" s="25">
        <f t="shared" si="29"/>
        <v>0</v>
      </c>
      <c r="Z540" s="26">
        <v>0</v>
      </c>
      <c r="AA540" s="26">
        <v>0</v>
      </c>
      <c r="AB540" s="26">
        <v>0</v>
      </c>
      <c r="AC540" s="26">
        <v>0</v>
      </c>
    </row>
    <row r="541" spans="1:29" ht="108" outlineLevel="2" x14ac:dyDescent="0.35">
      <c r="A541" s="21" t="s">
        <v>384</v>
      </c>
      <c r="B541" s="22" t="s">
        <v>278</v>
      </c>
      <c r="C541" s="22" t="s">
        <v>71</v>
      </c>
      <c r="D541" s="22" t="s">
        <v>96</v>
      </c>
      <c r="E541" s="22"/>
      <c r="F541" s="22" t="s">
        <v>33</v>
      </c>
      <c r="G541" s="22">
        <v>1120</v>
      </c>
      <c r="H541" s="22">
        <v>709200000</v>
      </c>
      <c r="I541" s="22" t="s">
        <v>31</v>
      </c>
      <c r="J541" s="23" t="s">
        <v>97</v>
      </c>
      <c r="K541" s="25">
        <v>0</v>
      </c>
      <c r="L541" s="25">
        <v>0</v>
      </c>
      <c r="M541" s="25">
        <v>0</v>
      </c>
      <c r="N541" s="25">
        <v>350289532.80000001</v>
      </c>
      <c r="O541" s="25">
        <v>0</v>
      </c>
      <c r="P541" s="25">
        <f t="shared" si="28"/>
        <v>0</v>
      </c>
      <c r="Q541" s="25">
        <v>0</v>
      </c>
      <c r="R541" s="25">
        <v>0</v>
      </c>
      <c r="S541" s="25">
        <v>0</v>
      </c>
      <c r="T541" s="25">
        <v>0</v>
      </c>
      <c r="U541" s="25">
        <v>0</v>
      </c>
      <c r="V541" s="25">
        <v>0</v>
      </c>
      <c r="W541" s="25">
        <v>0</v>
      </c>
      <c r="X541" s="25">
        <v>0</v>
      </c>
      <c r="Y541" s="25">
        <f t="shared" si="29"/>
        <v>0</v>
      </c>
      <c r="Z541" s="26">
        <v>0</v>
      </c>
      <c r="AA541" s="26">
        <v>0</v>
      </c>
      <c r="AB541" s="26">
        <v>0</v>
      </c>
      <c r="AC541" s="26">
        <v>0</v>
      </c>
    </row>
    <row r="542" spans="1:29" ht="108" outlineLevel="2" x14ac:dyDescent="0.35">
      <c r="A542" s="21" t="s">
        <v>384</v>
      </c>
      <c r="B542" s="22" t="s">
        <v>312</v>
      </c>
      <c r="C542" s="22" t="s">
        <v>71</v>
      </c>
      <c r="D542" s="22" t="s">
        <v>96</v>
      </c>
      <c r="E542" s="22"/>
      <c r="F542" s="22" t="s">
        <v>33</v>
      </c>
      <c r="G542" s="22">
        <v>1120</v>
      </c>
      <c r="H542" s="22">
        <v>709300000</v>
      </c>
      <c r="I542" s="22" t="s">
        <v>31</v>
      </c>
      <c r="J542" s="23" t="s">
        <v>97</v>
      </c>
      <c r="K542" s="25">
        <v>0</v>
      </c>
      <c r="L542" s="25">
        <v>0</v>
      </c>
      <c r="M542" s="25">
        <v>0</v>
      </c>
      <c r="N542" s="25">
        <v>217797671.08000001</v>
      </c>
      <c r="O542" s="25">
        <v>0</v>
      </c>
      <c r="P542" s="25">
        <f t="shared" si="28"/>
        <v>0</v>
      </c>
      <c r="Q542" s="25">
        <v>0</v>
      </c>
      <c r="R542" s="25">
        <v>0</v>
      </c>
      <c r="S542" s="25">
        <v>0</v>
      </c>
      <c r="T542" s="25">
        <v>0</v>
      </c>
      <c r="U542" s="25">
        <v>0</v>
      </c>
      <c r="V542" s="25">
        <v>0</v>
      </c>
      <c r="W542" s="25">
        <v>0</v>
      </c>
      <c r="X542" s="25">
        <v>0</v>
      </c>
      <c r="Y542" s="25">
        <f t="shared" si="29"/>
        <v>0</v>
      </c>
      <c r="Z542" s="26">
        <v>0</v>
      </c>
      <c r="AA542" s="26">
        <v>0</v>
      </c>
      <c r="AB542" s="26">
        <v>0</v>
      </c>
      <c r="AC542" s="26">
        <v>0</v>
      </c>
    </row>
    <row r="543" spans="1:29" ht="81" outlineLevel="2" x14ac:dyDescent="0.35">
      <c r="A543" s="21" t="s">
        <v>384</v>
      </c>
      <c r="B543" s="22" t="s">
        <v>447</v>
      </c>
      <c r="C543" s="22" t="s">
        <v>71</v>
      </c>
      <c r="D543" s="22" t="s">
        <v>82</v>
      </c>
      <c r="E543" s="22"/>
      <c r="F543" s="22" t="s">
        <v>33</v>
      </c>
      <c r="G543" s="22">
        <v>1120</v>
      </c>
      <c r="H543" s="22">
        <v>709800000</v>
      </c>
      <c r="I543" s="22" t="s">
        <v>31</v>
      </c>
      <c r="J543" s="23" t="s">
        <v>448</v>
      </c>
      <c r="K543" s="25">
        <v>0</v>
      </c>
      <c r="L543" s="25">
        <v>0</v>
      </c>
      <c r="M543" s="25">
        <v>0</v>
      </c>
      <c r="N543" s="25">
        <v>0</v>
      </c>
      <c r="O543" s="25">
        <v>16185457</v>
      </c>
      <c r="P543" s="25">
        <f t="shared" si="28"/>
        <v>16185457</v>
      </c>
      <c r="Q543" s="25">
        <v>0</v>
      </c>
      <c r="R543" s="25">
        <v>0</v>
      </c>
      <c r="S543" s="25">
        <v>0</v>
      </c>
      <c r="T543" s="25">
        <v>0</v>
      </c>
      <c r="U543" s="25">
        <v>0</v>
      </c>
      <c r="V543" s="25">
        <v>0</v>
      </c>
      <c r="W543" s="25">
        <v>0</v>
      </c>
      <c r="X543" s="25">
        <v>0</v>
      </c>
      <c r="Y543" s="25">
        <f t="shared" si="29"/>
        <v>16185457</v>
      </c>
      <c r="Z543" s="26">
        <v>0</v>
      </c>
      <c r="AA543" s="26">
        <f t="shared" si="31"/>
        <v>0</v>
      </c>
      <c r="AB543" s="26">
        <f t="shared" si="32"/>
        <v>0</v>
      </c>
      <c r="AC543" s="27">
        <f t="shared" si="33"/>
        <v>0</v>
      </c>
    </row>
    <row r="544" spans="1:29" ht="108" outlineLevel="2" x14ac:dyDescent="0.35">
      <c r="A544" s="21" t="s">
        <v>384</v>
      </c>
      <c r="B544" s="22" t="s">
        <v>447</v>
      </c>
      <c r="C544" s="22" t="s">
        <v>71</v>
      </c>
      <c r="D544" s="22" t="s">
        <v>84</v>
      </c>
      <c r="E544" s="22"/>
      <c r="F544" s="22" t="s">
        <v>33</v>
      </c>
      <c r="G544" s="22">
        <v>1120</v>
      </c>
      <c r="H544" s="22">
        <v>709500000</v>
      </c>
      <c r="I544" s="22" t="s">
        <v>31</v>
      </c>
      <c r="J544" s="23" t="s">
        <v>449</v>
      </c>
      <c r="K544" s="24">
        <v>44315050</v>
      </c>
      <c r="L544" s="25">
        <v>44315050</v>
      </c>
      <c r="M544" s="25">
        <v>0</v>
      </c>
      <c r="N544" s="25">
        <v>0</v>
      </c>
      <c r="O544" s="25">
        <v>-16185457</v>
      </c>
      <c r="P544" s="25">
        <f t="shared" si="28"/>
        <v>28129593</v>
      </c>
      <c r="Q544" s="25">
        <v>9800</v>
      </c>
      <c r="R544" s="25">
        <v>15684947</v>
      </c>
      <c r="S544" s="25">
        <v>0</v>
      </c>
      <c r="T544" s="25">
        <f>6697800-5600</f>
        <v>6692200</v>
      </c>
      <c r="U544" s="25">
        <f>6697800-5600</f>
        <v>6692200</v>
      </c>
      <c r="V544" s="25">
        <f>920400+5600</f>
        <v>926000</v>
      </c>
      <c r="W544" s="25">
        <f>21922503+5600</f>
        <v>21928103</v>
      </c>
      <c r="X544" s="25">
        <v>0</v>
      </c>
      <c r="Y544" s="25">
        <f t="shared" si="29"/>
        <v>5742646</v>
      </c>
      <c r="Z544" s="26">
        <f>T544/L544</f>
        <v>0.15101415884671235</v>
      </c>
      <c r="AA544" s="26">
        <f t="shared" si="31"/>
        <v>0.23790603724696621</v>
      </c>
      <c r="AB544" s="26">
        <f t="shared" si="32"/>
        <v>0.55794433285970402</v>
      </c>
      <c r="AC544" s="27">
        <f t="shared" si="33"/>
        <v>0.79585037010667026</v>
      </c>
    </row>
    <row r="545" spans="1:29" ht="108" outlineLevel="2" x14ac:dyDescent="0.35">
      <c r="A545" s="21" t="s">
        <v>384</v>
      </c>
      <c r="B545" s="22" t="s">
        <v>447</v>
      </c>
      <c r="C545" s="22" t="s">
        <v>71</v>
      </c>
      <c r="D545" s="22" t="s">
        <v>96</v>
      </c>
      <c r="E545" s="22"/>
      <c r="F545" s="22" t="s">
        <v>33</v>
      </c>
      <c r="G545" s="22">
        <v>1120</v>
      </c>
      <c r="H545" s="22">
        <v>709500000</v>
      </c>
      <c r="I545" s="22" t="s">
        <v>31</v>
      </c>
      <c r="J545" s="23" t="s">
        <v>97</v>
      </c>
      <c r="K545" s="25">
        <v>0</v>
      </c>
      <c r="L545" s="25">
        <v>0</v>
      </c>
      <c r="M545" s="25">
        <v>0</v>
      </c>
      <c r="N545" s="25">
        <v>163358419.28</v>
      </c>
      <c r="O545" s="25">
        <v>0</v>
      </c>
      <c r="P545" s="25">
        <f t="shared" si="28"/>
        <v>0</v>
      </c>
      <c r="Q545" s="25">
        <v>0</v>
      </c>
      <c r="R545" s="25">
        <v>0</v>
      </c>
      <c r="S545" s="25">
        <v>0</v>
      </c>
      <c r="T545" s="25">
        <v>0</v>
      </c>
      <c r="U545" s="25">
        <v>0</v>
      </c>
      <c r="V545" s="25">
        <v>0</v>
      </c>
      <c r="W545" s="25">
        <v>0</v>
      </c>
      <c r="X545" s="25">
        <v>0</v>
      </c>
      <c r="Y545" s="25">
        <f t="shared" si="29"/>
        <v>0</v>
      </c>
      <c r="Z545" s="26">
        <v>0</v>
      </c>
      <c r="AA545" s="26">
        <v>0</v>
      </c>
      <c r="AB545" s="26">
        <v>0</v>
      </c>
      <c r="AC545" s="26">
        <v>0</v>
      </c>
    </row>
    <row r="546" spans="1:29" ht="108" outlineLevel="2" x14ac:dyDescent="0.35">
      <c r="A546" s="21" t="s">
        <v>384</v>
      </c>
      <c r="B546" s="22" t="s">
        <v>460</v>
      </c>
      <c r="C546" s="22" t="s">
        <v>71</v>
      </c>
      <c r="D546" s="22" t="s">
        <v>96</v>
      </c>
      <c r="E546" s="22"/>
      <c r="F546" s="22" t="s">
        <v>33</v>
      </c>
      <c r="G546" s="22">
        <v>1120</v>
      </c>
      <c r="H546" s="22">
        <v>709500000</v>
      </c>
      <c r="I546" s="22" t="s">
        <v>31</v>
      </c>
      <c r="J546" s="23" t="s">
        <v>97</v>
      </c>
      <c r="K546" s="25">
        <v>0</v>
      </c>
      <c r="L546" s="25">
        <v>0</v>
      </c>
      <c r="M546" s="25">
        <v>0</v>
      </c>
      <c r="N546" s="25">
        <v>102372796.14</v>
      </c>
      <c r="O546" s="25">
        <v>0</v>
      </c>
      <c r="P546" s="25">
        <f t="shared" si="28"/>
        <v>0</v>
      </c>
      <c r="Q546" s="25">
        <v>0</v>
      </c>
      <c r="R546" s="25">
        <v>0</v>
      </c>
      <c r="S546" s="25">
        <v>0</v>
      </c>
      <c r="T546" s="25">
        <v>0</v>
      </c>
      <c r="U546" s="25">
        <v>0</v>
      </c>
      <c r="V546" s="25">
        <v>0</v>
      </c>
      <c r="W546" s="25">
        <v>0</v>
      </c>
      <c r="X546" s="25">
        <v>0</v>
      </c>
      <c r="Y546" s="25">
        <f t="shared" si="29"/>
        <v>0</v>
      </c>
      <c r="Z546" s="26">
        <v>0</v>
      </c>
      <c r="AA546" s="26">
        <v>0</v>
      </c>
      <c r="AB546" s="26">
        <v>0</v>
      </c>
      <c r="AC546" s="26">
        <v>0</v>
      </c>
    </row>
    <row r="547" spans="1:29" outlineLevel="1" x14ac:dyDescent="0.35">
      <c r="A547" s="28"/>
      <c r="B547" s="29"/>
      <c r="C547" s="29" t="s">
        <v>98</v>
      </c>
      <c r="D547" s="29"/>
      <c r="E547" s="29"/>
      <c r="F547" s="29"/>
      <c r="G547" s="29"/>
      <c r="H547" s="29"/>
      <c r="I547" s="29"/>
      <c r="J547" s="30"/>
      <c r="K547" s="31">
        <f t="shared" ref="K547:Y547" si="36">SUBTOTAL(9,K435:K546)</f>
        <v>39384498413</v>
      </c>
      <c r="L547" s="32">
        <f t="shared" si="36"/>
        <v>39384498413</v>
      </c>
      <c r="M547" s="32">
        <f t="shared" si="36"/>
        <v>1303042007</v>
      </c>
      <c r="N547" s="32">
        <f t="shared" si="36"/>
        <v>1420568481.1500001</v>
      </c>
      <c r="O547" s="32">
        <f t="shared" si="36"/>
        <v>0</v>
      </c>
      <c r="P547" s="32">
        <f t="shared" si="36"/>
        <v>39384498413</v>
      </c>
      <c r="Q547" s="32">
        <f t="shared" si="36"/>
        <v>1883676594.72</v>
      </c>
      <c r="R547" s="32">
        <f t="shared" si="36"/>
        <v>7555175606.7400007</v>
      </c>
      <c r="S547" s="32">
        <f t="shared" si="36"/>
        <v>1078576721.7399998</v>
      </c>
      <c r="T547" s="32">
        <f t="shared" si="36"/>
        <v>12513940993.300001</v>
      </c>
      <c r="U547" s="32">
        <f t="shared" si="36"/>
        <v>12366697384.140001</v>
      </c>
      <c r="V547" s="32">
        <f t="shared" si="36"/>
        <v>6058740205.9200001</v>
      </c>
      <c r="W547" s="32">
        <f t="shared" si="36"/>
        <v>16353128496.499998</v>
      </c>
      <c r="X547" s="32">
        <f t="shared" si="36"/>
        <v>0</v>
      </c>
      <c r="Y547" s="32">
        <f t="shared" si="36"/>
        <v>16353128496.5</v>
      </c>
      <c r="Z547" s="41">
        <f>T547/L547</f>
        <v>0.31773772670847095</v>
      </c>
      <c r="AA547" s="41">
        <f>T547/P547</f>
        <v>0.31773772670847095</v>
      </c>
      <c r="AB547" s="41">
        <f>(Q547+R547+S547)/P547</f>
        <v>0.26704488687174488</v>
      </c>
      <c r="AC547" s="41">
        <f>AA547+AB547</f>
        <v>0.58478261358021588</v>
      </c>
    </row>
    <row r="548" spans="1:29" outlineLevel="2" x14ac:dyDescent="0.35">
      <c r="A548" s="21" t="s">
        <v>29</v>
      </c>
      <c r="B548" s="22" t="s">
        <v>30</v>
      </c>
      <c r="C548" s="22" t="s">
        <v>99</v>
      </c>
      <c r="D548" s="22" t="s">
        <v>100</v>
      </c>
      <c r="E548" s="22"/>
      <c r="F548" s="22" t="s">
        <v>33</v>
      </c>
      <c r="G548" s="22">
        <v>1120</v>
      </c>
      <c r="H548" s="22">
        <v>709800000</v>
      </c>
      <c r="I548" s="22" t="s">
        <v>31</v>
      </c>
      <c r="J548" s="23" t="s">
        <v>101</v>
      </c>
      <c r="K548" s="24">
        <v>3139517</v>
      </c>
      <c r="L548" s="25">
        <v>3139517</v>
      </c>
      <c r="M548" s="25">
        <v>0</v>
      </c>
      <c r="N548" s="25">
        <v>0</v>
      </c>
      <c r="O548" s="25">
        <v>0</v>
      </c>
      <c r="P548" s="25">
        <f t="shared" ref="P548:P604" si="37">+L548+O548</f>
        <v>3139517</v>
      </c>
      <c r="Q548" s="25">
        <v>0</v>
      </c>
      <c r="R548" s="25">
        <v>0</v>
      </c>
      <c r="S548" s="25">
        <v>0</v>
      </c>
      <c r="T548" s="25">
        <v>0</v>
      </c>
      <c r="U548" s="25">
        <v>0</v>
      </c>
      <c r="V548" s="25">
        <v>3139517</v>
      </c>
      <c r="W548" s="25">
        <v>3139517</v>
      </c>
      <c r="X548" s="25">
        <v>0</v>
      </c>
      <c r="Y548" s="25">
        <f t="shared" ref="Y548:Y604" si="38">P548-(Q548+R548+S548+T548+X548)</f>
        <v>3139517</v>
      </c>
      <c r="Z548" s="26">
        <f t="shared" ref="Z548:Z573" si="39">T548/L548</f>
        <v>0</v>
      </c>
      <c r="AA548" s="26">
        <f t="shared" si="31"/>
        <v>0</v>
      </c>
      <c r="AB548" s="26">
        <f t="shared" si="32"/>
        <v>0</v>
      </c>
      <c r="AC548" s="27">
        <f t="shared" si="33"/>
        <v>0</v>
      </c>
    </row>
    <row r="549" spans="1:29" ht="27" outlineLevel="2" x14ac:dyDescent="0.35">
      <c r="A549" s="21" t="s">
        <v>29</v>
      </c>
      <c r="B549" s="22" t="s">
        <v>30</v>
      </c>
      <c r="C549" s="22" t="s">
        <v>99</v>
      </c>
      <c r="D549" s="22" t="s">
        <v>102</v>
      </c>
      <c r="E549" s="22"/>
      <c r="F549" s="22" t="s">
        <v>33</v>
      </c>
      <c r="G549" s="22">
        <v>1120</v>
      </c>
      <c r="H549" s="22">
        <v>709800000</v>
      </c>
      <c r="I549" s="22" t="s">
        <v>31</v>
      </c>
      <c r="J549" s="23" t="s">
        <v>103</v>
      </c>
      <c r="K549" s="24">
        <v>2470645</v>
      </c>
      <c r="L549" s="25">
        <v>2470645</v>
      </c>
      <c r="M549" s="25">
        <v>0</v>
      </c>
      <c r="N549" s="25">
        <v>0</v>
      </c>
      <c r="O549" s="25">
        <v>0</v>
      </c>
      <c r="P549" s="25">
        <f t="shared" si="37"/>
        <v>2470645</v>
      </c>
      <c r="Q549" s="25">
        <v>0</v>
      </c>
      <c r="R549" s="25">
        <v>0.16</v>
      </c>
      <c r="S549" s="25">
        <v>0</v>
      </c>
      <c r="T549" s="25">
        <v>1950188.69</v>
      </c>
      <c r="U549" s="25">
        <v>1950188.69</v>
      </c>
      <c r="V549" s="25">
        <v>0</v>
      </c>
      <c r="W549" s="25">
        <v>520456.15</v>
      </c>
      <c r="X549" s="25">
        <v>0</v>
      </c>
      <c r="Y549" s="25">
        <f t="shared" si="38"/>
        <v>520456.15000000014</v>
      </c>
      <c r="Z549" s="26">
        <f t="shared" si="39"/>
        <v>0.78934395269251545</v>
      </c>
      <c r="AA549" s="26">
        <f t="shared" si="31"/>
        <v>0.78934395269251545</v>
      </c>
      <c r="AB549" s="26">
        <f t="shared" si="32"/>
        <v>6.4760416814232727E-8</v>
      </c>
      <c r="AC549" s="27">
        <f t="shared" si="33"/>
        <v>0.78934401745293226</v>
      </c>
    </row>
    <row r="550" spans="1:29" outlineLevel="2" x14ac:dyDescent="0.35">
      <c r="A550" s="21" t="s">
        <v>29</v>
      </c>
      <c r="B550" s="22" t="s">
        <v>30</v>
      </c>
      <c r="C550" s="22" t="s">
        <v>99</v>
      </c>
      <c r="D550" s="22" t="s">
        <v>104</v>
      </c>
      <c r="E550" s="22"/>
      <c r="F550" s="22" t="s">
        <v>33</v>
      </c>
      <c r="G550" s="22">
        <v>1120</v>
      </c>
      <c r="H550" s="22">
        <v>709800000</v>
      </c>
      <c r="I550" s="22" t="s">
        <v>31</v>
      </c>
      <c r="J550" s="23" t="s">
        <v>105</v>
      </c>
      <c r="K550" s="24">
        <v>5073687</v>
      </c>
      <c r="L550" s="25">
        <v>5073687</v>
      </c>
      <c r="M550" s="25">
        <v>0</v>
      </c>
      <c r="N550" s="25">
        <v>0</v>
      </c>
      <c r="O550" s="25">
        <v>0</v>
      </c>
      <c r="P550" s="25">
        <f t="shared" si="37"/>
        <v>5073687</v>
      </c>
      <c r="Q550" s="25">
        <v>0</v>
      </c>
      <c r="R550" s="25">
        <v>0</v>
      </c>
      <c r="S550" s="25">
        <v>4907982.28</v>
      </c>
      <c r="T550" s="25">
        <v>153997.53</v>
      </c>
      <c r="U550" s="25">
        <v>153997.53</v>
      </c>
      <c r="V550" s="25">
        <v>11707.19</v>
      </c>
      <c r="W550" s="25">
        <v>11707.19</v>
      </c>
      <c r="X550" s="25">
        <v>0</v>
      </c>
      <c r="Y550" s="25">
        <f t="shared" si="38"/>
        <v>11707.189999999478</v>
      </c>
      <c r="Z550" s="26">
        <f t="shared" si="39"/>
        <v>3.0352193582300208E-2</v>
      </c>
      <c r="AA550" s="26">
        <f t="shared" si="31"/>
        <v>3.0352193582300208E-2</v>
      </c>
      <c r="AB550" s="26">
        <f t="shared" si="32"/>
        <v>0.96734037397261607</v>
      </c>
      <c r="AC550" s="27">
        <f t="shared" si="33"/>
        <v>0.99769256755491631</v>
      </c>
    </row>
    <row r="551" spans="1:29" outlineLevel="2" x14ac:dyDescent="0.35">
      <c r="A551" s="21" t="s">
        <v>187</v>
      </c>
      <c r="B551" s="22" t="s">
        <v>30</v>
      </c>
      <c r="C551" s="22" t="s">
        <v>99</v>
      </c>
      <c r="D551" s="22" t="s">
        <v>231</v>
      </c>
      <c r="E551" s="22"/>
      <c r="F551" s="22" t="s">
        <v>33</v>
      </c>
      <c r="G551" s="22">
        <v>1120</v>
      </c>
      <c r="H551" s="22">
        <v>709800000</v>
      </c>
      <c r="I551" s="22" t="s">
        <v>31</v>
      </c>
      <c r="J551" s="23" t="s">
        <v>232</v>
      </c>
      <c r="K551" s="24">
        <v>183614047</v>
      </c>
      <c r="L551" s="25">
        <v>183614047</v>
      </c>
      <c r="M551" s="25">
        <v>0</v>
      </c>
      <c r="N551" s="25">
        <v>0</v>
      </c>
      <c r="O551" s="25">
        <v>522060</v>
      </c>
      <c r="P551" s="25">
        <f t="shared" si="37"/>
        <v>184136107</v>
      </c>
      <c r="Q551" s="25">
        <v>0</v>
      </c>
      <c r="R551" s="25">
        <v>90036357.909999996</v>
      </c>
      <c r="S551" s="25">
        <v>0</v>
      </c>
      <c r="T551" s="25">
        <v>90187689.090000004</v>
      </c>
      <c r="U551" s="25">
        <v>90187689.090000004</v>
      </c>
      <c r="V551" s="25">
        <v>3390000</v>
      </c>
      <c r="W551" s="25">
        <v>3390000</v>
      </c>
      <c r="X551" s="25">
        <v>0</v>
      </c>
      <c r="Y551" s="25">
        <f t="shared" si="38"/>
        <v>3912060</v>
      </c>
      <c r="Z551" s="26">
        <f t="shared" si="39"/>
        <v>0.49118077055400888</v>
      </c>
      <c r="AA551" s="26">
        <f t="shared" si="31"/>
        <v>0.48978818201038649</v>
      </c>
      <c r="AB551" s="26">
        <f t="shared" si="32"/>
        <v>0.48896633787310384</v>
      </c>
      <c r="AC551" s="27">
        <f t="shared" si="33"/>
        <v>0.97875451988349038</v>
      </c>
    </row>
    <row r="552" spans="1:29" outlineLevel="2" x14ac:dyDescent="0.35">
      <c r="A552" s="21" t="s">
        <v>187</v>
      </c>
      <c r="B552" s="22" t="s">
        <v>30</v>
      </c>
      <c r="C552" s="22" t="s">
        <v>99</v>
      </c>
      <c r="D552" s="22" t="s">
        <v>233</v>
      </c>
      <c r="E552" s="22"/>
      <c r="F552" s="22" t="s">
        <v>33</v>
      </c>
      <c r="G552" s="22">
        <v>1120</v>
      </c>
      <c r="H552" s="22">
        <v>709800000</v>
      </c>
      <c r="I552" s="22" t="s">
        <v>31</v>
      </c>
      <c r="J552" s="23" t="s">
        <v>234</v>
      </c>
      <c r="K552" s="24">
        <v>300000</v>
      </c>
      <c r="L552" s="25">
        <v>300000</v>
      </c>
      <c r="M552" s="25">
        <v>0</v>
      </c>
      <c r="N552" s="25">
        <v>0</v>
      </c>
      <c r="O552" s="25">
        <v>11732066</v>
      </c>
      <c r="P552" s="25">
        <f t="shared" si="37"/>
        <v>12032066</v>
      </c>
      <c r="Q552" s="25">
        <v>0</v>
      </c>
      <c r="R552" s="25">
        <v>81925</v>
      </c>
      <c r="S552" s="25">
        <v>0</v>
      </c>
      <c r="T552" s="25">
        <v>218061.75</v>
      </c>
      <c r="U552" s="25">
        <v>218061.75</v>
      </c>
      <c r="V552" s="25">
        <v>13.25</v>
      </c>
      <c r="W552" s="25">
        <v>13.25</v>
      </c>
      <c r="X552" s="25">
        <v>0</v>
      </c>
      <c r="Y552" s="25">
        <f t="shared" si="38"/>
        <v>11732079.25</v>
      </c>
      <c r="Z552" s="26">
        <f t="shared" si="39"/>
        <v>0.72687250000000003</v>
      </c>
      <c r="AA552" s="26">
        <f t="shared" si="31"/>
        <v>1.812338379792797E-2</v>
      </c>
      <c r="AB552" s="26">
        <f t="shared" si="32"/>
        <v>6.8088888475179576E-3</v>
      </c>
      <c r="AC552" s="27">
        <f t="shared" si="33"/>
        <v>2.4932272645445928E-2</v>
      </c>
    </row>
    <row r="553" spans="1:29" outlineLevel="2" x14ac:dyDescent="0.35">
      <c r="A553" s="21" t="s">
        <v>187</v>
      </c>
      <c r="B553" s="22" t="s">
        <v>30</v>
      </c>
      <c r="C553" s="22" t="s">
        <v>99</v>
      </c>
      <c r="D553" s="22" t="s">
        <v>235</v>
      </c>
      <c r="E553" s="22"/>
      <c r="F553" s="22" t="s">
        <v>33</v>
      </c>
      <c r="G553" s="22">
        <v>1120</v>
      </c>
      <c r="H553" s="22">
        <v>709800000</v>
      </c>
      <c r="I553" s="22" t="s">
        <v>31</v>
      </c>
      <c r="J553" s="23" t="s">
        <v>236</v>
      </c>
      <c r="K553" s="24">
        <v>50000</v>
      </c>
      <c r="L553" s="25">
        <v>50000</v>
      </c>
      <c r="M553" s="25">
        <v>0</v>
      </c>
      <c r="N553" s="25">
        <v>0</v>
      </c>
      <c r="O553" s="25">
        <v>0</v>
      </c>
      <c r="P553" s="25">
        <f t="shared" si="37"/>
        <v>50000</v>
      </c>
      <c r="Q553" s="25">
        <v>0</v>
      </c>
      <c r="R553" s="25">
        <v>0</v>
      </c>
      <c r="S553" s="25">
        <v>0</v>
      </c>
      <c r="T553" s="25">
        <v>0</v>
      </c>
      <c r="U553" s="25">
        <v>0</v>
      </c>
      <c r="V553" s="25">
        <v>50000</v>
      </c>
      <c r="W553" s="25">
        <v>50000</v>
      </c>
      <c r="X553" s="25">
        <v>0</v>
      </c>
      <c r="Y553" s="25">
        <f t="shared" si="38"/>
        <v>50000</v>
      </c>
      <c r="Z553" s="26">
        <f t="shared" si="39"/>
        <v>0</v>
      </c>
      <c r="AA553" s="26">
        <f t="shared" si="31"/>
        <v>0</v>
      </c>
      <c r="AB553" s="26">
        <f t="shared" si="32"/>
        <v>0</v>
      </c>
      <c r="AC553" s="27">
        <f t="shared" si="33"/>
        <v>0</v>
      </c>
    </row>
    <row r="554" spans="1:29" outlineLevel="2" x14ac:dyDescent="0.35">
      <c r="A554" s="21" t="s">
        <v>187</v>
      </c>
      <c r="B554" s="22" t="s">
        <v>30</v>
      </c>
      <c r="C554" s="22" t="s">
        <v>99</v>
      </c>
      <c r="D554" s="22" t="s">
        <v>237</v>
      </c>
      <c r="E554" s="22"/>
      <c r="F554" s="22" t="s">
        <v>33</v>
      </c>
      <c r="G554" s="22">
        <v>1120</v>
      </c>
      <c r="H554" s="22">
        <v>709800000</v>
      </c>
      <c r="I554" s="22" t="s">
        <v>31</v>
      </c>
      <c r="J554" s="23" t="s">
        <v>238</v>
      </c>
      <c r="K554" s="24">
        <v>555860</v>
      </c>
      <c r="L554" s="25">
        <v>555860</v>
      </c>
      <c r="M554" s="25">
        <v>0</v>
      </c>
      <c r="N554" s="25">
        <v>0</v>
      </c>
      <c r="O554" s="25">
        <v>0</v>
      </c>
      <c r="P554" s="25">
        <f t="shared" si="37"/>
        <v>555860</v>
      </c>
      <c r="Q554" s="25">
        <v>0</v>
      </c>
      <c r="R554" s="25">
        <v>0</v>
      </c>
      <c r="S554" s="25">
        <v>0</v>
      </c>
      <c r="T554" s="25">
        <v>0</v>
      </c>
      <c r="U554" s="25">
        <v>0</v>
      </c>
      <c r="V554" s="25">
        <v>555860</v>
      </c>
      <c r="W554" s="25">
        <v>555860</v>
      </c>
      <c r="X554" s="25">
        <v>0</v>
      </c>
      <c r="Y554" s="25">
        <f t="shared" si="38"/>
        <v>555860</v>
      </c>
      <c r="Z554" s="26">
        <f t="shared" si="39"/>
        <v>0</v>
      </c>
      <c r="AA554" s="26">
        <f t="shared" si="31"/>
        <v>0</v>
      </c>
      <c r="AB554" s="26">
        <f t="shared" si="32"/>
        <v>0</v>
      </c>
      <c r="AC554" s="27">
        <f t="shared" si="33"/>
        <v>0</v>
      </c>
    </row>
    <row r="555" spans="1:29" ht="27" outlineLevel="2" x14ac:dyDescent="0.35">
      <c r="A555" s="21" t="s">
        <v>187</v>
      </c>
      <c r="B555" s="22" t="s">
        <v>30</v>
      </c>
      <c r="C555" s="22" t="s">
        <v>99</v>
      </c>
      <c r="D555" s="22" t="s">
        <v>102</v>
      </c>
      <c r="E555" s="22"/>
      <c r="F555" s="22" t="s">
        <v>33</v>
      </c>
      <c r="G555" s="22">
        <v>1120</v>
      </c>
      <c r="H555" s="22">
        <v>709800000</v>
      </c>
      <c r="I555" s="22" t="s">
        <v>31</v>
      </c>
      <c r="J555" s="23" t="s">
        <v>103</v>
      </c>
      <c r="K555" s="24">
        <v>2920490</v>
      </c>
      <c r="L555" s="25">
        <v>2653410</v>
      </c>
      <c r="M555" s="25">
        <v>0</v>
      </c>
      <c r="N555" s="25">
        <v>0</v>
      </c>
      <c r="O555" s="25">
        <v>0</v>
      </c>
      <c r="P555" s="25">
        <f t="shared" si="37"/>
        <v>2653410</v>
      </c>
      <c r="Q555" s="25">
        <v>0</v>
      </c>
      <c r="R555" s="25">
        <v>0</v>
      </c>
      <c r="S555" s="25">
        <v>0</v>
      </c>
      <c r="T555" s="25">
        <v>2159995</v>
      </c>
      <c r="U555" s="25">
        <v>2159995</v>
      </c>
      <c r="V555" s="25">
        <v>493415</v>
      </c>
      <c r="W555" s="25">
        <v>493415</v>
      </c>
      <c r="X555" s="25">
        <v>0</v>
      </c>
      <c r="Y555" s="25">
        <f t="shared" si="38"/>
        <v>493415</v>
      </c>
      <c r="Z555" s="26">
        <f t="shared" si="39"/>
        <v>0.81404494593749177</v>
      </c>
      <c r="AA555" s="26">
        <f t="shared" si="31"/>
        <v>0.81404494593749177</v>
      </c>
      <c r="AB555" s="26">
        <f t="shared" si="32"/>
        <v>0</v>
      </c>
      <c r="AC555" s="27">
        <f t="shared" si="33"/>
        <v>0.81404494593749177</v>
      </c>
    </row>
    <row r="556" spans="1:29" outlineLevel="2" x14ac:dyDescent="0.35">
      <c r="A556" s="21" t="s">
        <v>187</v>
      </c>
      <c r="B556" s="22" t="s">
        <v>30</v>
      </c>
      <c r="C556" s="22" t="s">
        <v>99</v>
      </c>
      <c r="D556" s="22" t="s">
        <v>239</v>
      </c>
      <c r="E556" s="22"/>
      <c r="F556" s="22" t="s">
        <v>33</v>
      </c>
      <c r="G556" s="22">
        <v>1120</v>
      </c>
      <c r="H556" s="22">
        <v>709800000</v>
      </c>
      <c r="I556" s="22" t="s">
        <v>31</v>
      </c>
      <c r="J556" s="23" t="s">
        <v>240</v>
      </c>
      <c r="K556" s="24">
        <v>100000</v>
      </c>
      <c r="L556" s="25">
        <v>100000</v>
      </c>
      <c r="M556" s="25">
        <v>0</v>
      </c>
      <c r="N556" s="25">
        <v>0</v>
      </c>
      <c r="O556" s="25">
        <v>1480639</v>
      </c>
      <c r="P556" s="25">
        <f t="shared" si="37"/>
        <v>1580639</v>
      </c>
      <c r="Q556" s="25">
        <v>0</v>
      </c>
      <c r="R556" s="25">
        <v>0</v>
      </c>
      <c r="S556" s="25">
        <v>0</v>
      </c>
      <c r="T556" s="25">
        <v>98536</v>
      </c>
      <c r="U556" s="25">
        <v>98536</v>
      </c>
      <c r="V556" s="25">
        <v>1464</v>
      </c>
      <c r="W556" s="25">
        <v>1464</v>
      </c>
      <c r="X556" s="25">
        <v>0</v>
      </c>
      <c r="Y556" s="25">
        <f t="shared" si="38"/>
        <v>1482103</v>
      </c>
      <c r="Z556" s="26">
        <f t="shared" si="39"/>
        <v>0.98536000000000001</v>
      </c>
      <c r="AA556" s="26">
        <f t="shared" si="31"/>
        <v>6.2339345037038821E-2</v>
      </c>
      <c r="AB556" s="26">
        <f t="shared" si="32"/>
        <v>0</v>
      </c>
      <c r="AC556" s="27">
        <f t="shared" si="33"/>
        <v>6.2339345037038821E-2</v>
      </c>
    </row>
    <row r="557" spans="1:29" ht="27" outlineLevel="2" x14ac:dyDescent="0.35">
      <c r="A557" s="21" t="s">
        <v>187</v>
      </c>
      <c r="B557" s="22" t="s">
        <v>30</v>
      </c>
      <c r="C557" s="22" t="s">
        <v>99</v>
      </c>
      <c r="D557" s="22" t="s">
        <v>241</v>
      </c>
      <c r="E557" s="22"/>
      <c r="F557" s="22" t="s">
        <v>33</v>
      </c>
      <c r="G557" s="22">
        <v>1120</v>
      </c>
      <c r="H557" s="22">
        <v>709800000</v>
      </c>
      <c r="I557" s="22" t="s">
        <v>31</v>
      </c>
      <c r="J557" s="23" t="s">
        <v>242</v>
      </c>
      <c r="K557" s="24">
        <v>336752</v>
      </c>
      <c r="L557" s="25">
        <v>336752</v>
      </c>
      <c r="M557" s="25">
        <v>0</v>
      </c>
      <c r="N557" s="25">
        <v>0</v>
      </c>
      <c r="O557" s="25">
        <v>1082578</v>
      </c>
      <c r="P557" s="25">
        <f t="shared" si="37"/>
        <v>1419330</v>
      </c>
      <c r="Q557" s="25">
        <v>0</v>
      </c>
      <c r="R557" s="25">
        <v>0</v>
      </c>
      <c r="S557" s="25">
        <v>0</v>
      </c>
      <c r="T557" s="25">
        <v>213344</v>
      </c>
      <c r="U557" s="25">
        <v>213344</v>
      </c>
      <c r="V557" s="25">
        <v>123408</v>
      </c>
      <c r="W557" s="25">
        <v>123408</v>
      </c>
      <c r="X557" s="25">
        <v>0</v>
      </c>
      <c r="Y557" s="25">
        <f t="shared" si="38"/>
        <v>1205986</v>
      </c>
      <c r="Z557" s="26">
        <f t="shared" si="39"/>
        <v>0.63353447047085099</v>
      </c>
      <c r="AA557" s="26">
        <f t="shared" si="31"/>
        <v>0.15031317593512433</v>
      </c>
      <c r="AB557" s="26">
        <f t="shared" si="32"/>
        <v>0</v>
      </c>
      <c r="AC557" s="27">
        <f t="shared" si="33"/>
        <v>0.15031317593512433</v>
      </c>
    </row>
    <row r="558" spans="1:29" outlineLevel="2" x14ac:dyDescent="0.35">
      <c r="A558" s="21" t="s">
        <v>187</v>
      </c>
      <c r="B558" s="22" t="s">
        <v>30</v>
      </c>
      <c r="C558" s="22" t="s">
        <v>99</v>
      </c>
      <c r="D558" s="22" t="s">
        <v>243</v>
      </c>
      <c r="E558" s="22"/>
      <c r="F558" s="22" t="s">
        <v>33</v>
      </c>
      <c r="G558" s="22">
        <v>1120</v>
      </c>
      <c r="H558" s="22">
        <v>709800000</v>
      </c>
      <c r="I558" s="22" t="s">
        <v>31</v>
      </c>
      <c r="J558" s="23" t="s">
        <v>244</v>
      </c>
      <c r="K558" s="24">
        <v>884779</v>
      </c>
      <c r="L558" s="25">
        <v>884779</v>
      </c>
      <c r="M558" s="25">
        <v>0</v>
      </c>
      <c r="N558" s="25">
        <v>0</v>
      </c>
      <c r="O558" s="25">
        <v>1626748</v>
      </c>
      <c r="P558" s="25">
        <f t="shared" si="37"/>
        <v>2511527</v>
      </c>
      <c r="Q558" s="25">
        <v>0</v>
      </c>
      <c r="R558" s="25">
        <v>0</v>
      </c>
      <c r="S558" s="25">
        <v>0</v>
      </c>
      <c r="T558" s="25">
        <v>286342</v>
      </c>
      <c r="U558" s="25">
        <v>286342</v>
      </c>
      <c r="V558" s="25">
        <v>598437</v>
      </c>
      <c r="W558" s="25">
        <v>598437</v>
      </c>
      <c r="X558" s="25">
        <v>0</v>
      </c>
      <c r="Y558" s="25">
        <f t="shared" si="38"/>
        <v>2225185</v>
      </c>
      <c r="Z558" s="26">
        <f t="shared" si="39"/>
        <v>0.32363109883937119</v>
      </c>
      <c r="AA558" s="26">
        <f t="shared" si="31"/>
        <v>0.11401111753925003</v>
      </c>
      <c r="AB558" s="26">
        <f t="shared" si="32"/>
        <v>0</v>
      </c>
      <c r="AC558" s="27">
        <f t="shared" si="33"/>
        <v>0.11401111753925003</v>
      </c>
    </row>
    <row r="559" spans="1:29" outlineLevel="2" x14ac:dyDescent="0.35">
      <c r="A559" s="21" t="s">
        <v>187</v>
      </c>
      <c r="B559" s="22" t="s">
        <v>30</v>
      </c>
      <c r="C559" s="22" t="s">
        <v>99</v>
      </c>
      <c r="D559" s="22" t="s">
        <v>245</v>
      </c>
      <c r="E559" s="22"/>
      <c r="F559" s="22" t="s">
        <v>33</v>
      </c>
      <c r="G559" s="22">
        <v>1120</v>
      </c>
      <c r="H559" s="22">
        <v>709800000</v>
      </c>
      <c r="I559" s="22" t="s">
        <v>31</v>
      </c>
      <c r="J559" s="23" t="s">
        <v>246</v>
      </c>
      <c r="K559" s="24">
        <v>21000000</v>
      </c>
      <c r="L559" s="25">
        <v>21000000</v>
      </c>
      <c r="M559" s="25">
        <v>0</v>
      </c>
      <c r="N559" s="25">
        <v>5500000</v>
      </c>
      <c r="O559" s="25">
        <v>0</v>
      </c>
      <c r="P559" s="25">
        <f t="shared" si="37"/>
        <v>21000000</v>
      </c>
      <c r="Q559" s="25">
        <v>3607074.76</v>
      </c>
      <c r="R559" s="25">
        <v>681210.27</v>
      </c>
      <c r="S559" s="25">
        <v>0</v>
      </c>
      <c r="T559" s="25">
        <v>15633244.460000001</v>
      </c>
      <c r="U559" s="25">
        <v>15633244.460000001</v>
      </c>
      <c r="V559" s="25">
        <v>1078470.51</v>
      </c>
      <c r="W559" s="25">
        <v>1078470.51</v>
      </c>
      <c r="X559" s="25">
        <v>0</v>
      </c>
      <c r="Y559" s="25">
        <f t="shared" si="38"/>
        <v>1078470.5099999979</v>
      </c>
      <c r="Z559" s="26">
        <f t="shared" si="39"/>
        <v>0.74444021238095237</v>
      </c>
      <c r="AA559" s="26">
        <f t="shared" si="31"/>
        <v>0.74444021238095237</v>
      </c>
      <c r="AB559" s="26">
        <f t="shared" si="32"/>
        <v>0.20420404904761902</v>
      </c>
      <c r="AC559" s="27">
        <f t="shared" si="33"/>
        <v>0.94864426142857139</v>
      </c>
    </row>
    <row r="560" spans="1:29" outlineLevel="2" x14ac:dyDescent="0.35">
      <c r="A560" s="21" t="s">
        <v>187</v>
      </c>
      <c r="B560" s="22" t="s">
        <v>30</v>
      </c>
      <c r="C560" s="22" t="s">
        <v>99</v>
      </c>
      <c r="D560" s="22" t="s">
        <v>247</v>
      </c>
      <c r="E560" s="22"/>
      <c r="F560" s="22" t="s">
        <v>33</v>
      </c>
      <c r="G560" s="22">
        <v>1120</v>
      </c>
      <c r="H560" s="22">
        <v>709800000</v>
      </c>
      <c r="I560" s="22" t="s">
        <v>31</v>
      </c>
      <c r="J560" s="23" t="s">
        <v>248</v>
      </c>
      <c r="K560" s="25">
        <v>0</v>
      </c>
      <c r="L560" s="25">
        <v>121584</v>
      </c>
      <c r="M560" s="25">
        <v>0</v>
      </c>
      <c r="N560" s="25">
        <v>0</v>
      </c>
      <c r="O560" s="25">
        <v>0</v>
      </c>
      <c r="P560" s="25">
        <f t="shared" si="37"/>
        <v>121584</v>
      </c>
      <c r="Q560" s="25">
        <v>0</v>
      </c>
      <c r="R560" s="25">
        <v>0</v>
      </c>
      <c r="S560" s="25">
        <v>0</v>
      </c>
      <c r="T560" s="25">
        <v>0</v>
      </c>
      <c r="U560" s="25">
        <v>0</v>
      </c>
      <c r="V560" s="25">
        <v>121584</v>
      </c>
      <c r="W560" s="25">
        <v>121584</v>
      </c>
      <c r="X560" s="25">
        <v>0</v>
      </c>
      <c r="Y560" s="25">
        <f t="shared" si="38"/>
        <v>121584</v>
      </c>
      <c r="Z560" s="26">
        <f t="shared" si="39"/>
        <v>0</v>
      </c>
      <c r="AA560" s="26">
        <f t="shared" si="31"/>
        <v>0</v>
      </c>
      <c r="AB560" s="26">
        <f t="shared" si="32"/>
        <v>0</v>
      </c>
      <c r="AC560" s="27">
        <f t="shared" si="33"/>
        <v>0</v>
      </c>
    </row>
    <row r="561" spans="1:29" ht="27" outlineLevel="2" x14ac:dyDescent="0.35">
      <c r="A561" s="21" t="s">
        <v>187</v>
      </c>
      <c r="B561" s="22" t="s">
        <v>30</v>
      </c>
      <c r="C561" s="22" t="s">
        <v>99</v>
      </c>
      <c r="D561" s="22" t="s">
        <v>249</v>
      </c>
      <c r="E561" s="22"/>
      <c r="F561" s="22" t="s">
        <v>33</v>
      </c>
      <c r="G561" s="22">
        <v>1120</v>
      </c>
      <c r="H561" s="22">
        <v>709800000</v>
      </c>
      <c r="I561" s="22" t="s">
        <v>31</v>
      </c>
      <c r="J561" s="23" t="s">
        <v>250</v>
      </c>
      <c r="K561" s="24">
        <v>800000</v>
      </c>
      <c r="L561" s="25">
        <v>1067080</v>
      </c>
      <c r="M561" s="25">
        <v>0</v>
      </c>
      <c r="N561" s="25">
        <v>0</v>
      </c>
      <c r="O561" s="25">
        <v>0</v>
      </c>
      <c r="P561" s="25">
        <f t="shared" si="37"/>
        <v>1067080</v>
      </c>
      <c r="Q561" s="25">
        <v>1060955</v>
      </c>
      <c r="R561" s="25">
        <v>0</v>
      </c>
      <c r="S561" s="25">
        <v>0</v>
      </c>
      <c r="T561" s="25">
        <v>0</v>
      </c>
      <c r="U561" s="25">
        <v>0</v>
      </c>
      <c r="V561" s="25">
        <v>6125</v>
      </c>
      <c r="W561" s="25">
        <v>6125</v>
      </c>
      <c r="X561" s="25">
        <v>0</v>
      </c>
      <c r="Y561" s="25">
        <f t="shared" si="38"/>
        <v>6125</v>
      </c>
      <c r="Z561" s="26">
        <f t="shared" si="39"/>
        <v>0</v>
      </c>
      <c r="AA561" s="26">
        <f t="shared" si="31"/>
        <v>0</v>
      </c>
      <c r="AB561" s="26">
        <f t="shared" si="32"/>
        <v>0.99426003673576491</v>
      </c>
      <c r="AC561" s="27">
        <f t="shared" si="33"/>
        <v>0.99426003673576491</v>
      </c>
    </row>
    <row r="562" spans="1:29" outlineLevel="2" x14ac:dyDescent="0.35">
      <c r="A562" s="21" t="s">
        <v>187</v>
      </c>
      <c r="B562" s="22" t="s">
        <v>30</v>
      </c>
      <c r="C562" s="22" t="s">
        <v>99</v>
      </c>
      <c r="D562" s="22" t="s">
        <v>104</v>
      </c>
      <c r="E562" s="22"/>
      <c r="F562" s="22" t="s">
        <v>33</v>
      </c>
      <c r="G562" s="22">
        <v>1120</v>
      </c>
      <c r="H562" s="22">
        <v>709800000</v>
      </c>
      <c r="I562" s="22" t="s">
        <v>31</v>
      </c>
      <c r="J562" s="23" t="s">
        <v>105</v>
      </c>
      <c r="K562" s="24">
        <v>9203471</v>
      </c>
      <c r="L562" s="25">
        <v>9081887</v>
      </c>
      <c r="M562" s="25">
        <v>0</v>
      </c>
      <c r="N562" s="25">
        <v>0</v>
      </c>
      <c r="O562" s="25">
        <v>0</v>
      </c>
      <c r="P562" s="25">
        <f t="shared" si="37"/>
        <v>9081887</v>
      </c>
      <c r="Q562" s="25">
        <v>3726100.54</v>
      </c>
      <c r="R562" s="25">
        <v>0</v>
      </c>
      <c r="S562" s="25">
        <v>0</v>
      </c>
      <c r="T562" s="25">
        <v>0</v>
      </c>
      <c r="U562" s="25">
        <v>0</v>
      </c>
      <c r="V562" s="25">
        <v>5355786.46</v>
      </c>
      <c r="W562" s="25">
        <v>5355786.46</v>
      </c>
      <c r="X562" s="25">
        <v>0</v>
      </c>
      <c r="Y562" s="25">
        <f t="shared" si="38"/>
        <v>5355786.46</v>
      </c>
      <c r="Z562" s="26">
        <f t="shared" si="39"/>
        <v>0</v>
      </c>
      <c r="AA562" s="26">
        <f t="shared" si="31"/>
        <v>0</v>
      </c>
      <c r="AB562" s="26">
        <f t="shared" si="32"/>
        <v>0.41027823182561068</v>
      </c>
      <c r="AC562" s="27">
        <f t="shared" si="33"/>
        <v>0.41027823182561068</v>
      </c>
    </row>
    <row r="563" spans="1:29" outlineLevel="2" x14ac:dyDescent="0.35">
      <c r="A563" s="21" t="s">
        <v>187</v>
      </c>
      <c r="B563" s="22" t="s">
        <v>30</v>
      </c>
      <c r="C563" s="22" t="s">
        <v>99</v>
      </c>
      <c r="D563" s="22" t="s">
        <v>251</v>
      </c>
      <c r="E563" s="22"/>
      <c r="F563" s="22" t="s">
        <v>33</v>
      </c>
      <c r="G563" s="22">
        <v>1120</v>
      </c>
      <c r="H563" s="22">
        <v>709800000</v>
      </c>
      <c r="I563" s="22" t="s">
        <v>31</v>
      </c>
      <c r="J563" s="23" t="s">
        <v>252</v>
      </c>
      <c r="K563" s="25">
        <v>0</v>
      </c>
      <c r="L563" s="25">
        <v>2500000</v>
      </c>
      <c r="M563" s="25">
        <v>0</v>
      </c>
      <c r="N563" s="25">
        <v>0</v>
      </c>
      <c r="O563" s="25">
        <v>1000000</v>
      </c>
      <c r="P563" s="25">
        <f t="shared" si="37"/>
        <v>3500000</v>
      </c>
      <c r="Q563" s="25">
        <v>1822450</v>
      </c>
      <c r="R563" s="25">
        <v>0</v>
      </c>
      <c r="S563" s="25">
        <v>0</v>
      </c>
      <c r="T563" s="25">
        <v>0</v>
      </c>
      <c r="U563" s="25">
        <v>0</v>
      </c>
      <c r="V563" s="25">
        <v>677550</v>
      </c>
      <c r="W563" s="25">
        <v>677550</v>
      </c>
      <c r="X563" s="25">
        <v>0</v>
      </c>
      <c r="Y563" s="25">
        <f t="shared" si="38"/>
        <v>1677550</v>
      </c>
      <c r="Z563" s="26">
        <f t="shared" si="39"/>
        <v>0</v>
      </c>
      <c r="AA563" s="26">
        <f t="shared" si="31"/>
        <v>0</v>
      </c>
      <c r="AB563" s="26">
        <f t="shared" si="32"/>
        <v>0.52070000000000005</v>
      </c>
      <c r="AC563" s="27">
        <f t="shared" si="33"/>
        <v>0.52070000000000005</v>
      </c>
    </row>
    <row r="564" spans="1:29" outlineLevel="2" x14ac:dyDescent="0.35">
      <c r="A564" s="21" t="s">
        <v>187</v>
      </c>
      <c r="B564" s="22" t="s">
        <v>30</v>
      </c>
      <c r="C564" s="22" t="s">
        <v>99</v>
      </c>
      <c r="D564" s="22" t="s">
        <v>253</v>
      </c>
      <c r="E564" s="22"/>
      <c r="F564" s="22" t="s">
        <v>33</v>
      </c>
      <c r="G564" s="22">
        <v>1120</v>
      </c>
      <c r="H564" s="22">
        <v>709800000</v>
      </c>
      <c r="I564" s="22" t="s">
        <v>31</v>
      </c>
      <c r="J564" s="23" t="s">
        <v>254</v>
      </c>
      <c r="K564" s="24">
        <v>116391537</v>
      </c>
      <c r="L564" s="25">
        <v>113891537</v>
      </c>
      <c r="M564" s="25">
        <v>0</v>
      </c>
      <c r="N564" s="25">
        <v>0</v>
      </c>
      <c r="O564" s="25">
        <v>-19912689</v>
      </c>
      <c r="P564" s="25">
        <f t="shared" si="37"/>
        <v>93978848</v>
      </c>
      <c r="Q564" s="25">
        <v>18829552.140000001</v>
      </c>
      <c r="R564" s="25">
        <v>4930619.4000000004</v>
      </c>
      <c r="S564" s="25">
        <v>3775641.88</v>
      </c>
      <c r="T564" s="25">
        <v>20851716.539999999</v>
      </c>
      <c r="U564" s="25">
        <v>20851716.539999999</v>
      </c>
      <c r="V564" s="25">
        <v>45591318.039999999</v>
      </c>
      <c r="W564" s="25">
        <v>65504007.039999999</v>
      </c>
      <c r="X564" s="25">
        <v>0</v>
      </c>
      <c r="Y564" s="25">
        <f t="shared" si="38"/>
        <v>45591318.040000007</v>
      </c>
      <c r="Z564" s="26">
        <f t="shared" si="39"/>
        <v>0.18308398577499221</v>
      </c>
      <c r="AA564" s="26">
        <f t="shared" si="31"/>
        <v>0.22187669868011151</v>
      </c>
      <c r="AB564" s="26">
        <f t="shared" si="32"/>
        <v>0.29300011657942432</v>
      </c>
      <c r="AC564" s="27">
        <f t="shared" si="33"/>
        <v>0.51487681525953577</v>
      </c>
    </row>
    <row r="565" spans="1:29" outlineLevel="2" x14ac:dyDescent="0.35">
      <c r="A565" s="21" t="s">
        <v>187</v>
      </c>
      <c r="B565" s="22" t="s">
        <v>30</v>
      </c>
      <c r="C565" s="22" t="s">
        <v>99</v>
      </c>
      <c r="D565" s="22" t="s">
        <v>255</v>
      </c>
      <c r="E565" s="22"/>
      <c r="F565" s="22" t="s">
        <v>33</v>
      </c>
      <c r="G565" s="22">
        <v>1120</v>
      </c>
      <c r="H565" s="22">
        <v>709800000</v>
      </c>
      <c r="I565" s="22" t="s">
        <v>31</v>
      </c>
      <c r="J565" s="23" t="s">
        <v>256</v>
      </c>
      <c r="K565" s="24">
        <v>1495047</v>
      </c>
      <c r="L565" s="25">
        <v>1495047</v>
      </c>
      <c r="M565" s="25">
        <v>0</v>
      </c>
      <c r="N565" s="25">
        <v>0</v>
      </c>
      <c r="O565" s="25">
        <v>2862537</v>
      </c>
      <c r="P565" s="25">
        <f t="shared" si="37"/>
        <v>4357584</v>
      </c>
      <c r="Q565" s="25">
        <v>103672</v>
      </c>
      <c r="R565" s="25">
        <v>0</v>
      </c>
      <c r="S565" s="25">
        <v>0</v>
      </c>
      <c r="T565" s="25">
        <v>437762</v>
      </c>
      <c r="U565" s="25">
        <v>437762</v>
      </c>
      <c r="V565" s="25">
        <v>953613</v>
      </c>
      <c r="W565" s="25">
        <v>953613</v>
      </c>
      <c r="X565" s="25">
        <v>0</v>
      </c>
      <c r="Y565" s="25">
        <f t="shared" si="38"/>
        <v>3816150</v>
      </c>
      <c r="Z565" s="26">
        <f t="shared" si="39"/>
        <v>0.29280818596338443</v>
      </c>
      <c r="AA565" s="26">
        <f t="shared" si="31"/>
        <v>0.1004597960704831</v>
      </c>
      <c r="AB565" s="26">
        <f t="shared" si="32"/>
        <v>2.379116501253906E-2</v>
      </c>
      <c r="AC565" s="27">
        <f t="shared" si="33"/>
        <v>0.12425096108302215</v>
      </c>
    </row>
    <row r="566" spans="1:29" ht="27" outlineLevel="2" x14ac:dyDescent="0.35">
      <c r="A566" s="21" t="s">
        <v>187</v>
      </c>
      <c r="B566" s="22" t="s">
        <v>30</v>
      </c>
      <c r="C566" s="22" t="s">
        <v>99</v>
      </c>
      <c r="D566" s="22" t="s">
        <v>257</v>
      </c>
      <c r="E566" s="22"/>
      <c r="F566" s="22" t="s">
        <v>33</v>
      </c>
      <c r="G566" s="22">
        <v>1120</v>
      </c>
      <c r="H566" s="22">
        <v>709800000</v>
      </c>
      <c r="I566" s="22" t="s">
        <v>31</v>
      </c>
      <c r="J566" s="23" t="s">
        <v>258</v>
      </c>
      <c r="K566" s="24">
        <v>3191910</v>
      </c>
      <c r="L566" s="25">
        <v>3191910</v>
      </c>
      <c r="M566" s="25">
        <v>0</v>
      </c>
      <c r="N566" s="25">
        <v>0</v>
      </c>
      <c r="O566" s="25">
        <v>-393939</v>
      </c>
      <c r="P566" s="25">
        <f t="shared" si="37"/>
        <v>2797971</v>
      </c>
      <c r="Q566" s="25">
        <v>0</v>
      </c>
      <c r="R566" s="25">
        <v>2010366.09</v>
      </c>
      <c r="S566" s="25">
        <v>0</v>
      </c>
      <c r="T566" s="25">
        <v>105454.94</v>
      </c>
      <c r="U566" s="25">
        <v>105454.94</v>
      </c>
      <c r="V566" s="25">
        <v>682149.97</v>
      </c>
      <c r="W566" s="25">
        <v>1076088.97</v>
      </c>
      <c r="X566" s="25">
        <v>0</v>
      </c>
      <c r="Y566" s="25">
        <f t="shared" si="38"/>
        <v>682149.96999999974</v>
      </c>
      <c r="Z566" s="26">
        <f t="shared" si="39"/>
        <v>3.3038193432772228E-2</v>
      </c>
      <c r="AA566" s="26">
        <f t="shared" si="31"/>
        <v>3.768979020869051E-2</v>
      </c>
      <c r="AB566" s="26">
        <f t="shared" si="32"/>
        <v>0.71850855137526448</v>
      </c>
      <c r="AC566" s="27">
        <f t="shared" si="33"/>
        <v>0.75619834158395505</v>
      </c>
    </row>
    <row r="567" spans="1:29" outlineLevel="2" x14ac:dyDescent="0.35">
      <c r="A567" s="21" t="s">
        <v>275</v>
      </c>
      <c r="B567" s="22" t="s">
        <v>276</v>
      </c>
      <c r="C567" s="22" t="s">
        <v>99</v>
      </c>
      <c r="D567" s="22" t="s">
        <v>247</v>
      </c>
      <c r="E567" s="22"/>
      <c r="F567" s="22" t="s">
        <v>33</v>
      </c>
      <c r="G567" s="22">
        <v>1120</v>
      </c>
      <c r="H567" s="22">
        <v>709800000</v>
      </c>
      <c r="I567" s="22" t="s">
        <v>31</v>
      </c>
      <c r="J567" s="23" t="s">
        <v>248</v>
      </c>
      <c r="K567" s="25">
        <v>0</v>
      </c>
      <c r="L567" s="25">
        <v>50000</v>
      </c>
      <c r="M567" s="25">
        <v>0</v>
      </c>
      <c r="N567" s="25">
        <v>0</v>
      </c>
      <c r="O567" s="25">
        <v>0</v>
      </c>
      <c r="P567" s="25">
        <f t="shared" si="37"/>
        <v>50000</v>
      </c>
      <c r="Q567" s="25">
        <v>0</v>
      </c>
      <c r="R567" s="25">
        <v>0</v>
      </c>
      <c r="S567" s="25">
        <v>0</v>
      </c>
      <c r="T567" s="25">
        <v>0</v>
      </c>
      <c r="U567" s="25">
        <v>0</v>
      </c>
      <c r="V567" s="25">
        <v>50000</v>
      </c>
      <c r="W567" s="25">
        <v>50000</v>
      </c>
      <c r="X567" s="25">
        <v>0</v>
      </c>
      <c r="Y567" s="25">
        <f t="shared" si="38"/>
        <v>50000</v>
      </c>
      <c r="Z567" s="26">
        <f t="shared" si="39"/>
        <v>0</v>
      </c>
      <c r="AA567" s="26">
        <f t="shared" si="31"/>
        <v>0</v>
      </c>
      <c r="AB567" s="26">
        <f t="shared" si="32"/>
        <v>0</v>
      </c>
      <c r="AC567" s="27">
        <f t="shared" si="33"/>
        <v>0</v>
      </c>
    </row>
    <row r="568" spans="1:29" outlineLevel="2" x14ac:dyDescent="0.35">
      <c r="A568" s="21" t="s">
        <v>275</v>
      </c>
      <c r="B568" s="22" t="s">
        <v>276</v>
      </c>
      <c r="C568" s="22" t="s">
        <v>99</v>
      </c>
      <c r="D568" s="22" t="s">
        <v>104</v>
      </c>
      <c r="E568" s="22"/>
      <c r="F568" s="22" t="s">
        <v>33</v>
      </c>
      <c r="G568" s="22">
        <v>1120</v>
      </c>
      <c r="H568" s="22">
        <v>709800000</v>
      </c>
      <c r="I568" s="22" t="s">
        <v>31</v>
      </c>
      <c r="J568" s="23" t="s">
        <v>105</v>
      </c>
      <c r="K568" s="24">
        <v>600000</v>
      </c>
      <c r="L568" s="25">
        <v>550000</v>
      </c>
      <c r="M568" s="25">
        <v>0</v>
      </c>
      <c r="N568" s="25">
        <v>0</v>
      </c>
      <c r="O568" s="25">
        <v>0</v>
      </c>
      <c r="P568" s="25">
        <f t="shared" si="37"/>
        <v>550000</v>
      </c>
      <c r="Q568" s="25">
        <v>0</v>
      </c>
      <c r="R568" s="25">
        <v>0</v>
      </c>
      <c r="S568" s="25">
        <v>0</v>
      </c>
      <c r="T568" s="25">
        <v>131080</v>
      </c>
      <c r="U568" s="25">
        <v>131080</v>
      </c>
      <c r="V568" s="25">
        <v>268920</v>
      </c>
      <c r="W568" s="25">
        <v>418920</v>
      </c>
      <c r="X568" s="25">
        <v>0</v>
      </c>
      <c r="Y568" s="25">
        <f t="shared" si="38"/>
        <v>418920</v>
      </c>
      <c r="Z568" s="26">
        <f t="shared" si="39"/>
        <v>0.23832727272727272</v>
      </c>
      <c r="AA568" s="26">
        <f t="shared" si="31"/>
        <v>0.23832727272727272</v>
      </c>
      <c r="AB568" s="26">
        <f t="shared" si="32"/>
        <v>0</v>
      </c>
      <c r="AC568" s="27">
        <f t="shared" si="33"/>
        <v>0.23832727272727272</v>
      </c>
    </row>
    <row r="569" spans="1:29" outlineLevel="2" x14ac:dyDescent="0.35">
      <c r="A569" s="21" t="s">
        <v>275</v>
      </c>
      <c r="B569" s="22" t="s">
        <v>278</v>
      </c>
      <c r="C569" s="22" t="s">
        <v>99</v>
      </c>
      <c r="D569" s="22" t="s">
        <v>104</v>
      </c>
      <c r="E569" s="22"/>
      <c r="F569" s="22" t="s">
        <v>33</v>
      </c>
      <c r="G569" s="22">
        <v>1120</v>
      </c>
      <c r="H569" s="22">
        <v>709800000</v>
      </c>
      <c r="I569" s="22" t="s">
        <v>31</v>
      </c>
      <c r="J569" s="23" t="s">
        <v>105</v>
      </c>
      <c r="K569" s="24">
        <v>51827100</v>
      </c>
      <c r="L569" s="25">
        <v>51827100</v>
      </c>
      <c r="M569" s="25">
        <v>0</v>
      </c>
      <c r="N569" s="25">
        <v>0</v>
      </c>
      <c r="O569" s="25">
        <v>0</v>
      </c>
      <c r="P569" s="25">
        <f t="shared" si="37"/>
        <v>51827100</v>
      </c>
      <c r="Q569" s="25">
        <v>0</v>
      </c>
      <c r="R569" s="25">
        <v>41257660.5</v>
      </c>
      <c r="S569" s="25">
        <v>0</v>
      </c>
      <c r="T569" s="25">
        <v>0</v>
      </c>
      <c r="U569" s="25">
        <v>0</v>
      </c>
      <c r="V569" s="25">
        <v>10569439.5</v>
      </c>
      <c r="W569" s="25">
        <v>10569439.5</v>
      </c>
      <c r="X569" s="25">
        <v>0</v>
      </c>
      <c r="Y569" s="25">
        <f t="shared" si="38"/>
        <v>10569439.5</v>
      </c>
      <c r="Z569" s="26">
        <f t="shared" si="39"/>
        <v>0</v>
      </c>
      <c r="AA569" s="26">
        <f t="shared" si="31"/>
        <v>0</v>
      </c>
      <c r="AB569" s="26">
        <f t="shared" si="32"/>
        <v>0.79606345907835863</v>
      </c>
      <c r="AC569" s="27">
        <f t="shared" si="33"/>
        <v>0.79606345907835863</v>
      </c>
    </row>
    <row r="570" spans="1:29" outlineLevel="2" x14ac:dyDescent="0.35">
      <c r="A570" s="21" t="s">
        <v>275</v>
      </c>
      <c r="B570" s="22" t="s">
        <v>278</v>
      </c>
      <c r="C570" s="22" t="s">
        <v>99</v>
      </c>
      <c r="D570" s="22" t="s">
        <v>251</v>
      </c>
      <c r="E570" s="22"/>
      <c r="F570" s="22" t="s">
        <v>33</v>
      </c>
      <c r="G570" s="22">
        <v>1120</v>
      </c>
      <c r="H570" s="22">
        <v>709800000</v>
      </c>
      <c r="I570" s="22" t="s">
        <v>31</v>
      </c>
      <c r="J570" s="23" t="s">
        <v>252</v>
      </c>
      <c r="K570" s="24">
        <v>59750000</v>
      </c>
      <c r="L570" s="25">
        <v>91859486.530000001</v>
      </c>
      <c r="M570" s="25">
        <v>0</v>
      </c>
      <c r="N570" s="25">
        <v>0</v>
      </c>
      <c r="O570" s="25">
        <v>0</v>
      </c>
      <c r="P570" s="25">
        <f t="shared" si="37"/>
        <v>91859486.530000001</v>
      </c>
      <c r="Q570" s="25">
        <v>3900000</v>
      </c>
      <c r="R570" s="25">
        <v>8441608.1600000001</v>
      </c>
      <c r="S570" s="25">
        <v>0</v>
      </c>
      <c r="T570" s="25">
        <v>60417878.369999997</v>
      </c>
      <c r="U570" s="25">
        <v>60417878.369999997</v>
      </c>
      <c r="V570" s="25">
        <v>19100000</v>
      </c>
      <c r="W570" s="25">
        <v>19100000</v>
      </c>
      <c r="X570" s="25">
        <v>0</v>
      </c>
      <c r="Y570" s="25">
        <f t="shared" si="38"/>
        <v>19100000</v>
      </c>
      <c r="Z570" s="26">
        <f t="shared" si="39"/>
        <v>0.6577206193098889</v>
      </c>
      <c r="AA570" s="26">
        <f t="shared" si="31"/>
        <v>0.6577206193098889</v>
      </c>
      <c r="AB570" s="26">
        <f t="shared" si="32"/>
        <v>0.13435311502606109</v>
      </c>
      <c r="AC570" s="27">
        <f t="shared" si="33"/>
        <v>0.79207373433594996</v>
      </c>
    </row>
    <row r="571" spans="1:29" outlineLevel="2" x14ac:dyDescent="0.35">
      <c r="A571" s="21" t="s">
        <v>275</v>
      </c>
      <c r="B571" s="22" t="s">
        <v>278</v>
      </c>
      <c r="C571" s="22" t="s">
        <v>99</v>
      </c>
      <c r="D571" s="22" t="s">
        <v>255</v>
      </c>
      <c r="E571" s="22"/>
      <c r="F571" s="22" t="s">
        <v>33</v>
      </c>
      <c r="G571" s="22">
        <v>1120</v>
      </c>
      <c r="H571" s="22">
        <v>709800000</v>
      </c>
      <c r="I571" s="22" t="s">
        <v>31</v>
      </c>
      <c r="J571" s="23" t="s">
        <v>256</v>
      </c>
      <c r="K571" s="24">
        <v>98500000</v>
      </c>
      <c r="L571" s="25">
        <v>98500000</v>
      </c>
      <c r="M571" s="25">
        <v>0</v>
      </c>
      <c r="N571" s="25">
        <v>0</v>
      </c>
      <c r="O571" s="25">
        <v>0</v>
      </c>
      <c r="P571" s="25">
        <f t="shared" si="37"/>
        <v>98500000</v>
      </c>
      <c r="Q571" s="25">
        <v>0</v>
      </c>
      <c r="R571" s="25">
        <v>0</v>
      </c>
      <c r="S571" s="25">
        <v>0</v>
      </c>
      <c r="T571" s="25">
        <v>0</v>
      </c>
      <c r="U571" s="25">
        <v>0</v>
      </c>
      <c r="V571" s="25">
        <v>98500000</v>
      </c>
      <c r="W571" s="25">
        <v>98500000</v>
      </c>
      <c r="X571" s="25">
        <v>0</v>
      </c>
      <c r="Y571" s="25">
        <f t="shared" si="38"/>
        <v>98500000</v>
      </c>
      <c r="Z571" s="26">
        <f t="shared" si="39"/>
        <v>0</v>
      </c>
      <c r="AA571" s="26">
        <f t="shared" si="31"/>
        <v>0</v>
      </c>
      <c r="AB571" s="26">
        <f t="shared" si="32"/>
        <v>0</v>
      </c>
      <c r="AC571" s="27">
        <f t="shared" si="33"/>
        <v>0</v>
      </c>
    </row>
    <row r="572" spans="1:29" outlineLevel="2" x14ac:dyDescent="0.35">
      <c r="A572" s="21" t="s">
        <v>275</v>
      </c>
      <c r="B572" s="22" t="s">
        <v>278</v>
      </c>
      <c r="C572" s="22" t="s">
        <v>99</v>
      </c>
      <c r="D572" s="22" t="s">
        <v>282</v>
      </c>
      <c r="E572" s="22"/>
      <c r="F572" s="22" t="s">
        <v>33</v>
      </c>
      <c r="G572" s="22">
        <v>1120</v>
      </c>
      <c r="H572" s="22">
        <v>709800000</v>
      </c>
      <c r="I572" s="22" t="s">
        <v>31</v>
      </c>
      <c r="J572" s="23" t="s">
        <v>283</v>
      </c>
      <c r="K572" s="24">
        <v>40000000</v>
      </c>
      <c r="L572" s="25">
        <v>7890513.4699999997</v>
      </c>
      <c r="M572" s="25">
        <v>0</v>
      </c>
      <c r="N572" s="25">
        <v>0</v>
      </c>
      <c r="O572" s="25">
        <v>0</v>
      </c>
      <c r="P572" s="25">
        <f t="shared" si="37"/>
        <v>7890513.4699999997</v>
      </c>
      <c r="Q572" s="25">
        <v>0</v>
      </c>
      <c r="R572" s="25">
        <v>0</v>
      </c>
      <c r="S572" s="25">
        <v>0</v>
      </c>
      <c r="T572" s="25">
        <v>0</v>
      </c>
      <c r="U572" s="25">
        <v>0</v>
      </c>
      <c r="V572" s="25">
        <v>7890513.4699999997</v>
      </c>
      <c r="W572" s="25">
        <v>7890513.4699999997</v>
      </c>
      <c r="X572" s="25">
        <v>0</v>
      </c>
      <c r="Y572" s="25">
        <f t="shared" si="38"/>
        <v>7890513.4699999997</v>
      </c>
      <c r="Z572" s="26">
        <f t="shared" si="39"/>
        <v>0</v>
      </c>
      <c r="AA572" s="26">
        <f t="shared" si="31"/>
        <v>0</v>
      </c>
      <c r="AB572" s="26">
        <f t="shared" si="32"/>
        <v>0</v>
      </c>
      <c r="AC572" s="27">
        <f t="shared" si="33"/>
        <v>0</v>
      </c>
    </row>
    <row r="573" spans="1:29" ht="27" outlineLevel="2" x14ac:dyDescent="0.35">
      <c r="A573" s="21" t="s">
        <v>275</v>
      </c>
      <c r="B573" s="22" t="s">
        <v>278</v>
      </c>
      <c r="C573" s="22" t="s">
        <v>99</v>
      </c>
      <c r="D573" s="22" t="s">
        <v>257</v>
      </c>
      <c r="E573" s="22"/>
      <c r="F573" s="22" t="s">
        <v>33</v>
      </c>
      <c r="G573" s="22">
        <v>1120</v>
      </c>
      <c r="H573" s="22">
        <v>709800000</v>
      </c>
      <c r="I573" s="22" t="s">
        <v>31</v>
      </c>
      <c r="J573" s="23" t="s">
        <v>258</v>
      </c>
      <c r="K573" s="24">
        <v>51500000</v>
      </c>
      <c r="L573" s="25">
        <v>51500000</v>
      </c>
      <c r="M573" s="25">
        <v>0</v>
      </c>
      <c r="N573" s="25">
        <v>0</v>
      </c>
      <c r="O573" s="25">
        <v>0</v>
      </c>
      <c r="P573" s="25">
        <f t="shared" si="37"/>
        <v>51500000</v>
      </c>
      <c r="Q573" s="25">
        <v>0</v>
      </c>
      <c r="R573" s="25">
        <v>3776460</v>
      </c>
      <c r="S573" s="25">
        <v>0</v>
      </c>
      <c r="T573" s="25">
        <v>0</v>
      </c>
      <c r="U573" s="25">
        <v>0</v>
      </c>
      <c r="V573" s="25">
        <v>47723540</v>
      </c>
      <c r="W573" s="25">
        <v>47723540</v>
      </c>
      <c r="X573" s="25">
        <v>0</v>
      </c>
      <c r="Y573" s="25">
        <f t="shared" si="38"/>
        <v>47723540</v>
      </c>
      <c r="Z573" s="26">
        <f t="shared" si="39"/>
        <v>0</v>
      </c>
      <c r="AA573" s="26">
        <f t="shared" si="31"/>
        <v>0</v>
      </c>
      <c r="AB573" s="26">
        <f t="shared" si="32"/>
        <v>7.3329320388349509E-2</v>
      </c>
      <c r="AC573" s="27">
        <f t="shared" si="33"/>
        <v>7.3329320388349509E-2</v>
      </c>
    </row>
    <row r="574" spans="1:29" outlineLevel="2" x14ac:dyDescent="0.35">
      <c r="A574" s="21" t="s">
        <v>275</v>
      </c>
      <c r="B574" s="22" t="s">
        <v>312</v>
      </c>
      <c r="C574" s="22" t="s">
        <v>99</v>
      </c>
      <c r="D574" s="22" t="s">
        <v>231</v>
      </c>
      <c r="E574" s="22"/>
      <c r="F574" s="22" t="s">
        <v>33</v>
      </c>
      <c r="G574" s="22">
        <v>1120</v>
      </c>
      <c r="H574" s="22">
        <v>709800000</v>
      </c>
      <c r="I574" s="22" t="s">
        <v>31</v>
      </c>
      <c r="J574" s="23" t="s">
        <v>232</v>
      </c>
      <c r="K574" s="25">
        <v>0</v>
      </c>
      <c r="L574" s="25">
        <v>0</v>
      </c>
      <c r="M574" s="25">
        <v>0</v>
      </c>
      <c r="N574" s="25">
        <v>0</v>
      </c>
      <c r="O574" s="25">
        <v>400000</v>
      </c>
      <c r="P574" s="25">
        <f t="shared" si="37"/>
        <v>400000</v>
      </c>
      <c r="Q574" s="25">
        <v>0</v>
      </c>
      <c r="R574" s="25">
        <v>0</v>
      </c>
      <c r="S574" s="25">
        <v>0</v>
      </c>
      <c r="T574" s="25">
        <v>0</v>
      </c>
      <c r="U574" s="25">
        <v>0</v>
      </c>
      <c r="V574" s="25">
        <v>0</v>
      </c>
      <c r="W574" s="25">
        <v>0</v>
      </c>
      <c r="X574" s="25">
        <v>0</v>
      </c>
      <c r="Y574" s="25">
        <f t="shared" si="38"/>
        <v>400000</v>
      </c>
      <c r="Z574" s="26">
        <v>0</v>
      </c>
      <c r="AA574" s="26">
        <f t="shared" si="31"/>
        <v>0</v>
      </c>
      <c r="AB574" s="26">
        <f t="shared" si="32"/>
        <v>0</v>
      </c>
      <c r="AC574" s="27">
        <f t="shared" si="33"/>
        <v>0</v>
      </c>
    </row>
    <row r="575" spans="1:29" outlineLevel="2" x14ac:dyDescent="0.35">
      <c r="A575" s="21" t="s">
        <v>275</v>
      </c>
      <c r="B575" s="22" t="s">
        <v>312</v>
      </c>
      <c r="C575" s="22" t="s">
        <v>99</v>
      </c>
      <c r="D575" s="22" t="s">
        <v>319</v>
      </c>
      <c r="E575" s="22"/>
      <c r="F575" s="22" t="s">
        <v>33</v>
      </c>
      <c r="G575" s="22">
        <v>1120</v>
      </c>
      <c r="H575" s="22">
        <v>709800000</v>
      </c>
      <c r="I575" s="22" t="s">
        <v>31</v>
      </c>
      <c r="J575" s="23" t="s">
        <v>320</v>
      </c>
      <c r="K575" s="24">
        <v>1818400</v>
      </c>
      <c r="L575" s="25">
        <v>1818400</v>
      </c>
      <c r="M575" s="25">
        <v>0</v>
      </c>
      <c r="N575" s="25">
        <v>0</v>
      </c>
      <c r="O575" s="25">
        <v>-400000</v>
      </c>
      <c r="P575" s="25">
        <f t="shared" si="37"/>
        <v>1418400</v>
      </c>
      <c r="Q575" s="25">
        <v>0</v>
      </c>
      <c r="R575" s="25">
        <v>0</v>
      </c>
      <c r="S575" s="25">
        <v>0</v>
      </c>
      <c r="T575" s="25">
        <v>0</v>
      </c>
      <c r="U575" s="25">
        <v>0</v>
      </c>
      <c r="V575" s="25">
        <v>1363800</v>
      </c>
      <c r="W575" s="25">
        <v>1818400</v>
      </c>
      <c r="X575" s="25">
        <v>0</v>
      </c>
      <c r="Y575" s="25">
        <f t="shared" si="38"/>
        <v>1418400</v>
      </c>
      <c r="Z575" s="26">
        <f t="shared" ref="Z575:Z638" si="40">T575/L575</f>
        <v>0</v>
      </c>
      <c r="AA575" s="26">
        <f t="shared" si="31"/>
        <v>0</v>
      </c>
      <c r="AB575" s="26">
        <f t="shared" si="32"/>
        <v>0</v>
      </c>
      <c r="AC575" s="27">
        <f t="shared" si="33"/>
        <v>0</v>
      </c>
    </row>
    <row r="576" spans="1:29" ht="58" customHeight="1" outlineLevel="2" x14ac:dyDescent="0.35">
      <c r="A576" s="21" t="s">
        <v>275</v>
      </c>
      <c r="B576" s="22" t="s">
        <v>312</v>
      </c>
      <c r="C576" s="22" t="s">
        <v>99</v>
      </c>
      <c r="D576" s="22" t="s">
        <v>102</v>
      </c>
      <c r="E576" s="22"/>
      <c r="F576" s="22" t="s">
        <v>33</v>
      </c>
      <c r="G576" s="22">
        <v>1120</v>
      </c>
      <c r="H576" s="22">
        <v>709800000</v>
      </c>
      <c r="I576" s="22" t="s">
        <v>31</v>
      </c>
      <c r="J576" s="23" t="s">
        <v>103</v>
      </c>
      <c r="K576" s="24">
        <v>463004</v>
      </c>
      <c r="L576" s="25">
        <v>463004</v>
      </c>
      <c r="M576" s="25">
        <v>0</v>
      </c>
      <c r="N576" s="25">
        <v>0</v>
      </c>
      <c r="O576" s="25">
        <v>0</v>
      </c>
      <c r="P576" s="25">
        <f t="shared" si="37"/>
        <v>463004</v>
      </c>
      <c r="Q576" s="25">
        <v>0</v>
      </c>
      <c r="R576" s="25">
        <v>0</v>
      </c>
      <c r="S576" s="25">
        <v>0</v>
      </c>
      <c r="T576" s="25">
        <v>0</v>
      </c>
      <c r="U576" s="25">
        <v>0</v>
      </c>
      <c r="V576" s="25">
        <v>463004</v>
      </c>
      <c r="W576" s="25">
        <v>463004</v>
      </c>
      <c r="X576" s="25">
        <v>0</v>
      </c>
      <c r="Y576" s="25">
        <f t="shared" si="38"/>
        <v>463004</v>
      </c>
      <c r="Z576" s="26">
        <f t="shared" si="40"/>
        <v>0</v>
      </c>
      <c r="AA576" s="26">
        <f t="shared" si="31"/>
        <v>0</v>
      </c>
      <c r="AB576" s="26">
        <f t="shared" si="32"/>
        <v>0</v>
      </c>
      <c r="AC576" s="27">
        <f t="shared" si="33"/>
        <v>0</v>
      </c>
    </row>
    <row r="577" spans="1:29" outlineLevel="2" x14ac:dyDescent="0.35">
      <c r="A577" s="21" t="s">
        <v>275</v>
      </c>
      <c r="B577" s="22" t="s">
        <v>312</v>
      </c>
      <c r="C577" s="22" t="s">
        <v>99</v>
      </c>
      <c r="D577" s="22" t="s">
        <v>104</v>
      </c>
      <c r="E577" s="22"/>
      <c r="F577" s="22" t="s">
        <v>33</v>
      </c>
      <c r="G577" s="22">
        <v>1120</v>
      </c>
      <c r="H577" s="22">
        <v>709800000</v>
      </c>
      <c r="I577" s="22" t="s">
        <v>31</v>
      </c>
      <c r="J577" s="23" t="s">
        <v>105</v>
      </c>
      <c r="K577" s="24">
        <v>6400</v>
      </c>
      <c r="L577" s="25">
        <v>6400</v>
      </c>
      <c r="M577" s="25">
        <v>0</v>
      </c>
      <c r="N577" s="25">
        <v>0</v>
      </c>
      <c r="O577" s="25">
        <v>0</v>
      </c>
      <c r="P577" s="25">
        <f t="shared" si="37"/>
        <v>6400</v>
      </c>
      <c r="Q577" s="25">
        <v>0</v>
      </c>
      <c r="R577" s="25">
        <v>0</v>
      </c>
      <c r="S577" s="25">
        <v>0</v>
      </c>
      <c r="T577" s="25">
        <v>0</v>
      </c>
      <c r="U577" s="25">
        <v>0</v>
      </c>
      <c r="V577" s="25">
        <v>6400</v>
      </c>
      <c r="W577" s="25">
        <v>6400</v>
      </c>
      <c r="X577" s="25">
        <v>0</v>
      </c>
      <c r="Y577" s="25">
        <f t="shared" si="38"/>
        <v>6400</v>
      </c>
      <c r="Z577" s="26">
        <f t="shared" si="40"/>
        <v>0</v>
      </c>
      <c r="AA577" s="26">
        <f t="shared" si="31"/>
        <v>0</v>
      </c>
      <c r="AB577" s="26">
        <f t="shared" si="32"/>
        <v>0</v>
      </c>
      <c r="AC577" s="27">
        <f t="shared" si="33"/>
        <v>0</v>
      </c>
    </row>
    <row r="578" spans="1:29" outlineLevel="2" x14ac:dyDescent="0.35">
      <c r="A578" s="21" t="s">
        <v>275</v>
      </c>
      <c r="B578" s="22" t="s">
        <v>312</v>
      </c>
      <c r="C578" s="22" t="s">
        <v>99</v>
      </c>
      <c r="D578" s="22" t="s">
        <v>253</v>
      </c>
      <c r="E578" s="22"/>
      <c r="F578" s="22" t="s">
        <v>33</v>
      </c>
      <c r="G578" s="22">
        <v>1120</v>
      </c>
      <c r="H578" s="22">
        <v>709800000</v>
      </c>
      <c r="I578" s="22" t="s">
        <v>31</v>
      </c>
      <c r="J578" s="23" t="s">
        <v>254</v>
      </c>
      <c r="K578" s="24">
        <v>94016</v>
      </c>
      <c r="L578" s="25">
        <v>94016</v>
      </c>
      <c r="M578" s="25">
        <v>0</v>
      </c>
      <c r="N578" s="25">
        <v>0</v>
      </c>
      <c r="O578" s="25">
        <v>0</v>
      </c>
      <c r="P578" s="25">
        <f t="shared" si="37"/>
        <v>94016</v>
      </c>
      <c r="Q578" s="25">
        <v>0</v>
      </c>
      <c r="R578" s="25">
        <v>0</v>
      </c>
      <c r="S578" s="25">
        <v>0</v>
      </c>
      <c r="T578" s="25">
        <v>0</v>
      </c>
      <c r="U578" s="25">
        <v>0</v>
      </c>
      <c r="V578" s="25">
        <v>94016</v>
      </c>
      <c r="W578" s="25">
        <v>94016</v>
      </c>
      <c r="X578" s="25">
        <v>0</v>
      </c>
      <c r="Y578" s="25">
        <f t="shared" si="38"/>
        <v>94016</v>
      </c>
      <c r="Z578" s="26">
        <f t="shared" si="40"/>
        <v>0</v>
      </c>
      <c r="AA578" s="26">
        <f t="shared" si="31"/>
        <v>0</v>
      </c>
      <c r="AB578" s="26">
        <f t="shared" si="32"/>
        <v>0</v>
      </c>
      <c r="AC578" s="27">
        <f t="shared" si="33"/>
        <v>0</v>
      </c>
    </row>
    <row r="579" spans="1:29" ht="27" outlineLevel="2" x14ac:dyDescent="0.35">
      <c r="A579" s="21" t="s">
        <v>325</v>
      </c>
      <c r="B579" s="22" t="s">
        <v>30</v>
      </c>
      <c r="C579" s="22" t="s">
        <v>99</v>
      </c>
      <c r="D579" s="22" t="s">
        <v>102</v>
      </c>
      <c r="E579" s="22"/>
      <c r="F579" s="22" t="s">
        <v>33</v>
      </c>
      <c r="G579" s="22">
        <v>1120</v>
      </c>
      <c r="H579" s="22">
        <v>709800000</v>
      </c>
      <c r="I579" s="22" t="s">
        <v>31</v>
      </c>
      <c r="J579" s="23" t="s">
        <v>103</v>
      </c>
      <c r="K579" s="24">
        <v>1382100</v>
      </c>
      <c r="L579" s="25">
        <v>1382100</v>
      </c>
      <c r="M579" s="25">
        <v>0</v>
      </c>
      <c r="N579" s="25">
        <v>0</v>
      </c>
      <c r="O579" s="25">
        <v>0</v>
      </c>
      <c r="P579" s="25">
        <f t="shared" si="37"/>
        <v>1382100</v>
      </c>
      <c r="Q579" s="25">
        <v>1381960</v>
      </c>
      <c r="R579" s="25">
        <v>0</v>
      </c>
      <c r="S579" s="25">
        <v>0</v>
      </c>
      <c r="T579" s="25">
        <v>0</v>
      </c>
      <c r="U579" s="25">
        <v>0</v>
      </c>
      <c r="V579" s="25">
        <v>140</v>
      </c>
      <c r="W579" s="25">
        <v>140</v>
      </c>
      <c r="X579" s="25">
        <v>0</v>
      </c>
      <c r="Y579" s="25">
        <f t="shared" si="38"/>
        <v>140</v>
      </c>
      <c r="Z579" s="26">
        <f t="shared" si="40"/>
        <v>0</v>
      </c>
      <c r="AA579" s="26">
        <f t="shared" si="31"/>
        <v>0</v>
      </c>
      <c r="AB579" s="26">
        <f t="shared" si="32"/>
        <v>0.99989870486940169</v>
      </c>
      <c r="AC579" s="27">
        <f t="shared" si="33"/>
        <v>0.99989870486940169</v>
      </c>
    </row>
    <row r="580" spans="1:29" ht="67" customHeight="1" outlineLevel="2" x14ac:dyDescent="0.35">
      <c r="A580" s="21" t="s">
        <v>325</v>
      </c>
      <c r="B580" s="22" t="s">
        <v>30</v>
      </c>
      <c r="C580" s="22" t="s">
        <v>99</v>
      </c>
      <c r="D580" s="22" t="s">
        <v>104</v>
      </c>
      <c r="E580" s="22"/>
      <c r="F580" s="22" t="s">
        <v>33</v>
      </c>
      <c r="G580" s="22">
        <v>1120</v>
      </c>
      <c r="H580" s="22">
        <v>709800000</v>
      </c>
      <c r="I580" s="22" t="s">
        <v>31</v>
      </c>
      <c r="J580" s="23" t="s">
        <v>105</v>
      </c>
      <c r="K580" s="24">
        <v>1034372</v>
      </c>
      <c r="L580" s="25">
        <v>1034372</v>
      </c>
      <c r="M580" s="25">
        <v>0</v>
      </c>
      <c r="N580" s="25">
        <v>0</v>
      </c>
      <c r="O580" s="25">
        <v>0</v>
      </c>
      <c r="P580" s="25">
        <f t="shared" si="37"/>
        <v>1034372</v>
      </c>
      <c r="Q580" s="25">
        <v>0</v>
      </c>
      <c r="R580" s="25">
        <v>0.01</v>
      </c>
      <c r="S580" s="25">
        <v>0</v>
      </c>
      <c r="T580" s="25">
        <v>759372.35</v>
      </c>
      <c r="U580" s="25">
        <v>759372.35</v>
      </c>
      <c r="V580" s="25">
        <v>274999.64</v>
      </c>
      <c r="W580" s="25">
        <v>274999.64</v>
      </c>
      <c r="X580" s="25">
        <v>0</v>
      </c>
      <c r="Y580" s="25">
        <f t="shared" si="38"/>
        <v>274999.64</v>
      </c>
      <c r="Z580" s="26">
        <f t="shared" si="40"/>
        <v>0.73413854009969337</v>
      </c>
      <c r="AA580" s="26">
        <f t="shared" ref="AA580:AA640" si="41">T580/P580</f>
        <v>0.73413854009969337</v>
      </c>
      <c r="AB580" s="26">
        <f t="shared" ref="AB580:AB640" si="42">(Q580+R580+S580)/P580</f>
        <v>9.6677017552679305E-9</v>
      </c>
      <c r="AC580" s="27">
        <f t="shared" ref="AC580:AC640" si="43">AA580+AB580</f>
        <v>0.73413854976739512</v>
      </c>
    </row>
    <row r="581" spans="1:29" outlineLevel="2" x14ac:dyDescent="0.35">
      <c r="A581" s="21" t="s">
        <v>331</v>
      </c>
      <c r="B581" s="22" t="s">
        <v>30</v>
      </c>
      <c r="C581" s="22" t="s">
        <v>99</v>
      </c>
      <c r="D581" s="22" t="s">
        <v>319</v>
      </c>
      <c r="E581" s="22"/>
      <c r="F581" s="22" t="s">
        <v>33</v>
      </c>
      <c r="G581" s="22">
        <v>1120</v>
      </c>
      <c r="H581" s="22">
        <v>709800000</v>
      </c>
      <c r="I581" s="22" t="s">
        <v>31</v>
      </c>
      <c r="J581" s="23" t="s">
        <v>320</v>
      </c>
      <c r="K581" s="24">
        <v>135449277</v>
      </c>
      <c r="L581" s="25">
        <v>135449277</v>
      </c>
      <c r="M581" s="25">
        <v>0</v>
      </c>
      <c r="N581" s="25">
        <v>0</v>
      </c>
      <c r="O581" s="25">
        <v>0</v>
      </c>
      <c r="P581" s="25">
        <f t="shared" si="37"/>
        <v>135449277</v>
      </c>
      <c r="Q581" s="25">
        <v>0</v>
      </c>
      <c r="R581" s="25">
        <v>31889960.140000001</v>
      </c>
      <c r="S581" s="25">
        <v>1720822.32</v>
      </c>
      <c r="T581" s="25">
        <v>7548539.75</v>
      </c>
      <c r="U581" s="25">
        <v>7548539.75</v>
      </c>
      <c r="V581" s="25">
        <v>94289954.790000007</v>
      </c>
      <c r="W581" s="25">
        <v>94289954.790000007</v>
      </c>
      <c r="X581" s="25">
        <v>0</v>
      </c>
      <c r="Y581" s="25">
        <f t="shared" si="38"/>
        <v>94289954.789999992</v>
      </c>
      <c r="Z581" s="26">
        <f t="shared" si="40"/>
        <v>5.572964224829343E-2</v>
      </c>
      <c r="AA581" s="26">
        <f t="shared" si="41"/>
        <v>5.572964224829343E-2</v>
      </c>
      <c r="AB581" s="26">
        <f t="shared" si="42"/>
        <v>0.248142944757099</v>
      </c>
      <c r="AC581" s="27">
        <f t="shared" si="43"/>
        <v>0.30387258700539244</v>
      </c>
    </row>
    <row r="582" spans="1:29" ht="27" outlineLevel="2" x14ac:dyDescent="0.35">
      <c r="A582" s="21" t="s">
        <v>331</v>
      </c>
      <c r="B582" s="22" t="s">
        <v>30</v>
      </c>
      <c r="C582" s="22" t="s">
        <v>99</v>
      </c>
      <c r="D582" s="22" t="s">
        <v>102</v>
      </c>
      <c r="E582" s="22"/>
      <c r="F582" s="22" t="s">
        <v>33</v>
      </c>
      <c r="G582" s="22">
        <v>1120</v>
      </c>
      <c r="H582" s="22">
        <v>709800000</v>
      </c>
      <c r="I582" s="22" t="s">
        <v>31</v>
      </c>
      <c r="J582" s="23" t="s">
        <v>103</v>
      </c>
      <c r="K582" s="24">
        <v>20000000</v>
      </c>
      <c r="L582" s="25">
        <v>20000000</v>
      </c>
      <c r="M582" s="25">
        <v>0</v>
      </c>
      <c r="N582" s="25">
        <v>0</v>
      </c>
      <c r="O582" s="25">
        <v>0</v>
      </c>
      <c r="P582" s="25">
        <f t="shared" si="37"/>
        <v>20000000</v>
      </c>
      <c r="Q582" s="25">
        <v>6564613</v>
      </c>
      <c r="R582" s="25">
        <v>0</v>
      </c>
      <c r="S582" s="25">
        <v>0</v>
      </c>
      <c r="T582" s="25">
        <v>0</v>
      </c>
      <c r="U582" s="25">
        <v>0</v>
      </c>
      <c r="V582" s="25">
        <v>9011371</v>
      </c>
      <c r="W582" s="25">
        <v>13435387</v>
      </c>
      <c r="X582" s="25">
        <v>0</v>
      </c>
      <c r="Y582" s="25">
        <f t="shared" si="38"/>
        <v>13435387</v>
      </c>
      <c r="Z582" s="26">
        <f t="shared" si="40"/>
        <v>0</v>
      </c>
      <c r="AA582" s="26">
        <f t="shared" si="41"/>
        <v>0</v>
      </c>
      <c r="AB582" s="26">
        <f t="shared" si="42"/>
        <v>0.32823065000000001</v>
      </c>
      <c r="AC582" s="27">
        <f t="shared" si="43"/>
        <v>0.32823065000000001</v>
      </c>
    </row>
    <row r="583" spans="1:29" outlineLevel="2" x14ac:dyDescent="0.35">
      <c r="A583" s="21" t="s">
        <v>331</v>
      </c>
      <c r="B583" s="22" t="s">
        <v>30</v>
      </c>
      <c r="C583" s="22" t="s">
        <v>99</v>
      </c>
      <c r="D583" s="22" t="s">
        <v>243</v>
      </c>
      <c r="E583" s="22"/>
      <c r="F583" s="22" t="s">
        <v>33</v>
      </c>
      <c r="G583" s="22">
        <v>1120</v>
      </c>
      <c r="H583" s="22">
        <v>709800000</v>
      </c>
      <c r="I583" s="22" t="s">
        <v>31</v>
      </c>
      <c r="J583" s="23" t="s">
        <v>244</v>
      </c>
      <c r="K583" s="24">
        <v>7531464</v>
      </c>
      <c r="L583" s="25">
        <v>7531464</v>
      </c>
      <c r="M583" s="25">
        <v>0</v>
      </c>
      <c r="N583" s="25">
        <v>0</v>
      </c>
      <c r="O583" s="25">
        <v>0</v>
      </c>
      <c r="P583" s="25">
        <f t="shared" si="37"/>
        <v>7531464</v>
      </c>
      <c r="Q583" s="25">
        <v>0</v>
      </c>
      <c r="R583" s="25">
        <v>0</v>
      </c>
      <c r="S583" s="25">
        <v>0</v>
      </c>
      <c r="T583" s="25">
        <v>0</v>
      </c>
      <c r="U583" s="25">
        <v>0</v>
      </c>
      <c r="V583" s="25">
        <v>7531464</v>
      </c>
      <c r="W583" s="25">
        <v>7531464</v>
      </c>
      <c r="X583" s="25">
        <v>0</v>
      </c>
      <c r="Y583" s="25">
        <f t="shared" si="38"/>
        <v>7531464</v>
      </c>
      <c r="Z583" s="26">
        <f t="shared" si="40"/>
        <v>0</v>
      </c>
      <c r="AA583" s="26">
        <f t="shared" si="41"/>
        <v>0</v>
      </c>
      <c r="AB583" s="26">
        <f t="shared" si="42"/>
        <v>0</v>
      </c>
      <c r="AC583" s="27">
        <f t="shared" si="43"/>
        <v>0</v>
      </c>
    </row>
    <row r="584" spans="1:29" ht="145" customHeight="1" outlineLevel="2" x14ac:dyDescent="0.35">
      <c r="A584" s="21" t="s">
        <v>331</v>
      </c>
      <c r="B584" s="22" t="s">
        <v>30</v>
      </c>
      <c r="C584" s="22" t="s">
        <v>99</v>
      </c>
      <c r="D584" s="22" t="s">
        <v>104</v>
      </c>
      <c r="E584" s="22"/>
      <c r="F584" s="22" t="s">
        <v>33</v>
      </c>
      <c r="G584" s="22">
        <v>1120</v>
      </c>
      <c r="H584" s="22">
        <v>709800000</v>
      </c>
      <c r="I584" s="22" t="s">
        <v>31</v>
      </c>
      <c r="J584" s="23" t="s">
        <v>105</v>
      </c>
      <c r="K584" s="24">
        <v>1158704</v>
      </c>
      <c r="L584" s="25">
        <v>1158704</v>
      </c>
      <c r="M584" s="25">
        <v>0</v>
      </c>
      <c r="N584" s="25">
        <v>0</v>
      </c>
      <c r="O584" s="25">
        <v>0</v>
      </c>
      <c r="P584" s="25">
        <f t="shared" si="37"/>
        <v>1158704</v>
      </c>
      <c r="Q584" s="25">
        <v>0</v>
      </c>
      <c r="R584" s="25">
        <v>0</v>
      </c>
      <c r="S584" s="25">
        <v>0</v>
      </c>
      <c r="T584" s="25">
        <v>188232.93</v>
      </c>
      <c r="U584" s="25">
        <v>188232.93</v>
      </c>
      <c r="V584" s="25">
        <v>970471.07</v>
      </c>
      <c r="W584" s="25">
        <v>970471.07</v>
      </c>
      <c r="X584" s="25">
        <v>0</v>
      </c>
      <c r="Y584" s="25">
        <f t="shared" si="38"/>
        <v>970471.07000000007</v>
      </c>
      <c r="Z584" s="26">
        <f t="shared" si="40"/>
        <v>0.16245126451621811</v>
      </c>
      <c r="AA584" s="26">
        <f t="shared" si="41"/>
        <v>0.16245126451621811</v>
      </c>
      <c r="AB584" s="26">
        <f t="shared" si="42"/>
        <v>0</v>
      </c>
      <c r="AC584" s="27">
        <f t="shared" si="43"/>
        <v>0.16245126451621811</v>
      </c>
    </row>
    <row r="585" spans="1:29" outlineLevel="2" x14ac:dyDescent="0.35">
      <c r="A585" s="21" t="s">
        <v>340</v>
      </c>
      <c r="B585" s="22" t="s">
        <v>30</v>
      </c>
      <c r="C585" s="22" t="s">
        <v>99</v>
      </c>
      <c r="D585" s="22" t="s">
        <v>104</v>
      </c>
      <c r="E585" s="22"/>
      <c r="F585" s="22" t="s">
        <v>33</v>
      </c>
      <c r="G585" s="22">
        <v>1120</v>
      </c>
      <c r="H585" s="22">
        <v>709800000</v>
      </c>
      <c r="I585" s="22" t="s">
        <v>31</v>
      </c>
      <c r="J585" s="23" t="s">
        <v>105</v>
      </c>
      <c r="K585" s="24">
        <v>32400000</v>
      </c>
      <c r="L585" s="25">
        <v>32400000</v>
      </c>
      <c r="M585" s="25">
        <v>0</v>
      </c>
      <c r="N585" s="25">
        <v>0</v>
      </c>
      <c r="O585" s="25">
        <v>0</v>
      </c>
      <c r="P585" s="25">
        <f t="shared" si="37"/>
        <v>32400000</v>
      </c>
      <c r="Q585" s="25">
        <v>0</v>
      </c>
      <c r="R585" s="25">
        <v>0</v>
      </c>
      <c r="S585" s="25">
        <v>0</v>
      </c>
      <c r="T585" s="25">
        <v>32395069.34</v>
      </c>
      <c r="U585" s="25">
        <v>32395069.34</v>
      </c>
      <c r="V585" s="25">
        <v>4930.66</v>
      </c>
      <c r="W585" s="25">
        <v>4930.66</v>
      </c>
      <c r="X585" s="25">
        <v>0</v>
      </c>
      <c r="Y585" s="25">
        <f t="shared" si="38"/>
        <v>4930.660000000149</v>
      </c>
      <c r="Z585" s="26">
        <f t="shared" si="40"/>
        <v>0.99984781913580245</v>
      </c>
      <c r="AA585" s="26">
        <f t="shared" si="41"/>
        <v>0.99984781913580245</v>
      </c>
      <c r="AB585" s="26">
        <f t="shared" si="42"/>
        <v>0</v>
      </c>
      <c r="AC585" s="27">
        <f t="shared" si="43"/>
        <v>0.99984781913580245</v>
      </c>
    </row>
    <row r="586" spans="1:29" outlineLevel="2" x14ac:dyDescent="0.35">
      <c r="A586" s="21" t="s">
        <v>343</v>
      </c>
      <c r="B586" s="22" t="s">
        <v>30</v>
      </c>
      <c r="C586" s="22" t="s">
        <v>99</v>
      </c>
      <c r="D586" s="22" t="s">
        <v>347</v>
      </c>
      <c r="E586" s="22"/>
      <c r="F586" s="22" t="s">
        <v>33</v>
      </c>
      <c r="G586" s="22">
        <v>1120</v>
      </c>
      <c r="H586" s="22">
        <v>709800000</v>
      </c>
      <c r="I586" s="22" t="s">
        <v>31</v>
      </c>
      <c r="J586" s="23" t="s">
        <v>348</v>
      </c>
      <c r="K586" s="24">
        <v>2567518</v>
      </c>
      <c r="L586" s="25">
        <v>2567518</v>
      </c>
      <c r="M586" s="25">
        <v>0</v>
      </c>
      <c r="N586" s="25">
        <v>0</v>
      </c>
      <c r="O586" s="25">
        <v>-899773</v>
      </c>
      <c r="P586" s="25">
        <f t="shared" si="37"/>
        <v>1667745</v>
      </c>
      <c r="Q586" s="25">
        <v>0</v>
      </c>
      <c r="R586" s="25">
        <v>0</v>
      </c>
      <c r="S586" s="25">
        <v>0</v>
      </c>
      <c r="T586" s="25">
        <v>1667744.4</v>
      </c>
      <c r="U586" s="25">
        <v>1667744.4</v>
      </c>
      <c r="V586" s="25">
        <v>0.6</v>
      </c>
      <c r="W586" s="25">
        <v>899773.6</v>
      </c>
      <c r="X586" s="25">
        <v>0</v>
      </c>
      <c r="Y586" s="25">
        <f t="shared" si="38"/>
        <v>0.60000000009313226</v>
      </c>
      <c r="Z586" s="26">
        <f t="shared" si="40"/>
        <v>0.64955509562153013</v>
      </c>
      <c r="AA586" s="26">
        <f t="shared" si="41"/>
        <v>0.99999964023276933</v>
      </c>
      <c r="AB586" s="26">
        <f t="shared" si="42"/>
        <v>0</v>
      </c>
      <c r="AC586" s="27">
        <f t="shared" si="43"/>
        <v>0.99999964023276933</v>
      </c>
    </row>
    <row r="587" spans="1:29" ht="169.5" customHeight="1" outlineLevel="2" x14ac:dyDescent="0.35">
      <c r="A587" s="21" t="s">
        <v>343</v>
      </c>
      <c r="B587" s="22" t="s">
        <v>30</v>
      </c>
      <c r="C587" s="22" t="s">
        <v>99</v>
      </c>
      <c r="D587" s="22" t="s">
        <v>319</v>
      </c>
      <c r="E587" s="22"/>
      <c r="F587" s="22" t="s">
        <v>33</v>
      </c>
      <c r="G587" s="22">
        <v>1120</v>
      </c>
      <c r="H587" s="22">
        <v>709800000</v>
      </c>
      <c r="I587" s="22" t="s">
        <v>31</v>
      </c>
      <c r="J587" s="23" t="s">
        <v>320</v>
      </c>
      <c r="K587" s="24">
        <v>1148607</v>
      </c>
      <c r="L587" s="25">
        <v>1148607</v>
      </c>
      <c r="M587" s="25">
        <v>0</v>
      </c>
      <c r="N587" s="25">
        <v>0</v>
      </c>
      <c r="O587" s="25">
        <v>0</v>
      </c>
      <c r="P587" s="25">
        <f t="shared" si="37"/>
        <v>1148607</v>
      </c>
      <c r="Q587" s="25">
        <v>0</v>
      </c>
      <c r="R587" s="25">
        <v>19044.72</v>
      </c>
      <c r="S587" s="25">
        <v>0</v>
      </c>
      <c r="T587" s="25">
        <v>933030.28</v>
      </c>
      <c r="U587" s="25">
        <v>169602.28</v>
      </c>
      <c r="V587" s="25">
        <v>196532</v>
      </c>
      <c r="W587" s="25">
        <v>196532</v>
      </c>
      <c r="X587" s="25">
        <v>0</v>
      </c>
      <c r="Y587" s="25">
        <f t="shared" si="38"/>
        <v>196532</v>
      </c>
      <c r="Z587" s="26">
        <f t="shared" si="40"/>
        <v>0.81231463851430474</v>
      </c>
      <c r="AA587" s="26">
        <f t="shared" si="41"/>
        <v>0.81231463851430474</v>
      </c>
      <c r="AB587" s="26">
        <f t="shared" si="42"/>
        <v>1.6580710373522014E-2</v>
      </c>
      <c r="AC587" s="27">
        <f t="shared" si="43"/>
        <v>0.82889534888782679</v>
      </c>
    </row>
    <row r="588" spans="1:29" outlineLevel="2" x14ac:dyDescent="0.35">
      <c r="A588" s="21" t="s">
        <v>343</v>
      </c>
      <c r="B588" s="22" t="s">
        <v>30</v>
      </c>
      <c r="C588" s="22" t="s">
        <v>99</v>
      </c>
      <c r="D588" s="22" t="s">
        <v>349</v>
      </c>
      <c r="E588" s="22"/>
      <c r="F588" s="22" t="s">
        <v>33</v>
      </c>
      <c r="G588" s="22">
        <v>1120</v>
      </c>
      <c r="H588" s="22">
        <v>709800000</v>
      </c>
      <c r="I588" s="22" t="s">
        <v>31</v>
      </c>
      <c r="J588" s="23" t="s">
        <v>350</v>
      </c>
      <c r="K588" s="24">
        <v>2092009</v>
      </c>
      <c r="L588" s="25">
        <v>2092009</v>
      </c>
      <c r="M588" s="25">
        <v>0</v>
      </c>
      <c r="N588" s="25">
        <v>0</v>
      </c>
      <c r="O588" s="25">
        <v>-2525</v>
      </c>
      <c r="P588" s="25">
        <f t="shared" si="37"/>
        <v>2089484</v>
      </c>
      <c r="Q588" s="25">
        <v>0</v>
      </c>
      <c r="R588" s="25">
        <v>0</v>
      </c>
      <c r="S588" s="25">
        <v>2086081.7</v>
      </c>
      <c r="T588" s="25">
        <v>0</v>
      </c>
      <c r="U588" s="25">
        <v>0</v>
      </c>
      <c r="V588" s="25">
        <v>3402.3</v>
      </c>
      <c r="W588" s="25">
        <v>5927.3</v>
      </c>
      <c r="X588" s="25">
        <v>0</v>
      </c>
      <c r="Y588" s="25">
        <f t="shared" si="38"/>
        <v>3402.3000000000466</v>
      </c>
      <c r="Z588" s="26">
        <f t="shared" si="40"/>
        <v>0</v>
      </c>
      <c r="AA588" s="26">
        <f t="shared" si="41"/>
        <v>0</v>
      </c>
      <c r="AB588" s="26">
        <f t="shared" si="42"/>
        <v>0.99837170325305191</v>
      </c>
      <c r="AC588" s="27">
        <f t="shared" si="43"/>
        <v>0.99837170325305191</v>
      </c>
    </row>
    <row r="589" spans="1:29" outlineLevel="2" x14ac:dyDescent="0.35">
      <c r="A589" s="21" t="s">
        <v>343</v>
      </c>
      <c r="B589" s="22" t="s">
        <v>30</v>
      </c>
      <c r="C589" s="22" t="s">
        <v>99</v>
      </c>
      <c r="D589" s="22" t="s">
        <v>233</v>
      </c>
      <c r="E589" s="22"/>
      <c r="F589" s="22" t="s">
        <v>33</v>
      </c>
      <c r="G589" s="22">
        <v>1120</v>
      </c>
      <c r="H589" s="22">
        <v>709800000</v>
      </c>
      <c r="I589" s="22" t="s">
        <v>31</v>
      </c>
      <c r="J589" s="23" t="s">
        <v>234</v>
      </c>
      <c r="K589" s="24">
        <v>790000</v>
      </c>
      <c r="L589" s="25">
        <v>790000</v>
      </c>
      <c r="M589" s="25">
        <v>0</v>
      </c>
      <c r="N589" s="25">
        <v>0</v>
      </c>
      <c r="O589" s="25">
        <v>0</v>
      </c>
      <c r="P589" s="25">
        <f t="shared" si="37"/>
        <v>790000</v>
      </c>
      <c r="Q589" s="25">
        <v>0</v>
      </c>
      <c r="R589" s="25">
        <v>105745.4</v>
      </c>
      <c r="S589" s="25">
        <v>0</v>
      </c>
      <c r="T589" s="25">
        <v>521481.53</v>
      </c>
      <c r="U589" s="25">
        <v>521481.53</v>
      </c>
      <c r="V589" s="25">
        <v>162773.07</v>
      </c>
      <c r="W589" s="25">
        <v>162773.07</v>
      </c>
      <c r="X589" s="25">
        <v>0</v>
      </c>
      <c r="Y589" s="25">
        <f t="shared" si="38"/>
        <v>162773.06999999995</v>
      </c>
      <c r="Z589" s="26">
        <f t="shared" si="40"/>
        <v>0.66010320253164556</v>
      </c>
      <c r="AA589" s="26">
        <f t="shared" si="41"/>
        <v>0.66010320253164556</v>
      </c>
      <c r="AB589" s="26">
        <f t="shared" si="42"/>
        <v>0.13385493670886076</v>
      </c>
      <c r="AC589" s="27">
        <f t="shared" si="43"/>
        <v>0.79395813924050629</v>
      </c>
    </row>
    <row r="590" spans="1:29" outlineLevel="2" x14ac:dyDescent="0.35">
      <c r="A590" s="21" t="s">
        <v>343</v>
      </c>
      <c r="B590" s="22" t="s">
        <v>30</v>
      </c>
      <c r="C590" s="22" t="s">
        <v>99</v>
      </c>
      <c r="D590" s="22" t="s">
        <v>235</v>
      </c>
      <c r="E590" s="22"/>
      <c r="F590" s="22" t="s">
        <v>33</v>
      </c>
      <c r="G590" s="22">
        <v>1120</v>
      </c>
      <c r="H590" s="22">
        <v>709800000</v>
      </c>
      <c r="I590" s="22" t="s">
        <v>31</v>
      </c>
      <c r="J590" s="23" t="s">
        <v>236</v>
      </c>
      <c r="K590" s="24">
        <v>59447</v>
      </c>
      <c r="L590" s="25">
        <v>59447</v>
      </c>
      <c r="M590" s="25">
        <v>0</v>
      </c>
      <c r="N590" s="25">
        <v>0</v>
      </c>
      <c r="O590" s="25">
        <v>0</v>
      </c>
      <c r="P590" s="25">
        <f t="shared" si="37"/>
        <v>59447</v>
      </c>
      <c r="Q590" s="25">
        <v>0</v>
      </c>
      <c r="R590" s="25">
        <v>0</v>
      </c>
      <c r="S590" s="25">
        <v>0</v>
      </c>
      <c r="T590" s="25">
        <v>0</v>
      </c>
      <c r="U590" s="25">
        <v>0</v>
      </c>
      <c r="V590" s="25">
        <v>59447</v>
      </c>
      <c r="W590" s="25">
        <v>59447</v>
      </c>
      <c r="X590" s="25">
        <v>0</v>
      </c>
      <c r="Y590" s="25">
        <f t="shared" si="38"/>
        <v>59447</v>
      </c>
      <c r="Z590" s="26">
        <f t="shared" si="40"/>
        <v>0</v>
      </c>
      <c r="AA590" s="26">
        <f t="shared" si="41"/>
        <v>0</v>
      </c>
      <c r="AB590" s="26">
        <f t="shared" si="42"/>
        <v>0</v>
      </c>
      <c r="AC590" s="27">
        <f t="shared" si="43"/>
        <v>0</v>
      </c>
    </row>
    <row r="591" spans="1:29" ht="27" outlineLevel="2" x14ac:dyDescent="0.35">
      <c r="A591" s="21" t="s">
        <v>343</v>
      </c>
      <c r="B591" s="22" t="s">
        <v>30</v>
      </c>
      <c r="C591" s="22" t="s">
        <v>99</v>
      </c>
      <c r="D591" s="22" t="s">
        <v>102</v>
      </c>
      <c r="E591" s="22"/>
      <c r="F591" s="22" t="s">
        <v>33</v>
      </c>
      <c r="G591" s="22">
        <v>1120</v>
      </c>
      <c r="H591" s="22">
        <v>709800000</v>
      </c>
      <c r="I591" s="22" t="s">
        <v>31</v>
      </c>
      <c r="J591" s="23" t="s">
        <v>103</v>
      </c>
      <c r="K591" s="24">
        <v>12439883</v>
      </c>
      <c r="L591" s="25">
        <v>11267331</v>
      </c>
      <c r="M591" s="25">
        <v>0</v>
      </c>
      <c r="N591" s="25">
        <v>0</v>
      </c>
      <c r="O591" s="25">
        <v>0</v>
      </c>
      <c r="P591" s="25">
        <f t="shared" si="37"/>
        <v>11267331</v>
      </c>
      <c r="Q591" s="25">
        <v>7498915</v>
      </c>
      <c r="R591" s="25">
        <v>0</v>
      </c>
      <c r="S591" s="25">
        <v>0</v>
      </c>
      <c r="T591" s="25">
        <v>3112013.32</v>
      </c>
      <c r="U591" s="25">
        <v>3112013.32</v>
      </c>
      <c r="V591" s="25">
        <v>656402.68000000005</v>
      </c>
      <c r="W591" s="25">
        <v>656402.68000000005</v>
      </c>
      <c r="X591" s="25">
        <v>0</v>
      </c>
      <c r="Y591" s="25">
        <f t="shared" si="38"/>
        <v>656402.6799999997</v>
      </c>
      <c r="Z591" s="26">
        <f t="shared" si="40"/>
        <v>0.27619791412890948</v>
      </c>
      <c r="AA591" s="26">
        <f t="shared" si="41"/>
        <v>0.27619791412890948</v>
      </c>
      <c r="AB591" s="26">
        <f t="shared" si="42"/>
        <v>0.66554492807569066</v>
      </c>
      <c r="AC591" s="27">
        <f t="shared" si="43"/>
        <v>0.94174284220460014</v>
      </c>
    </row>
    <row r="592" spans="1:29" outlineLevel="2" x14ac:dyDescent="0.35">
      <c r="A592" s="21" t="s">
        <v>343</v>
      </c>
      <c r="B592" s="22" t="s">
        <v>30</v>
      </c>
      <c r="C592" s="22" t="s">
        <v>99</v>
      </c>
      <c r="D592" s="22" t="s">
        <v>239</v>
      </c>
      <c r="E592" s="22"/>
      <c r="F592" s="22" t="s">
        <v>33</v>
      </c>
      <c r="G592" s="22">
        <v>1120</v>
      </c>
      <c r="H592" s="22">
        <v>709800000</v>
      </c>
      <c r="I592" s="22" t="s">
        <v>31</v>
      </c>
      <c r="J592" s="23" t="s">
        <v>240</v>
      </c>
      <c r="K592" s="24">
        <v>750000</v>
      </c>
      <c r="L592" s="25">
        <v>750000</v>
      </c>
      <c r="M592" s="25">
        <v>0</v>
      </c>
      <c r="N592" s="25">
        <v>0</v>
      </c>
      <c r="O592" s="25">
        <v>0</v>
      </c>
      <c r="P592" s="25">
        <f t="shared" si="37"/>
        <v>750000</v>
      </c>
      <c r="Q592" s="25">
        <v>0</v>
      </c>
      <c r="R592" s="25">
        <v>0</v>
      </c>
      <c r="S592" s="25">
        <v>0</v>
      </c>
      <c r="T592" s="25">
        <v>729756.2</v>
      </c>
      <c r="U592" s="25">
        <v>729756.2</v>
      </c>
      <c r="V592" s="25">
        <v>20243.8</v>
      </c>
      <c r="W592" s="25">
        <v>20243.8</v>
      </c>
      <c r="X592" s="25">
        <v>0</v>
      </c>
      <c r="Y592" s="25">
        <f t="shared" si="38"/>
        <v>20243.800000000047</v>
      </c>
      <c r="Z592" s="26">
        <f t="shared" si="40"/>
        <v>0.97300826666666662</v>
      </c>
      <c r="AA592" s="26">
        <f t="shared" si="41"/>
        <v>0.97300826666666662</v>
      </c>
      <c r="AB592" s="26">
        <f t="shared" si="42"/>
        <v>0</v>
      </c>
      <c r="AC592" s="27">
        <f t="shared" si="43"/>
        <v>0.97300826666666662</v>
      </c>
    </row>
    <row r="593" spans="1:29" ht="83.15" customHeight="1" outlineLevel="2" x14ac:dyDescent="0.35">
      <c r="A593" s="21" t="s">
        <v>343</v>
      </c>
      <c r="B593" s="22" t="s">
        <v>30</v>
      </c>
      <c r="C593" s="22" t="s">
        <v>99</v>
      </c>
      <c r="D593" s="22" t="s">
        <v>241</v>
      </c>
      <c r="E593" s="22"/>
      <c r="F593" s="22" t="s">
        <v>33</v>
      </c>
      <c r="G593" s="22">
        <v>1120</v>
      </c>
      <c r="H593" s="22">
        <v>709800000</v>
      </c>
      <c r="I593" s="22" t="s">
        <v>31</v>
      </c>
      <c r="J593" s="23" t="s">
        <v>242</v>
      </c>
      <c r="K593" s="24">
        <v>1279133</v>
      </c>
      <c r="L593" s="25">
        <v>1279133</v>
      </c>
      <c r="M593" s="25">
        <v>0</v>
      </c>
      <c r="N593" s="25">
        <v>0</v>
      </c>
      <c r="O593" s="25">
        <v>0</v>
      </c>
      <c r="P593" s="25">
        <f t="shared" si="37"/>
        <v>1279133</v>
      </c>
      <c r="Q593" s="25">
        <v>0</v>
      </c>
      <c r="R593" s="25">
        <v>0.53</v>
      </c>
      <c r="S593" s="25">
        <v>0</v>
      </c>
      <c r="T593" s="25">
        <v>1143215.3999999999</v>
      </c>
      <c r="U593" s="25">
        <v>1143215.3999999999</v>
      </c>
      <c r="V593" s="25">
        <v>135917.07</v>
      </c>
      <c r="W593" s="25">
        <v>135917.07</v>
      </c>
      <c r="X593" s="25">
        <v>0</v>
      </c>
      <c r="Y593" s="25">
        <f t="shared" si="38"/>
        <v>135917.07000000007</v>
      </c>
      <c r="Z593" s="26">
        <f t="shared" si="40"/>
        <v>0.89374240208015887</v>
      </c>
      <c r="AA593" s="26">
        <f t="shared" si="41"/>
        <v>0.89374240208015887</v>
      </c>
      <c r="AB593" s="26">
        <f t="shared" si="42"/>
        <v>4.1434315274486705E-7</v>
      </c>
      <c r="AC593" s="27">
        <f t="shared" si="43"/>
        <v>0.89374281642331166</v>
      </c>
    </row>
    <row r="594" spans="1:29" outlineLevel="2" x14ac:dyDescent="0.35">
      <c r="A594" s="21" t="s">
        <v>343</v>
      </c>
      <c r="B594" s="22" t="s">
        <v>30</v>
      </c>
      <c r="C594" s="22" t="s">
        <v>99</v>
      </c>
      <c r="D594" s="22" t="s">
        <v>243</v>
      </c>
      <c r="E594" s="22"/>
      <c r="F594" s="22" t="s">
        <v>33</v>
      </c>
      <c r="G594" s="22">
        <v>1120</v>
      </c>
      <c r="H594" s="22">
        <v>709800000</v>
      </c>
      <c r="I594" s="22" t="s">
        <v>31</v>
      </c>
      <c r="J594" s="23" t="s">
        <v>244</v>
      </c>
      <c r="K594" s="24">
        <v>2760027</v>
      </c>
      <c r="L594" s="25">
        <v>2760027</v>
      </c>
      <c r="M594" s="25">
        <v>0</v>
      </c>
      <c r="N594" s="25">
        <v>0</v>
      </c>
      <c r="O594" s="25">
        <v>0</v>
      </c>
      <c r="P594" s="25">
        <f t="shared" si="37"/>
        <v>2760027</v>
      </c>
      <c r="Q594" s="25">
        <v>1961979</v>
      </c>
      <c r="R594" s="25">
        <v>0</v>
      </c>
      <c r="S594" s="25">
        <v>0</v>
      </c>
      <c r="T594" s="25">
        <v>523631.98</v>
      </c>
      <c r="U594" s="25">
        <v>523631.98</v>
      </c>
      <c r="V594" s="25">
        <v>274416.02</v>
      </c>
      <c r="W594" s="25">
        <v>274416.02</v>
      </c>
      <c r="X594" s="25">
        <v>0</v>
      </c>
      <c r="Y594" s="25">
        <f t="shared" si="38"/>
        <v>274416.02</v>
      </c>
      <c r="Z594" s="26">
        <f t="shared" si="40"/>
        <v>0.18971987592874998</v>
      </c>
      <c r="AA594" s="26">
        <f t="shared" si="41"/>
        <v>0.18971987592874998</v>
      </c>
      <c r="AB594" s="26">
        <f t="shared" si="42"/>
        <v>0.71085500250541023</v>
      </c>
      <c r="AC594" s="27">
        <f t="shared" si="43"/>
        <v>0.90057487843416018</v>
      </c>
    </row>
    <row r="595" spans="1:29" outlineLevel="2" x14ac:dyDescent="0.35">
      <c r="A595" s="21" t="s">
        <v>343</v>
      </c>
      <c r="B595" s="22" t="s">
        <v>30</v>
      </c>
      <c r="C595" s="22" t="s">
        <v>99</v>
      </c>
      <c r="D595" s="22" t="s">
        <v>245</v>
      </c>
      <c r="E595" s="22"/>
      <c r="F595" s="22" t="s">
        <v>33</v>
      </c>
      <c r="G595" s="22">
        <v>1120</v>
      </c>
      <c r="H595" s="22">
        <v>709800000</v>
      </c>
      <c r="I595" s="22" t="s">
        <v>31</v>
      </c>
      <c r="J595" s="23" t="s">
        <v>246</v>
      </c>
      <c r="K595" s="24">
        <v>206500</v>
      </c>
      <c r="L595" s="25">
        <v>1379052</v>
      </c>
      <c r="M595" s="25">
        <v>0</v>
      </c>
      <c r="N595" s="25">
        <v>0</v>
      </c>
      <c r="O595" s="25">
        <v>0</v>
      </c>
      <c r="P595" s="25">
        <f t="shared" si="37"/>
        <v>1379052</v>
      </c>
      <c r="Q595" s="25">
        <v>0</v>
      </c>
      <c r="R595" s="25">
        <v>0</v>
      </c>
      <c r="S595" s="25">
        <v>0</v>
      </c>
      <c r="T595" s="25">
        <v>1379052</v>
      </c>
      <c r="U595" s="25">
        <v>1379052</v>
      </c>
      <c r="V595" s="25">
        <v>0</v>
      </c>
      <c r="W595" s="25">
        <v>0</v>
      </c>
      <c r="X595" s="25">
        <v>0</v>
      </c>
      <c r="Y595" s="25">
        <f t="shared" si="38"/>
        <v>0</v>
      </c>
      <c r="Z595" s="26">
        <f t="shared" si="40"/>
        <v>1</v>
      </c>
      <c r="AA595" s="26">
        <f t="shared" si="41"/>
        <v>1</v>
      </c>
      <c r="AB595" s="26">
        <f t="shared" si="42"/>
        <v>0</v>
      </c>
      <c r="AC595" s="27">
        <f t="shared" si="43"/>
        <v>1</v>
      </c>
    </row>
    <row r="596" spans="1:29" outlineLevel="2" x14ac:dyDescent="0.35">
      <c r="A596" s="21" t="s">
        <v>343</v>
      </c>
      <c r="B596" s="22" t="s">
        <v>30</v>
      </c>
      <c r="C596" s="22" t="s">
        <v>99</v>
      </c>
      <c r="D596" s="22" t="s">
        <v>247</v>
      </c>
      <c r="E596" s="22"/>
      <c r="F596" s="22" t="s">
        <v>33</v>
      </c>
      <c r="G596" s="22">
        <v>1120</v>
      </c>
      <c r="H596" s="22">
        <v>709800000</v>
      </c>
      <c r="I596" s="22" t="s">
        <v>31</v>
      </c>
      <c r="J596" s="23" t="s">
        <v>248</v>
      </c>
      <c r="K596" s="24">
        <v>30605094</v>
      </c>
      <c r="L596" s="25">
        <v>23147555</v>
      </c>
      <c r="M596" s="25">
        <v>0</v>
      </c>
      <c r="N596" s="25">
        <v>0</v>
      </c>
      <c r="O596" s="25">
        <v>0</v>
      </c>
      <c r="P596" s="25">
        <f t="shared" si="37"/>
        <v>23147555</v>
      </c>
      <c r="Q596" s="25">
        <v>6315912</v>
      </c>
      <c r="R596" s="25">
        <v>0.01</v>
      </c>
      <c r="S596" s="25">
        <v>342924.63</v>
      </c>
      <c r="T596" s="25">
        <v>16488053.720000001</v>
      </c>
      <c r="U596" s="25">
        <v>0</v>
      </c>
      <c r="V596" s="25">
        <v>664.64</v>
      </c>
      <c r="W596" s="25">
        <v>664.64</v>
      </c>
      <c r="X596" s="25">
        <v>0</v>
      </c>
      <c r="Y596" s="25">
        <f t="shared" si="38"/>
        <v>664.64000000059605</v>
      </c>
      <c r="Z596" s="26">
        <f t="shared" si="40"/>
        <v>0.71230217273487417</v>
      </c>
      <c r="AA596" s="26">
        <f t="shared" si="41"/>
        <v>0.71230217273487417</v>
      </c>
      <c r="AB596" s="26">
        <f t="shared" si="42"/>
        <v>0.28766911408137918</v>
      </c>
      <c r="AC596" s="27">
        <f t="shared" si="43"/>
        <v>0.99997128681625336</v>
      </c>
    </row>
    <row r="597" spans="1:29" ht="27" outlineLevel="2" x14ac:dyDescent="0.35">
      <c r="A597" s="21" t="s">
        <v>343</v>
      </c>
      <c r="B597" s="22" t="s">
        <v>30</v>
      </c>
      <c r="C597" s="22" t="s">
        <v>99</v>
      </c>
      <c r="D597" s="22" t="s">
        <v>249</v>
      </c>
      <c r="E597" s="22"/>
      <c r="F597" s="22" t="s">
        <v>33</v>
      </c>
      <c r="G597" s="22">
        <v>1120</v>
      </c>
      <c r="H597" s="22">
        <v>709800000</v>
      </c>
      <c r="I597" s="22" t="s">
        <v>31</v>
      </c>
      <c r="J597" s="23" t="s">
        <v>250</v>
      </c>
      <c r="K597" s="24">
        <v>275565</v>
      </c>
      <c r="L597" s="25">
        <v>275565</v>
      </c>
      <c r="M597" s="25">
        <v>0</v>
      </c>
      <c r="N597" s="25">
        <v>0</v>
      </c>
      <c r="O597" s="25">
        <v>0</v>
      </c>
      <c r="P597" s="25">
        <f t="shared" si="37"/>
        <v>275565</v>
      </c>
      <c r="Q597" s="25">
        <v>275186</v>
      </c>
      <c r="R597" s="25">
        <v>0</v>
      </c>
      <c r="S597" s="25">
        <v>0</v>
      </c>
      <c r="T597" s="25">
        <v>0</v>
      </c>
      <c r="U597" s="25">
        <v>0</v>
      </c>
      <c r="V597" s="25">
        <v>379</v>
      </c>
      <c r="W597" s="25">
        <v>379</v>
      </c>
      <c r="X597" s="25">
        <v>0</v>
      </c>
      <c r="Y597" s="25">
        <f t="shared" si="38"/>
        <v>379</v>
      </c>
      <c r="Z597" s="26">
        <f t="shared" si="40"/>
        <v>0</v>
      </c>
      <c r="AA597" s="26">
        <f t="shared" si="41"/>
        <v>0</v>
      </c>
      <c r="AB597" s="26">
        <f t="shared" si="42"/>
        <v>0.99862464391341421</v>
      </c>
      <c r="AC597" s="27">
        <f t="shared" si="43"/>
        <v>0.99862464391341421</v>
      </c>
    </row>
    <row r="598" spans="1:29" outlineLevel="2" x14ac:dyDescent="0.35">
      <c r="A598" s="21" t="s">
        <v>343</v>
      </c>
      <c r="B598" s="22" t="s">
        <v>30</v>
      </c>
      <c r="C598" s="22" t="s">
        <v>99</v>
      </c>
      <c r="D598" s="22" t="s">
        <v>104</v>
      </c>
      <c r="E598" s="22"/>
      <c r="F598" s="22" t="s">
        <v>33</v>
      </c>
      <c r="G598" s="22">
        <v>1120</v>
      </c>
      <c r="H598" s="22">
        <v>709800000</v>
      </c>
      <c r="I598" s="22" t="s">
        <v>31</v>
      </c>
      <c r="J598" s="23" t="s">
        <v>105</v>
      </c>
      <c r="K598" s="24">
        <v>54656788</v>
      </c>
      <c r="L598" s="25">
        <v>54656788</v>
      </c>
      <c r="M598" s="25">
        <v>0</v>
      </c>
      <c r="N598" s="25">
        <v>0</v>
      </c>
      <c r="O598" s="25">
        <v>0</v>
      </c>
      <c r="P598" s="25">
        <f t="shared" si="37"/>
        <v>54656788</v>
      </c>
      <c r="Q598" s="25">
        <v>17071336.41</v>
      </c>
      <c r="R598" s="25">
        <v>7754559.5700000003</v>
      </c>
      <c r="S598" s="25">
        <v>0</v>
      </c>
      <c r="T598" s="25">
        <v>26485979.350000001</v>
      </c>
      <c r="U598" s="25">
        <v>26485979.350000001</v>
      </c>
      <c r="V598" s="25">
        <v>3344912.67</v>
      </c>
      <c r="W598" s="25">
        <v>3344912.67</v>
      </c>
      <c r="X598" s="25">
        <v>0</v>
      </c>
      <c r="Y598" s="25">
        <f t="shared" si="38"/>
        <v>3344912.6700000018</v>
      </c>
      <c r="Z598" s="26">
        <f t="shared" si="40"/>
        <v>0.48458719070721834</v>
      </c>
      <c r="AA598" s="26">
        <f t="shared" si="41"/>
        <v>0.48458719070721834</v>
      </c>
      <c r="AB598" s="26">
        <f t="shared" si="42"/>
        <v>0.45421432338834111</v>
      </c>
      <c r="AC598" s="27">
        <f t="shared" si="43"/>
        <v>0.93880151409555945</v>
      </c>
    </row>
    <row r="599" spans="1:29" outlineLevel="2" x14ac:dyDescent="0.35">
      <c r="A599" s="21" t="s">
        <v>343</v>
      </c>
      <c r="B599" s="22" t="s">
        <v>30</v>
      </c>
      <c r="C599" s="22" t="s">
        <v>99</v>
      </c>
      <c r="D599" s="22" t="s">
        <v>251</v>
      </c>
      <c r="E599" s="22"/>
      <c r="F599" s="22" t="s">
        <v>33</v>
      </c>
      <c r="G599" s="22">
        <v>1120</v>
      </c>
      <c r="H599" s="22">
        <v>709800000</v>
      </c>
      <c r="I599" s="22" t="s">
        <v>31</v>
      </c>
      <c r="J599" s="23" t="s">
        <v>252</v>
      </c>
      <c r="K599" s="24">
        <v>11353924</v>
      </c>
      <c r="L599" s="25">
        <v>11353924</v>
      </c>
      <c r="M599" s="25">
        <v>0</v>
      </c>
      <c r="N599" s="25">
        <v>0</v>
      </c>
      <c r="O599" s="25">
        <v>-600000</v>
      </c>
      <c r="P599" s="25">
        <f t="shared" si="37"/>
        <v>10753924</v>
      </c>
      <c r="Q599" s="25">
        <v>10723930</v>
      </c>
      <c r="R599" s="25">
        <v>0</v>
      </c>
      <c r="S599" s="25">
        <v>0</v>
      </c>
      <c r="T599" s="25">
        <v>0</v>
      </c>
      <c r="U599" s="25">
        <v>0</v>
      </c>
      <c r="V599" s="25">
        <v>29994</v>
      </c>
      <c r="W599" s="25">
        <v>629994</v>
      </c>
      <c r="X599" s="25">
        <v>0</v>
      </c>
      <c r="Y599" s="25">
        <f t="shared" si="38"/>
        <v>29994</v>
      </c>
      <c r="Z599" s="26">
        <f t="shared" si="40"/>
        <v>0</v>
      </c>
      <c r="AA599" s="26">
        <f t="shared" si="41"/>
        <v>0</v>
      </c>
      <c r="AB599" s="26">
        <f t="shared" si="42"/>
        <v>0.99721087855930546</v>
      </c>
      <c r="AC599" s="27">
        <f t="shared" si="43"/>
        <v>0.99721087855930546</v>
      </c>
    </row>
    <row r="600" spans="1:29" outlineLevel="2" x14ac:dyDescent="0.35">
      <c r="A600" s="21" t="s">
        <v>343</v>
      </c>
      <c r="B600" s="22" t="s">
        <v>30</v>
      </c>
      <c r="C600" s="22" t="s">
        <v>99</v>
      </c>
      <c r="D600" s="22" t="s">
        <v>253</v>
      </c>
      <c r="E600" s="22"/>
      <c r="F600" s="22" t="s">
        <v>33</v>
      </c>
      <c r="G600" s="22">
        <v>1120</v>
      </c>
      <c r="H600" s="22">
        <v>709800000</v>
      </c>
      <c r="I600" s="22" t="s">
        <v>31</v>
      </c>
      <c r="J600" s="23" t="s">
        <v>254</v>
      </c>
      <c r="K600" s="25">
        <v>0</v>
      </c>
      <c r="L600" s="25">
        <v>7977349</v>
      </c>
      <c r="M600" s="25">
        <v>0</v>
      </c>
      <c r="N600" s="25">
        <v>8880485</v>
      </c>
      <c r="O600" s="25">
        <v>1540165</v>
      </c>
      <c r="P600" s="25">
        <f t="shared" si="37"/>
        <v>9517514</v>
      </c>
      <c r="Q600" s="25">
        <v>0</v>
      </c>
      <c r="R600" s="25">
        <v>0</v>
      </c>
      <c r="S600" s="25">
        <v>796650</v>
      </c>
      <c r="T600" s="25">
        <v>7180566.7999999998</v>
      </c>
      <c r="U600" s="25">
        <v>7180566.7999999998</v>
      </c>
      <c r="V600" s="25">
        <v>132.19999999999999</v>
      </c>
      <c r="W600" s="25">
        <v>132.19999999999999</v>
      </c>
      <c r="X600" s="25">
        <v>0</v>
      </c>
      <c r="Y600" s="25">
        <f t="shared" si="38"/>
        <v>1540297.2000000002</v>
      </c>
      <c r="Z600" s="26">
        <f t="shared" si="40"/>
        <v>0.9001194256387679</v>
      </c>
      <c r="AA600" s="26">
        <f t="shared" si="41"/>
        <v>0.75445823352610775</v>
      </c>
      <c r="AB600" s="26">
        <f t="shared" si="42"/>
        <v>8.3703580577869391E-2</v>
      </c>
      <c r="AC600" s="27">
        <f t="shared" si="43"/>
        <v>0.83816181410397717</v>
      </c>
    </row>
    <row r="601" spans="1:29" outlineLevel="2" x14ac:dyDescent="0.35">
      <c r="A601" s="21" t="s">
        <v>343</v>
      </c>
      <c r="B601" s="22" t="s">
        <v>30</v>
      </c>
      <c r="C601" s="22" t="s">
        <v>99</v>
      </c>
      <c r="D601" s="22" t="s">
        <v>255</v>
      </c>
      <c r="E601" s="22"/>
      <c r="F601" s="22" t="s">
        <v>33</v>
      </c>
      <c r="G601" s="22">
        <v>1120</v>
      </c>
      <c r="H601" s="22">
        <v>709800000</v>
      </c>
      <c r="I601" s="22" t="s">
        <v>31</v>
      </c>
      <c r="J601" s="23" t="s">
        <v>256</v>
      </c>
      <c r="K601" s="24">
        <v>1331865</v>
      </c>
      <c r="L601" s="25">
        <v>1331865</v>
      </c>
      <c r="M601" s="25">
        <v>0</v>
      </c>
      <c r="N601" s="25">
        <v>0</v>
      </c>
      <c r="O601" s="25">
        <v>-37867</v>
      </c>
      <c r="P601" s="25">
        <f t="shared" si="37"/>
        <v>1293998</v>
      </c>
      <c r="Q601" s="25">
        <v>0</v>
      </c>
      <c r="R601" s="25">
        <v>0.01</v>
      </c>
      <c r="S601" s="25">
        <v>0</v>
      </c>
      <c r="T601" s="25">
        <v>826218.17</v>
      </c>
      <c r="U601" s="25">
        <v>826218.17</v>
      </c>
      <c r="V601" s="25">
        <v>467779.82</v>
      </c>
      <c r="W601" s="25">
        <v>505646.82</v>
      </c>
      <c r="X601" s="25">
        <v>0</v>
      </c>
      <c r="Y601" s="25">
        <f t="shared" si="38"/>
        <v>467779.81999999995</v>
      </c>
      <c r="Z601" s="26">
        <f t="shared" si="40"/>
        <v>0.62034678439631652</v>
      </c>
      <c r="AA601" s="26">
        <f t="shared" si="41"/>
        <v>0.63850034544102852</v>
      </c>
      <c r="AB601" s="26">
        <f t="shared" si="42"/>
        <v>7.727987214817952E-9</v>
      </c>
      <c r="AC601" s="27">
        <f t="shared" si="43"/>
        <v>0.63850035316901577</v>
      </c>
    </row>
    <row r="602" spans="1:29" outlineLevel="2" x14ac:dyDescent="0.35">
      <c r="A602" s="21" t="s">
        <v>343</v>
      </c>
      <c r="B602" s="22" t="s">
        <v>30</v>
      </c>
      <c r="C602" s="22" t="s">
        <v>99</v>
      </c>
      <c r="D602" s="22" t="s">
        <v>282</v>
      </c>
      <c r="E602" s="22"/>
      <c r="F602" s="22" t="s">
        <v>33</v>
      </c>
      <c r="G602" s="22">
        <v>1120</v>
      </c>
      <c r="H602" s="22">
        <v>709800000</v>
      </c>
      <c r="I602" s="22" t="s">
        <v>31</v>
      </c>
      <c r="J602" s="23" t="s">
        <v>283</v>
      </c>
      <c r="K602" s="24">
        <v>1131396</v>
      </c>
      <c r="L602" s="25">
        <v>1131396</v>
      </c>
      <c r="M602" s="25">
        <v>0</v>
      </c>
      <c r="N602" s="25">
        <v>-3523</v>
      </c>
      <c r="O602" s="25">
        <v>0</v>
      </c>
      <c r="P602" s="25">
        <f t="shared" si="37"/>
        <v>1131396</v>
      </c>
      <c r="Q602" s="25">
        <v>0</v>
      </c>
      <c r="R602" s="25">
        <v>0</v>
      </c>
      <c r="S602" s="25">
        <v>0</v>
      </c>
      <c r="T602" s="25">
        <v>254672.39</v>
      </c>
      <c r="U602" s="25">
        <v>254672.39</v>
      </c>
      <c r="V602" s="25">
        <v>873200.61</v>
      </c>
      <c r="W602" s="25">
        <v>876723.61</v>
      </c>
      <c r="X602" s="25">
        <v>0</v>
      </c>
      <c r="Y602" s="25">
        <f t="shared" si="38"/>
        <v>876723.61</v>
      </c>
      <c r="Z602" s="26">
        <f t="shared" si="40"/>
        <v>0.22509571361397779</v>
      </c>
      <c r="AA602" s="26">
        <f t="shared" si="41"/>
        <v>0.22509571361397779</v>
      </c>
      <c r="AB602" s="26">
        <f t="shared" si="42"/>
        <v>0</v>
      </c>
      <c r="AC602" s="27">
        <f t="shared" si="43"/>
        <v>0.22509571361397779</v>
      </c>
    </row>
    <row r="603" spans="1:29" ht="27" outlineLevel="2" x14ac:dyDescent="0.35">
      <c r="A603" s="21" t="s">
        <v>343</v>
      </c>
      <c r="B603" s="22" t="s">
        <v>30</v>
      </c>
      <c r="C603" s="22" t="s">
        <v>99</v>
      </c>
      <c r="D603" s="22" t="s">
        <v>257</v>
      </c>
      <c r="E603" s="22"/>
      <c r="F603" s="22" t="s">
        <v>33</v>
      </c>
      <c r="G603" s="22">
        <v>1120</v>
      </c>
      <c r="H603" s="22">
        <v>709800000</v>
      </c>
      <c r="I603" s="22" t="s">
        <v>31</v>
      </c>
      <c r="J603" s="23" t="s">
        <v>258</v>
      </c>
      <c r="K603" s="24">
        <v>3528530</v>
      </c>
      <c r="L603" s="25">
        <v>3008720</v>
      </c>
      <c r="M603" s="25">
        <v>0</v>
      </c>
      <c r="N603" s="25">
        <v>0</v>
      </c>
      <c r="O603" s="25">
        <v>0</v>
      </c>
      <c r="P603" s="25">
        <f t="shared" si="37"/>
        <v>3008720</v>
      </c>
      <c r="Q603" s="25">
        <v>3007662</v>
      </c>
      <c r="R603" s="25">
        <v>0</v>
      </c>
      <c r="S603" s="25">
        <v>0</v>
      </c>
      <c r="T603" s="25">
        <v>0</v>
      </c>
      <c r="U603" s="25">
        <v>0</v>
      </c>
      <c r="V603" s="25">
        <v>1058</v>
      </c>
      <c r="W603" s="25">
        <v>1058</v>
      </c>
      <c r="X603" s="25">
        <v>0</v>
      </c>
      <c r="Y603" s="25">
        <f t="shared" si="38"/>
        <v>1058</v>
      </c>
      <c r="Z603" s="26">
        <f t="shared" si="40"/>
        <v>0</v>
      </c>
      <c r="AA603" s="26">
        <f t="shared" si="41"/>
        <v>0</v>
      </c>
      <c r="AB603" s="26">
        <f t="shared" si="42"/>
        <v>0.9996483554468345</v>
      </c>
      <c r="AC603" s="27">
        <f t="shared" si="43"/>
        <v>0.9996483554468345</v>
      </c>
    </row>
    <row r="604" spans="1:29" outlineLevel="2" x14ac:dyDescent="0.35">
      <c r="A604" s="21" t="s">
        <v>355</v>
      </c>
      <c r="B604" s="22" t="s">
        <v>30</v>
      </c>
      <c r="C604" s="22" t="s">
        <v>99</v>
      </c>
      <c r="D604" s="22" t="s">
        <v>104</v>
      </c>
      <c r="E604" s="22"/>
      <c r="F604" s="22" t="s">
        <v>33</v>
      </c>
      <c r="G604" s="22">
        <v>1120</v>
      </c>
      <c r="H604" s="22">
        <v>709600000</v>
      </c>
      <c r="I604" s="22" t="s">
        <v>31</v>
      </c>
      <c r="J604" s="23" t="s">
        <v>105</v>
      </c>
      <c r="K604" s="24">
        <v>585804</v>
      </c>
      <c r="L604" s="25">
        <v>585804</v>
      </c>
      <c r="M604" s="25">
        <v>0</v>
      </c>
      <c r="N604" s="25">
        <v>0</v>
      </c>
      <c r="O604" s="25">
        <v>0</v>
      </c>
      <c r="P604" s="25">
        <f t="shared" si="37"/>
        <v>585804</v>
      </c>
      <c r="Q604" s="25">
        <v>0</v>
      </c>
      <c r="R604" s="25">
        <v>0</v>
      </c>
      <c r="S604" s="25">
        <v>0</v>
      </c>
      <c r="T604" s="25">
        <v>584351.72</v>
      </c>
      <c r="U604" s="25">
        <v>584351.72</v>
      </c>
      <c r="V604" s="25">
        <v>1452.28</v>
      </c>
      <c r="W604" s="25">
        <v>1452.28</v>
      </c>
      <c r="X604" s="25">
        <v>0</v>
      </c>
      <c r="Y604" s="25">
        <f t="shared" si="38"/>
        <v>1452.2800000000279</v>
      </c>
      <c r="Z604" s="26">
        <f t="shared" si="40"/>
        <v>0.99752087729001504</v>
      </c>
      <c r="AA604" s="26">
        <f t="shared" si="41"/>
        <v>0.99752087729001504</v>
      </c>
      <c r="AB604" s="26">
        <f t="shared" si="42"/>
        <v>0</v>
      </c>
      <c r="AC604" s="27">
        <f t="shared" si="43"/>
        <v>0.99752087729001504</v>
      </c>
    </row>
    <row r="605" spans="1:29" outlineLevel="1" x14ac:dyDescent="0.35">
      <c r="A605" s="28"/>
      <c r="B605" s="29"/>
      <c r="C605" s="29" t="s">
        <v>106</v>
      </c>
      <c r="D605" s="29"/>
      <c r="E605" s="29"/>
      <c r="F605" s="29"/>
      <c r="G605" s="29"/>
      <c r="H605" s="29"/>
      <c r="I605" s="29"/>
      <c r="J605" s="30"/>
      <c r="K605" s="31">
        <f t="shared" ref="K605:Y605" si="44">SUBTOTAL(9,K548:K604)</f>
        <v>982604669</v>
      </c>
      <c r="L605" s="32">
        <f t="shared" si="44"/>
        <v>982604669</v>
      </c>
      <c r="M605" s="32">
        <f t="shared" si="44"/>
        <v>0</v>
      </c>
      <c r="N605" s="32">
        <f t="shared" si="44"/>
        <v>14376962</v>
      </c>
      <c r="O605" s="32">
        <f t="shared" si="44"/>
        <v>0</v>
      </c>
      <c r="P605" s="32">
        <f t="shared" si="44"/>
        <v>982604669</v>
      </c>
      <c r="Q605" s="32">
        <f t="shared" si="44"/>
        <v>87851297.849999994</v>
      </c>
      <c r="R605" s="32">
        <f t="shared" si="44"/>
        <v>190985517.87999997</v>
      </c>
      <c r="S605" s="32">
        <f t="shared" si="44"/>
        <v>13630102.810000001</v>
      </c>
      <c r="T605" s="32">
        <f t="shared" si="44"/>
        <v>295566272.00000006</v>
      </c>
      <c r="U605" s="32">
        <f t="shared" si="44"/>
        <v>278314790.28000003</v>
      </c>
      <c r="V605" s="32">
        <f t="shared" si="44"/>
        <v>367172090.31</v>
      </c>
      <c r="W605" s="32">
        <f t="shared" si="44"/>
        <v>394571478.45999998</v>
      </c>
      <c r="X605" s="32">
        <f t="shared" si="44"/>
        <v>0</v>
      </c>
      <c r="Y605" s="32">
        <f t="shared" si="44"/>
        <v>394571478.45999992</v>
      </c>
      <c r="Z605" s="41">
        <f>T605/L605</f>
        <v>0.30079876610071354</v>
      </c>
      <c r="AA605" s="41">
        <f>T605/P605</f>
        <v>0.30079876610071354</v>
      </c>
      <c r="AB605" s="41">
        <f>(Q605+R605+S605)/P605</f>
        <v>0.29764454390151079</v>
      </c>
      <c r="AC605" s="41">
        <f>AA605+AB605</f>
        <v>0.59844331000222439</v>
      </c>
    </row>
    <row r="606" spans="1:29" outlineLevel="2" x14ac:dyDescent="0.35">
      <c r="A606" s="21" t="s">
        <v>29</v>
      </c>
      <c r="B606" s="22" t="s">
        <v>30</v>
      </c>
      <c r="C606" s="22" t="s">
        <v>107</v>
      </c>
      <c r="D606" s="22" t="s">
        <v>108</v>
      </c>
      <c r="E606" s="22"/>
      <c r="F606" s="22">
        <v>280</v>
      </c>
      <c r="G606" s="22">
        <v>2210</v>
      </c>
      <c r="H606" s="22">
        <v>709800000</v>
      </c>
      <c r="I606" s="22" t="s">
        <v>31</v>
      </c>
      <c r="J606" s="23" t="s">
        <v>109</v>
      </c>
      <c r="K606" s="24">
        <v>4153074</v>
      </c>
      <c r="L606" s="25">
        <v>4153074</v>
      </c>
      <c r="M606" s="25">
        <v>0</v>
      </c>
      <c r="N606" s="25">
        <v>0</v>
      </c>
      <c r="O606" s="25">
        <v>0</v>
      </c>
      <c r="P606" s="25">
        <f t="shared" ref="P606:P656" si="45">+L606+O606</f>
        <v>4153074</v>
      </c>
      <c r="Q606" s="25">
        <v>0</v>
      </c>
      <c r="R606" s="25">
        <v>1759801.44</v>
      </c>
      <c r="S606" s="25">
        <v>0</v>
      </c>
      <c r="T606" s="25">
        <v>188267.04</v>
      </c>
      <c r="U606" s="25">
        <v>188267.04</v>
      </c>
      <c r="V606" s="25">
        <v>2205005.52</v>
      </c>
      <c r="W606" s="25">
        <v>2205005.52</v>
      </c>
      <c r="X606" s="25">
        <v>0</v>
      </c>
      <c r="Y606" s="25">
        <f t="shared" ref="Y606:Y656" si="46">P606-(Q606+R606+S606+T606+X606)</f>
        <v>2205005.52</v>
      </c>
      <c r="Z606" s="26">
        <f t="shared" si="40"/>
        <v>4.533197337682883E-2</v>
      </c>
      <c r="AA606" s="26">
        <f t="shared" si="41"/>
        <v>4.533197337682883E-2</v>
      </c>
      <c r="AB606" s="26">
        <f t="shared" si="42"/>
        <v>0.42373466978917301</v>
      </c>
      <c r="AC606" s="27">
        <f t="shared" si="43"/>
        <v>0.46906664316600183</v>
      </c>
    </row>
    <row r="607" spans="1:29" outlineLevel="2" x14ac:dyDescent="0.35">
      <c r="A607" s="21" t="s">
        <v>29</v>
      </c>
      <c r="B607" s="22" t="s">
        <v>30</v>
      </c>
      <c r="C607" s="22" t="s">
        <v>107</v>
      </c>
      <c r="D607" s="22" t="s">
        <v>110</v>
      </c>
      <c r="E607" s="22"/>
      <c r="F607" s="22">
        <v>280</v>
      </c>
      <c r="G607" s="22">
        <v>2210</v>
      </c>
      <c r="H607" s="22">
        <v>709800000</v>
      </c>
      <c r="I607" s="22" t="s">
        <v>31</v>
      </c>
      <c r="J607" s="23" t="s">
        <v>111</v>
      </c>
      <c r="K607" s="24">
        <v>13934594</v>
      </c>
      <c r="L607" s="25">
        <v>13934594</v>
      </c>
      <c r="M607" s="25">
        <v>0</v>
      </c>
      <c r="N607" s="25">
        <v>0</v>
      </c>
      <c r="O607" s="25">
        <v>0</v>
      </c>
      <c r="P607" s="25">
        <f t="shared" si="45"/>
        <v>13934594</v>
      </c>
      <c r="Q607" s="25">
        <v>0</v>
      </c>
      <c r="R607" s="25">
        <v>3809362.78</v>
      </c>
      <c r="S607" s="25">
        <v>0</v>
      </c>
      <c r="T607" s="25">
        <v>6444256.8300000001</v>
      </c>
      <c r="U607" s="25">
        <v>6444256.8300000001</v>
      </c>
      <c r="V607" s="25">
        <v>3680974.39</v>
      </c>
      <c r="W607" s="25">
        <v>3680974.39</v>
      </c>
      <c r="X607" s="25">
        <v>0</v>
      </c>
      <c r="Y607" s="25">
        <f t="shared" si="46"/>
        <v>3680974.3900000006</v>
      </c>
      <c r="Z607" s="26">
        <f t="shared" si="40"/>
        <v>0.46246462796117349</v>
      </c>
      <c r="AA607" s="26">
        <f t="shared" si="41"/>
        <v>0.46246462796117349</v>
      </c>
      <c r="AB607" s="26">
        <f t="shared" si="42"/>
        <v>0.27337450807680508</v>
      </c>
      <c r="AC607" s="27">
        <f t="shared" si="43"/>
        <v>0.73583913603797857</v>
      </c>
    </row>
    <row r="608" spans="1:29" outlineLevel="2" x14ac:dyDescent="0.35">
      <c r="A608" s="21" t="s">
        <v>29</v>
      </c>
      <c r="B608" s="22" t="s">
        <v>30</v>
      </c>
      <c r="C608" s="22" t="s">
        <v>107</v>
      </c>
      <c r="D608" s="22" t="s">
        <v>112</v>
      </c>
      <c r="E608" s="22"/>
      <c r="F608" s="22">
        <v>280</v>
      </c>
      <c r="G608" s="22">
        <v>2210</v>
      </c>
      <c r="H608" s="22">
        <v>709800000</v>
      </c>
      <c r="I608" s="22" t="s">
        <v>31</v>
      </c>
      <c r="J608" s="23" t="s">
        <v>113</v>
      </c>
      <c r="K608" s="24">
        <v>545000</v>
      </c>
      <c r="L608" s="25">
        <v>545000</v>
      </c>
      <c r="M608" s="25">
        <v>0</v>
      </c>
      <c r="N608" s="25">
        <v>0</v>
      </c>
      <c r="O608" s="25">
        <v>0</v>
      </c>
      <c r="P608" s="25">
        <f t="shared" si="45"/>
        <v>545000</v>
      </c>
      <c r="Q608" s="25">
        <v>0</v>
      </c>
      <c r="R608" s="25">
        <v>409862.98</v>
      </c>
      <c r="S608" s="25">
        <v>101999.99</v>
      </c>
      <c r="T608" s="25">
        <v>0</v>
      </c>
      <c r="U608" s="25">
        <v>0</v>
      </c>
      <c r="V608" s="25">
        <v>33137.03</v>
      </c>
      <c r="W608" s="25">
        <v>33137.03</v>
      </c>
      <c r="X608" s="25">
        <v>0</v>
      </c>
      <c r="Y608" s="25">
        <f t="shared" si="46"/>
        <v>33137.030000000028</v>
      </c>
      <c r="Z608" s="26">
        <f t="shared" si="40"/>
        <v>0</v>
      </c>
      <c r="AA608" s="26">
        <f t="shared" si="41"/>
        <v>0</v>
      </c>
      <c r="AB608" s="26">
        <f t="shared" si="42"/>
        <v>0.93919811009174303</v>
      </c>
      <c r="AC608" s="27">
        <f t="shared" si="43"/>
        <v>0.93919811009174303</v>
      </c>
    </row>
    <row r="609" spans="1:29" outlineLevel="2" x14ac:dyDescent="0.35">
      <c r="A609" s="21" t="s">
        <v>29</v>
      </c>
      <c r="B609" s="22" t="s">
        <v>30</v>
      </c>
      <c r="C609" s="22" t="s">
        <v>107</v>
      </c>
      <c r="D609" s="22" t="s">
        <v>114</v>
      </c>
      <c r="E609" s="22"/>
      <c r="F609" s="22">
        <v>280</v>
      </c>
      <c r="G609" s="22">
        <v>2210</v>
      </c>
      <c r="H609" s="22">
        <v>709800000</v>
      </c>
      <c r="I609" s="22" t="s">
        <v>31</v>
      </c>
      <c r="J609" s="23" t="s">
        <v>115</v>
      </c>
      <c r="K609" s="24">
        <v>884000</v>
      </c>
      <c r="L609" s="25">
        <v>884000</v>
      </c>
      <c r="M609" s="25">
        <v>0</v>
      </c>
      <c r="N609" s="25">
        <v>0</v>
      </c>
      <c r="O609" s="25">
        <v>0</v>
      </c>
      <c r="P609" s="25">
        <f t="shared" si="45"/>
        <v>884000</v>
      </c>
      <c r="Q609" s="25">
        <v>0</v>
      </c>
      <c r="R609" s="25">
        <v>0</v>
      </c>
      <c r="S609" s="25">
        <v>0</v>
      </c>
      <c r="T609" s="25">
        <v>432225</v>
      </c>
      <c r="U609" s="25">
        <v>432225</v>
      </c>
      <c r="V609" s="25">
        <v>451775</v>
      </c>
      <c r="W609" s="25">
        <v>451775</v>
      </c>
      <c r="X609" s="25">
        <v>0</v>
      </c>
      <c r="Y609" s="25">
        <f t="shared" si="46"/>
        <v>451775</v>
      </c>
      <c r="Z609" s="26">
        <f t="shared" si="40"/>
        <v>0.48894230769230768</v>
      </c>
      <c r="AA609" s="26">
        <f t="shared" si="41"/>
        <v>0.48894230769230768</v>
      </c>
      <c r="AB609" s="26">
        <f t="shared" si="42"/>
        <v>0</v>
      </c>
      <c r="AC609" s="27">
        <f t="shared" si="43"/>
        <v>0.48894230769230768</v>
      </c>
    </row>
    <row r="610" spans="1:29" outlineLevel="2" x14ac:dyDescent="0.35">
      <c r="A610" s="21" t="s">
        <v>29</v>
      </c>
      <c r="B610" s="22" t="s">
        <v>30</v>
      </c>
      <c r="C610" s="22" t="s">
        <v>107</v>
      </c>
      <c r="D610" s="22" t="s">
        <v>116</v>
      </c>
      <c r="E610" s="22"/>
      <c r="F610" s="22">
        <v>280</v>
      </c>
      <c r="G610" s="22">
        <v>2240</v>
      </c>
      <c r="H610" s="22">
        <v>709800000</v>
      </c>
      <c r="I610" s="22" t="s">
        <v>31</v>
      </c>
      <c r="J610" s="23" t="s">
        <v>117</v>
      </c>
      <c r="K610" s="24">
        <v>40447050</v>
      </c>
      <c r="L610" s="25">
        <v>40447050</v>
      </c>
      <c r="M610" s="25">
        <v>0</v>
      </c>
      <c r="N610" s="25">
        <v>-9256780</v>
      </c>
      <c r="O610" s="25">
        <v>0</v>
      </c>
      <c r="P610" s="25">
        <f t="shared" si="45"/>
        <v>40447050</v>
      </c>
      <c r="Q610" s="25">
        <v>0</v>
      </c>
      <c r="R610" s="25">
        <v>24669108.030000001</v>
      </c>
      <c r="S610" s="25">
        <v>0</v>
      </c>
      <c r="T610" s="25">
        <v>1926501.46</v>
      </c>
      <c r="U610" s="25">
        <v>1926501.46</v>
      </c>
      <c r="V610" s="25">
        <v>4594660.51</v>
      </c>
      <c r="W610" s="25">
        <v>13851440.51</v>
      </c>
      <c r="X610" s="25">
        <v>0</v>
      </c>
      <c r="Y610" s="25">
        <f t="shared" si="46"/>
        <v>13851440.509999998</v>
      </c>
      <c r="Z610" s="26">
        <f t="shared" si="40"/>
        <v>4.7630209372500593E-2</v>
      </c>
      <c r="AA610" s="26">
        <f t="shared" si="41"/>
        <v>4.7630209372500593E-2</v>
      </c>
      <c r="AB610" s="26">
        <f t="shared" si="42"/>
        <v>0.60991118091430652</v>
      </c>
      <c r="AC610" s="27">
        <f t="shared" si="43"/>
        <v>0.65754139028680714</v>
      </c>
    </row>
    <row r="611" spans="1:29" outlineLevel="2" x14ac:dyDescent="0.35">
      <c r="A611" s="21" t="s">
        <v>187</v>
      </c>
      <c r="B611" s="22" t="s">
        <v>30</v>
      </c>
      <c r="C611" s="22" t="s">
        <v>107</v>
      </c>
      <c r="D611" s="22" t="s">
        <v>259</v>
      </c>
      <c r="E611" s="22"/>
      <c r="F611" s="22">
        <v>280</v>
      </c>
      <c r="G611" s="22">
        <v>2210</v>
      </c>
      <c r="H611" s="22">
        <v>709800000</v>
      </c>
      <c r="I611" s="22" t="s">
        <v>31</v>
      </c>
      <c r="J611" s="23" t="s">
        <v>260</v>
      </c>
      <c r="K611" s="24">
        <v>4120562</v>
      </c>
      <c r="L611" s="25">
        <v>4120562</v>
      </c>
      <c r="M611" s="25">
        <v>0</v>
      </c>
      <c r="N611" s="25">
        <v>0</v>
      </c>
      <c r="O611" s="25">
        <v>0</v>
      </c>
      <c r="P611" s="25">
        <f t="shared" si="45"/>
        <v>4120562</v>
      </c>
      <c r="Q611" s="25">
        <v>0</v>
      </c>
      <c r="R611" s="25">
        <v>0</v>
      </c>
      <c r="S611" s="25">
        <v>0</v>
      </c>
      <c r="T611" s="25">
        <v>0</v>
      </c>
      <c r="U611" s="25">
        <v>0</v>
      </c>
      <c r="V611" s="25">
        <v>4120562</v>
      </c>
      <c r="W611" s="25">
        <v>4120562</v>
      </c>
      <c r="X611" s="25">
        <v>0</v>
      </c>
      <c r="Y611" s="25">
        <f t="shared" si="46"/>
        <v>4120562</v>
      </c>
      <c r="Z611" s="26">
        <f t="shared" si="40"/>
        <v>0</v>
      </c>
      <c r="AA611" s="26">
        <f t="shared" si="41"/>
        <v>0</v>
      </c>
      <c r="AB611" s="26">
        <f t="shared" si="42"/>
        <v>0</v>
      </c>
      <c r="AC611" s="27">
        <f t="shared" si="43"/>
        <v>0</v>
      </c>
    </row>
    <row r="612" spans="1:29" ht="167.15" customHeight="1" outlineLevel="2" x14ac:dyDescent="0.35">
      <c r="A612" s="21" t="s">
        <v>187</v>
      </c>
      <c r="B612" s="22" t="s">
        <v>30</v>
      </c>
      <c r="C612" s="22" t="s">
        <v>107</v>
      </c>
      <c r="D612" s="22" t="s">
        <v>261</v>
      </c>
      <c r="E612" s="22"/>
      <c r="F612" s="22">
        <v>280</v>
      </c>
      <c r="G612" s="22">
        <v>2210</v>
      </c>
      <c r="H612" s="22">
        <v>709800000</v>
      </c>
      <c r="I612" s="22" t="s">
        <v>31</v>
      </c>
      <c r="J612" s="23" t="s">
        <v>262</v>
      </c>
      <c r="K612" s="24">
        <v>300000000</v>
      </c>
      <c r="L612" s="25">
        <v>317500000</v>
      </c>
      <c r="M612" s="25">
        <v>0</v>
      </c>
      <c r="N612" s="25">
        <v>0</v>
      </c>
      <c r="O612" s="25">
        <v>50500000</v>
      </c>
      <c r="P612" s="25">
        <f t="shared" si="45"/>
        <v>368000000</v>
      </c>
      <c r="Q612" s="25">
        <v>218696355</v>
      </c>
      <c r="R612" s="25">
        <v>9221338.8900000006</v>
      </c>
      <c r="S612" s="25">
        <v>0</v>
      </c>
      <c r="T612" s="25">
        <v>69791697.549999997</v>
      </c>
      <c r="U612" s="25">
        <v>69791697.549999997</v>
      </c>
      <c r="V612" s="25">
        <v>19790608.559999999</v>
      </c>
      <c r="W612" s="25">
        <v>19790608.559999999</v>
      </c>
      <c r="X612" s="25">
        <v>0</v>
      </c>
      <c r="Y612" s="25">
        <f t="shared" si="46"/>
        <v>70290608.560000002</v>
      </c>
      <c r="Z612" s="26">
        <f t="shared" si="40"/>
        <v>0.21981637023622047</v>
      </c>
      <c r="AA612" s="26">
        <f t="shared" si="41"/>
        <v>0.18965135203804348</v>
      </c>
      <c r="AB612" s="26">
        <f t="shared" si="42"/>
        <v>0.61934155948369563</v>
      </c>
      <c r="AC612" s="27">
        <f t="shared" si="43"/>
        <v>0.80899291152173913</v>
      </c>
    </row>
    <row r="613" spans="1:29" ht="167.15" customHeight="1" outlineLevel="2" x14ac:dyDescent="0.35">
      <c r="A613" s="21" t="s">
        <v>187</v>
      </c>
      <c r="B613" s="22" t="s">
        <v>30</v>
      </c>
      <c r="C613" s="22" t="s">
        <v>107</v>
      </c>
      <c r="D613" s="22" t="s">
        <v>110</v>
      </c>
      <c r="E613" s="22"/>
      <c r="F613" s="22">
        <v>280</v>
      </c>
      <c r="G613" s="22">
        <v>2210</v>
      </c>
      <c r="H613" s="22">
        <v>709800000</v>
      </c>
      <c r="I613" s="22" t="s">
        <v>31</v>
      </c>
      <c r="J613" s="23" t="s">
        <v>111</v>
      </c>
      <c r="K613" s="24">
        <v>15330634</v>
      </c>
      <c r="L613" s="25">
        <v>16602755</v>
      </c>
      <c r="M613" s="25">
        <v>0</v>
      </c>
      <c r="N613" s="25">
        <v>0</v>
      </c>
      <c r="O613" s="25">
        <v>16000000</v>
      </c>
      <c r="P613" s="25">
        <f t="shared" si="45"/>
        <v>32602755</v>
      </c>
      <c r="Q613" s="25">
        <v>0</v>
      </c>
      <c r="R613" s="25">
        <v>1439165.47</v>
      </c>
      <c r="S613" s="25">
        <v>327700</v>
      </c>
      <c r="T613" s="25">
        <v>8189986.2199999997</v>
      </c>
      <c r="U613" s="25">
        <v>8189986.2199999997</v>
      </c>
      <c r="V613" s="25">
        <v>6645903.3099999996</v>
      </c>
      <c r="W613" s="25">
        <v>6645903.3099999996</v>
      </c>
      <c r="X613" s="25">
        <v>0</v>
      </c>
      <c r="Y613" s="25">
        <f t="shared" si="46"/>
        <v>22645903.310000002</v>
      </c>
      <c r="Z613" s="26">
        <f t="shared" si="40"/>
        <v>0.49329079541317089</v>
      </c>
      <c r="AA613" s="26">
        <f t="shared" si="41"/>
        <v>0.25120534200253936</v>
      </c>
      <c r="AB613" s="26">
        <f t="shared" si="42"/>
        <v>5.419374743024017E-2</v>
      </c>
      <c r="AC613" s="27">
        <f t="shared" si="43"/>
        <v>0.30539908943277955</v>
      </c>
    </row>
    <row r="614" spans="1:29" ht="164.5" customHeight="1" outlineLevel="2" x14ac:dyDescent="0.35">
      <c r="A614" s="21" t="s">
        <v>187</v>
      </c>
      <c r="B614" s="22" t="s">
        <v>30</v>
      </c>
      <c r="C614" s="22" t="s">
        <v>107</v>
      </c>
      <c r="D614" s="22" t="s">
        <v>112</v>
      </c>
      <c r="E614" s="22"/>
      <c r="F614" s="22">
        <v>280</v>
      </c>
      <c r="G614" s="22">
        <v>2210</v>
      </c>
      <c r="H614" s="22">
        <v>709800000</v>
      </c>
      <c r="I614" s="22" t="s">
        <v>31</v>
      </c>
      <c r="J614" s="23" t="s">
        <v>113</v>
      </c>
      <c r="K614" s="24">
        <v>30000000</v>
      </c>
      <c r="L614" s="25">
        <v>26637972</v>
      </c>
      <c r="M614" s="25">
        <v>0</v>
      </c>
      <c r="N614" s="25">
        <v>-67146</v>
      </c>
      <c r="O614" s="25">
        <v>0</v>
      </c>
      <c r="P614" s="25">
        <f t="shared" si="45"/>
        <v>26637972</v>
      </c>
      <c r="Q614" s="25">
        <v>0</v>
      </c>
      <c r="R614" s="25">
        <v>26496775.620000001</v>
      </c>
      <c r="S614" s="25">
        <v>0</v>
      </c>
      <c r="T614" s="25">
        <v>0</v>
      </c>
      <c r="U614" s="25">
        <v>0</v>
      </c>
      <c r="V614" s="25">
        <v>74050.38</v>
      </c>
      <c r="W614" s="25">
        <v>141196.38</v>
      </c>
      <c r="X614" s="25">
        <v>0</v>
      </c>
      <c r="Y614" s="25">
        <f t="shared" si="46"/>
        <v>141196.37999999896</v>
      </c>
      <c r="Z614" s="26">
        <f t="shared" si="40"/>
        <v>0</v>
      </c>
      <c r="AA614" s="26">
        <f t="shared" si="41"/>
        <v>0</v>
      </c>
      <c r="AB614" s="26">
        <f t="shared" si="42"/>
        <v>0.99469943207388312</v>
      </c>
      <c r="AC614" s="27">
        <f t="shared" si="43"/>
        <v>0.99469943207388312</v>
      </c>
    </row>
    <row r="615" spans="1:29" ht="27" outlineLevel="2" x14ac:dyDescent="0.35">
      <c r="A615" s="21" t="s">
        <v>187</v>
      </c>
      <c r="B615" s="22" t="s">
        <v>30</v>
      </c>
      <c r="C615" s="22" t="s">
        <v>107</v>
      </c>
      <c r="D615" s="22" t="s">
        <v>263</v>
      </c>
      <c r="E615" s="22"/>
      <c r="F615" s="22">
        <v>280</v>
      </c>
      <c r="G615" s="22">
        <v>2210</v>
      </c>
      <c r="H615" s="22">
        <v>709800000</v>
      </c>
      <c r="I615" s="22" t="s">
        <v>31</v>
      </c>
      <c r="J615" s="23" t="s">
        <v>264</v>
      </c>
      <c r="K615" s="24">
        <v>1197025</v>
      </c>
      <c r="L615" s="25">
        <v>3955000</v>
      </c>
      <c r="M615" s="25">
        <v>0</v>
      </c>
      <c r="N615" s="25">
        <v>0</v>
      </c>
      <c r="O615" s="25">
        <v>0</v>
      </c>
      <c r="P615" s="25">
        <f t="shared" si="45"/>
        <v>3955000</v>
      </c>
      <c r="Q615" s="25">
        <v>3245214</v>
      </c>
      <c r="R615" s="25">
        <v>0</v>
      </c>
      <c r="S615" s="25">
        <v>0</v>
      </c>
      <c r="T615" s="25">
        <v>0</v>
      </c>
      <c r="U615" s="25">
        <v>0</v>
      </c>
      <c r="V615" s="25">
        <v>709786</v>
      </c>
      <c r="W615" s="25">
        <v>709786</v>
      </c>
      <c r="X615" s="25">
        <v>0</v>
      </c>
      <c r="Y615" s="25">
        <f t="shared" si="46"/>
        <v>709786</v>
      </c>
      <c r="Z615" s="26">
        <f t="shared" si="40"/>
        <v>0</v>
      </c>
      <c r="AA615" s="26">
        <f t="shared" si="41"/>
        <v>0</v>
      </c>
      <c r="AB615" s="26">
        <f t="shared" si="42"/>
        <v>0.82053451327433624</v>
      </c>
      <c r="AC615" s="27">
        <f t="shared" si="43"/>
        <v>0.82053451327433624</v>
      </c>
    </row>
    <row r="616" spans="1:29" ht="66" customHeight="1" outlineLevel="2" x14ac:dyDescent="0.35">
      <c r="A616" s="21" t="s">
        <v>187</v>
      </c>
      <c r="B616" s="22" t="s">
        <v>30</v>
      </c>
      <c r="C616" s="22" t="s">
        <v>107</v>
      </c>
      <c r="D616" s="22" t="s">
        <v>114</v>
      </c>
      <c r="E616" s="22"/>
      <c r="F616" s="22">
        <v>280</v>
      </c>
      <c r="G616" s="22">
        <v>2210</v>
      </c>
      <c r="H616" s="22">
        <v>709800000</v>
      </c>
      <c r="I616" s="22" t="s">
        <v>31</v>
      </c>
      <c r="J616" s="23" t="s">
        <v>115</v>
      </c>
      <c r="K616" s="24">
        <v>31600000</v>
      </c>
      <c r="L616" s="25">
        <v>13431932</v>
      </c>
      <c r="M616" s="25">
        <v>0</v>
      </c>
      <c r="N616" s="25">
        <v>0</v>
      </c>
      <c r="O616" s="25">
        <v>0</v>
      </c>
      <c r="P616" s="25">
        <f t="shared" si="45"/>
        <v>13431932</v>
      </c>
      <c r="Q616" s="25">
        <v>2457246</v>
      </c>
      <c r="R616" s="25">
        <v>0</v>
      </c>
      <c r="S616" s="25">
        <v>0</v>
      </c>
      <c r="T616" s="25">
        <v>2097637.08</v>
      </c>
      <c r="U616" s="25">
        <v>2097637.08</v>
      </c>
      <c r="V616" s="25">
        <v>8877048.9199999999</v>
      </c>
      <c r="W616" s="25">
        <v>8877048.9199999999</v>
      </c>
      <c r="X616" s="25">
        <v>0</v>
      </c>
      <c r="Y616" s="25">
        <f t="shared" si="46"/>
        <v>8877048.9199999999</v>
      </c>
      <c r="Z616" s="26">
        <f t="shared" si="40"/>
        <v>0.15616793473939564</v>
      </c>
      <c r="AA616" s="26">
        <f t="shared" si="41"/>
        <v>0.15616793473939564</v>
      </c>
      <c r="AB616" s="26">
        <f t="shared" si="42"/>
        <v>0.18294062239147726</v>
      </c>
      <c r="AC616" s="27">
        <f t="shared" si="43"/>
        <v>0.3391085571308729</v>
      </c>
    </row>
    <row r="617" spans="1:29" ht="121.5" outlineLevel="2" x14ac:dyDescent="0.35">
      <c r="A617" s="21" t="s">
        <v>187</v>
      </c>
      <c r="B617" s="22" t="s">
        <v>30</v>
      </c>
      <c r="C617" s="22" t="s">
        <v>107</v>
      </c>
      <c r="D617" s="22" t="s">
        <v>265</v>
      </c>
      <c r="E617" s="22"/>
      <c r="F617" s="22">
        <v>280</v>
      </c>
      <c r="G617" s="22">
        <v>2110</v>
      </c>
      <c r="H617" s="22">
        <v>709800000</v>
      </c>
      <c r="I617" s="22" t="s">
        <v>31</v>
      </c>
      <c r="J617" s="23" t="s">
        <v>266</v>
      </c>
      <c r="K617" s="24">
        <v>162000000</v>
      </c>
      <c r="L617" s="25">
        <v>162000000</v>
      </c>
      <c r="M617" s="25">
        <v>0</v>
      </c>
      <c r="N617" s="25">
        <v>0</v>
      </c>
      <c r="O617" s="25">
        <v>-66500000</v>
      </c>
      <c r="P617" s="25">
        <f t="shared" si="45"/>
        <v>95500000</v>
      </c>
      <c r="Q617" s="25">
        <v>0</v>
      </c>
      <c r="R617" s="25">
        <v>36068200</v>
      </c>
      <c r="S617" s="25">
        <v>0</v>
      </c>
      <c r="T617" s="25">
        <v>0</v>
      </c>
      <c r="U617" s="25">
        <v>0</v>
      </c>
      <c r="V617" s="25">
        <v>59431800</v>
      </c>
      <c r="W617" s="25">
        <v>125931800</v>
      </c>
      <c r="X617" s="25">
        <v>0</v>
      </c>
      <c r="Y617" s="25">
        <f t="shared" si="46"/>
        <v>59431800</v>
      </c>
      <c r="Z617" s="26">
        <f t="shared" si="40"/>
        <v>0</v>
      </c>
      <c r="AA617" s="26">
        <f t="shared" si="41"/>
        <v>0</v>
      </c>
      <c r="AB617" s="26">
        <f t="shared" si="42"/>
        <v>0.37767748691099479</v>
      </c>
      <c r="AC617" s="27">
        <f t="shared" si="43"/>
        <v>0.37767748691099479</v>
      </c>
    </row>
    <row r="618" spans="1:29" outlineLevel="2" x14ac:dyDescent="0.35">
      <c r="A618" s="21" t="s">
        <v>187</v>
      </c>
      <c r="B618" s="22" t="s">
        <v>30</v>
      </c>
      <c r="C618" s="22" t="s">
        <v>107</v>
      </c>
      <c r="D618" s="22" t="s">
        <v>116</v>
      </c>
      <c r="E618" s="22"/>
      <c r="F618" s="22">
        <v>280</v>
      </c>
      <c r="G618" s="22">
        <v>2240</v>
      </c>
      <c r="H618" s="22">
        <v>709800000</v>
      </c>
      <c r="I618" s="22" t="s">
        <v>31</v>
      </c>
      <c r="J618" s="23" t="s">
        <v>117</v>
      </c>
      <c r="K618" s="24">
        <v>6000000</v>
      </c>
      <c r="L618" s="25">
        <v>6000000</v>
      </c>
      <c r="M618" s="25">
        <v>0</v>
      </c>
      <c r="N618" s="25">
        <v>0</v>
      </c>
      <c r="O618" s="25">
        <v>0</v>
      </c>
      <c r="P618" s="25">
        <f t="shared" si="45"/>
        <v>6000000</v>
      </c>
      <c r="Q618" s="25">
        <v>0</v>
      </c>
      <c r="R618" s="25">
        <v>3124450</v>
      </c>
      <c r="S618" s="25">
        <v>0</v>
      </c>
      <c r="T618" s="25">
        <v>0</v>
      </c>
      <c r="U618" s="25">
        <v>0</v>
      </c>
      <c r="V618" s="25">
        <v>2875550</v>
      </c>
      <c r="W618" s="25">
        <v>2875550</v>
      </c>
      <c r="X618" s="25">
        <v>0</v>
      </c>
      <c r="Y618" s="25">
        <f t="shared" si="46"/>
        <v>2875550</v>
      </c>
      <c r="Z618" s="26">
        <f t="shared" si="40"/>
        <v>0</v>
      </c>
      <c r="AA618" s="26">
        <f t="shared" si="41"/>
        <v>0</v>
      </c>
      <c r="AB618" s="26">
        <f t="shared" si="42"/>
        <v>0.52074166666666666</v>
      </c>
      <c r="AC618" s="27">
        <f t="shared" si="43"/>
        <v>0.52074166666666666</v>
      </c>
    </row>
    <row r="619" spans="1:29" outlineLevel="2" x14ac:dyDescent="0.35">
      <c r="A619" s="21" t="s">
        <v>275</v>
      </c>
      <c r="B619" s="22" t="s">
        <v>276</v>
      </c>
      <c r="C619" s="22" t="s">
        <v>107</v>
      </c>
      <c r="D619" s="22" t="s">
        <v>108</v>
      </c>
      <c r="E619" s="22"/>
      <c r="F619" s="22">
        <v>280</v>
      </c>
      <c r="G619" s="22">
        <v>2210</v>
      </c>
      <c r="H619" s="22">
        <v>709800000</v>
      </c>
      <c r="I619" s="22" t="s">
        <v>31</v>
      </c>
      <c r="J619" s="23" t="s">
        <v>109</v>
      </c>
      <c r="K619" s="24">
        <v>15000000</v>
      </c>
      <c r="L619" s="25">
        <v>15000000</v>
      </c>
      <c r="M619" s="25">
        <v>0</v>
      </c>
      <c r="N619" s="25">
        <v>0</v>
      </c>
      <c r="O619" s="25">
        <v>0</v>
      </c>
      <c r="P619" s="25">
        <f t="shared" si="45"/>
        <v>15000000</v>
      </c>
      <c r="Q619" s="25">
        <v>0</v>
      </c>
      <c r="R619" s="25">
        <v>0</v>
      </c>
      <c r="S619" s="25">
        <v>0</v>
      </c>
      <c r="T619" s="25">
        <v>0</v>
      </c>
      <c r="U619" s="25">
        <v>0</v>
      </c>
      <c r="V619" s="25">
        <v>15000000</v>
      </c>
      <c r="W619" s="25">
        <v>15000000</v>
      </c>
      <c r="X619" s="25">
        <v>0</v>
      </c>
      <c r="Y619" s="25">
        <f t="shared" si="46"/>
        <v>15000000</v>
      </c>
      <c r="Z619" s="26">
        <f t="shared" si="40"/>
        <v>0</v>
      </c>
      <c r="AA619" s="26">
        <f t="shared" si="41"/>
        <v>0</v>
      </c>
      <c r="AB619" s="26">
        <f t="shared" si="42"/>
        <v>0</v>
      </c>
      <c r="AC619" s="27">
        <f t="shared" si="43"/>
        <v>0</v>
      </c>
    </row>
    <row r="620" spans="1:29" ht="79.5" customHeight="1" outlineLevel="2" x14ac:dyDescent="0.35">
      <c r="A620" s="21" t="s">
        <v>275</v>
      </c>
      <c r="B620" s="22" t="s">
        <v>276</v>
      </c>
      <c r="C620" s="22" t="s">
        <v>107</v>
      </c>
      <c r="D620" s="22" t="s">
        <v>110</v>
      </c>
      <c r="E620" s="22"/>
      <c r="F620" s="22">
        <v>280</v>
      </c>
      <c r="G620" s="22">
        <v>2210</v>
      </c>
      <c r="H620" s="22">
        <v>709800000</v>
      </c>
      <c r="I620" s="22" t="s">
        <v>31</v>
      </c>
      <c r="J620" s="23" t="s">
        <v>111</v>
      </c>
      <c r="K620" s="25">
        <v>0</v>
      </c>
      <c r="L620" s="25">
        <v>365000</v>
      </c>
      <c r="M620" s="25">
        <v>0</v>
      </c>
      <c r="N620" s="25">
        <v>0</v>
      </c>
      <c r="O620" s="25">
        <v>0</v>
      </c>
      <c r="P620" s="25">
        <f t="shared" si="45"/>
        <v>365000</v>
      </c>
      <c r="Q620" s="25">
        <v>0</v>
      </c>
      <c r="R620" s="25">
        <v>0</v>
      </c>
      <c r="S620" s="25">
        <v>0</v>
      </c>
      <c r="T620" s="25">
        <v>0</v>
      </c>
      <c r="U620" s="25">
        <v>0</v>
      </c>
      <c r="V620" s="25">
        <v>365000</v>
      </c>
      <c r="W620" s="25">
        <v>365000</v>
      </c>
      <c r="X620" s="25">
        <v>0</v>
      </c>
      <c r="Y620" s="25">
        <f t="shared" si="46"/>
        <v>365000</v>
      </c>
      <c r="Z620" s="26">
        <f t="shared" si="40"/>
        <v>0</v>
      </c>
      <c r="AA620" s="26">
        <f t="shared" si="41"/>
        <v>0</v>
      </c>
      <c r="AB620" s="26">
        <f t="shared" si="42"/>
        <v>0</v>
      </c>
      <c r="AC620" s="27">
        <f t="shared" si="43"/>
        <v>0</v>
      </c>
    </row>
    <row r="621" spans="1:29" outlineLevel="2" x14ac:dyDescent="0.35">
      <c r="A621" s="21" t="s">
        <v>275</v>
      </c>
      <c r="B621" s="22" t="s">
        <v>276</v>
      </c>
      <c r="C621" s="22" t="s">
        <v>107</v>
      </c>
      <c r="D621" s="22" t="s">
        <v>112</v>
      </c>
      <c r="E621" s="22"/>
      <c r="F621" s="22">
        <v>280</v>
      </c>
      <c r="G621" s="22">
        <v>2210</v>
      </c>
      <c r="H621" s="22">
        <v>709800000</v>
      </c>
      <c r="I621" s="22" t="s">
        <v>31</v>
      </c>
      <c r="J621" s="23" t="s">
        <v>113</v>
      </c>
      <c r="K621" s="24">
        <v>500000</v>
      </c>
      <c r="L621" s="25">
        <v>135000</v>
      </c>
      <c r="M621" s="25">
        <v>0</v>
      </c>
      <c r="N621" s="25">
        <v>0</v>
      </c>
      <c r="O621" s="25">
        <v>0</v>
      </c>
      <c r="P621" s="25">
        <f t="shared" si="45"/>
        <v>135000</v>
      </c>
      <c r="Q621" s="25">
        <v>0</v>
      </c>
      <c r="R621" s="25">
        <v>0</v>
      </c>
      <c r="S621" s="25">
        <v>0</v>
      </c>
      <c r="T621" s="25">
        <v>0</v>
      </c>
      <c r="U621" s="25">
        <v>0</v>
      </c>
      <c r="V621" s="25">
        <v>135000</v>
      </c>
      <c r="W621" s="25">
        <v>135000</v>
      </c>
      <c r="X621" s="25">
        <v>0</v>
      </c>
      <c r="Y621" s="25">
        <f t="shared" si="46"/>
        <v>135000</v>
      </c>
      <c r="Z621" s="26">
        <f t="shared" si="40"/>
        <v>0</v>
      </c>
      <c r="AA621" s="26">
        <f t="shared" si="41"/>
        <v>0</v>
      </c>
      <c r="AB621" s="26">
        <f t="shared" si="42"/>
        <v>0</v>
      </c>
      <c r="AC621" s="27">
        <f t="shared" si="43"/>
        <v>0</v>
      </c>
    </row>
    <row r="622" spans="1:29" outlineLevel="2" x14ac:dyDescent="0.35">
      <c r="A622" s="21" t="s">
        <v>275</v>
      </c>
      <c r="B622" s="22" t="s">
        <v>276</v>
      </c>
      <c r="C622" s="22" t="s">
        <v>107</v>
      </c>
      <c r="D622" s="22" t="s">
        <v>114</v>
      </c>
      <c r="E622" s="22"/>
      <c r="F622" s="22">
        <v>280</v>
      </c>
      <c r="G622" s="22">
        <v>2210</v>
      </c>
      <c r="H622" s="22">
        <v>709800000</v>
      </c>
      <c r="I622" s="22" t="s">
        <v>31</v>
      </c>
      <c r="J622" s="23" t="s">
        <v>115</v>
      </c>
      <c r="K622" s="24">
        <v>500000</v>
      </c>
      <c r="L622" s="25">
        <v>975000</v>
      </c>
      <c r="M622" s="25">
        <v>0</v>
      </c>
      <c r="N622" s="25">
        <v>0</v>
      </c>
      <c r="O622" s="25">
        <v>0</v>
      </c>
      <c r="P622" s="25">
        <f t="shared" si="45"/>
        <v>975000</v>
      </c>
      <c r="Q622" s="25">
        <v>0</v>
      </c>
      <c r="R622" s="25">
        <v>0</v>
      </c>
      <c r="S622" s="25">
        <v>0</v>
      </c>
      <c r="T622" s="25">
        <v>442960</v>
      </c>
      <c r="U622" s="25">
        <v>442960</v>
      </c>
      <c r="V622" s="25">
        <v>532040</v>
      </c>
      <c r="W622" s="25">
        <v>532040</v>
      </c>
      <c r="X622" s="25">
        <v>0</v>
      </c>
      <c r="Y622" s="25">
        <f t="shared" si="46"/>
        <v>532040</v>
      </c>
      <c r="Z622" s="26">
        <f t="shared" si="40"/>
        <v>0.45431794871794873</v>
      </c>
      <c r="AA622" s="26">
        <f t="shared" si="41"/>
        <v>0.45431794871794873</v>
      </c>
      <c r="AB622" s="26">
        <f t="shared" si="42"/>
        <v>0</v>
      </c>
      <c r="AC622" s="27">
        <f t="shared" si="43"/>
        <v>0.45431794871794873</v>
      </c>
    </row>
    <row r="623" spans="1:29" ht="127.5" customHeight="1" outlineLevel="2" x14ac:dyDescent="0.35">
      <c r="A623" s="21" t="s">
        <v>275</v>
      </c>
      <c r="B623" s="22" t="s">
        <v>276</v>
      </c>
      <c r="C623" s="22" t="s">
        <v>107</v>
      </c>
      <c r="D623" s="22" t="s">
        <v>116</v>
      </c>
      <c r="E623" s="22"/>
      <c r="F623" s="22">
        <v>280</v>
      </c>
      <c r="G623" s="22">
        <v>2240</v>
      </c>
      <c r="H623" s="22">
        <v>709800000</v>
      </c>
      <c r="I623" s="22" t="s">
        <v>31</v>
      </c>
      <c r="J623" s="23" t="s">
        <v>117</v>
      </c>
      <c r="K623" s="24">
        <v>600000</v>
      </c>
      <c r="L623" s="25">
        <v>125000</v>
      </c>
      <c r="M623" s="25">
        <v>0</v>
      </c>
      <c r="N623" s="25">
        <v>0</v>
      </c>
      <c r="O623" s="25">
        <v>0</v>
      </c>
      <c r="P623" s="25">
        <f t="shared" si="45"/>
        <v>125000</v>
      </c>
      <c r="Q623" s="25">
        <v>0</v>
      </c>
      <c r="R623" s="25">
        <v>0</v>
      </c>
      <c r="S623" s="25">
        <v>0</v>
      </c>
      <c r="T623" s="25">
        <v>0</v>
      </c>
      <c r="U623" s="25">
        <v>0</v>
      </c>
      <c r="V623" s="25">
        <v>125000</v>
      </c>
      <c r="W623" s="25">
        <v>125000</v>
      </c>
      <c r="X623" s="25">
        <v>0</v>
      </c>
      <c r="Y623" s="25">
        <f t="shared" si="46"/>
        <v>125000</v>
      </c>
      <c r="Z623" s="26">
        <f t="shared" si="40"/>
        <v>0</v>
      </c>
      <c r="AA623" s="26">
        <f t="shared" si="41"/>
        <v>0</v>
      </c>
      <c r="AB623" s="26">
        <f t="shared" si="42"/>
        <v>0</v>
      </c>
      <c r="AC623" s="27">
        <f t="shared" si="43"/>
        <v>0</v>
      </c>
    </row>
    <row r="624" spans="1:29" ht="27" outlineLevel="2" x14ac:dyDescent="0.35">
      <c r="A624" s="21" t="s">
        <v>275</v>
      </c>
      <c r="B624" s="22" t="s">
        <v>278</v>
      </c>
      <c r="C624" s="22" t="s">
        <v>107</v>
      </c>
      <c r="D624" s="22" t="s">
        <v>284</v>
      </c>
      <c r="E624" s="22"/>
      <c r="F624" s="22">
        <v>280</v>
      </c>
      <c r="G624" s="22">
        <v>2210</v>
      </c>
      <c r="H624" s="22">
        <v>709800000</v>
      </c>
      <c r="I624" s="22" t="s">
        <v>31</v>
      </c>
      <c r="J624" s="23" t="s">
        <v>285</v>
      </c>
      <c r="K624" s="24">
        <v>403285054</v>
      </c>
      <c r="L624" s="25">
        <v>403285054</v>
      </c>
      <c r="M624" s="25">
        <v>0</v>
      </c>
      <c r="N624" s="25">
        <v>0</v>
      </c>
      <c r="O624" s="25">
        <v>0</v>
      </c>
      <c r="P624" s="25">
        <f t="shared" si="45"/>
        <v>403285054</v>
      </c>
      <c r="Q624" s="25">
        <v>92327670</v>
      </c>
      <c r="R624" s="25">
        <v>26104749.920000002</v>
      </c>
      <c r="S624" s="25">
        <v>0</v>
      </c>
      <c r="T624" s="25">
        <v>190138177.46000001</v>
      </c>
      <c r="U624" s="25">
        <v>190138177.46000001</v>
      </c>
      <c r="V624" s="25">
        <v>94714456.620000005</v>
      </c>
      <c r="W624" s="25">
        <v>94714456.620000005</v>
      </c>
      <c r="X624" s="25">
        <v>0</v>
      </c>
      <c r="Y624" s="25">
        <f t="shared" si="46"/>
        <v>94714456.620000005</v>
      </c>
      <c r="Z624" s="26">
        <f t="shared" si="40"/>
        <v>0.47147340466527682</v>
      </c>
      <c r="AA624" s="26">
        <f t="shared" si="41"/>
        <v>0.47147340466527682</v>
      </c>
      <c r="AB624" s="26">
        <f t="shared" si="42"/>
        <v>0.29366925142730432</v>
      </c>
      <c r="AC624" s="27">
        <f t="shared" si="43"/>
        <v>0.76514265609258114</v>
      </c>
    </row>
    <row r="625" spans="1:29" outlineLevel="2" x14ac:dyDescent="0.35">
      <c r="A625" s="21" t="s">
        <v>275</v>
      </c>
      <c r="B625" s="22" t="s">
        <v>278</v>
      </c>
      <c r="C625" s="22" t="s">
        <v>107</v>
      </c>
      <c r="D625" s="22" t="s">
        <v>116</v>
      </c>
      <c r="E625" s="22"/>
      <c r="F625" s="22">
        <v>280</v>
      </c>
      <c r="G625" s="22">
        <v>2240</v>
      </c>
      <c r="H625" s="22">
        <v>709800000</v>
      </c>
      <c r="I625" s="22" t="s">
        <v>31</v>
      </c>
      <c r="J625" s="23" t="s">
        <v>117</v>
      </c>
      <c r="K625" s="24">
        <v>52116660</v>
      </c>
      <c r="L625" s="25">
        <v>52116660</v>
      </c>
      <c r="M625" s="25">
        <v>0</v>
      </c>
      <c r="N625" s="25">
        <v>0</v>
      </c>
      <c r="O625" s="25">
        <v>0</v>
      </c>
      <c r="P625" s="25">
        <f t="shared" si="45"/>
        <v>52116660</v>
      </c>
      <c r="Q625" s="25">
        <v>0</v>
      </c>
      <c r="R625" s="25">
        <v>33579555.020000003</v>
      </c>
      <c r="S625" s="25">
        <v>0</v>
      </c>
      <c r="T625" s="25">
        <v>0</v>
      </c>
      <c r="U625" s="25">
        <v>0</v>
      </c>
      <c r="V625" s="25">
        <v>18537104.98</v>
      </c>
      <c r="W625" s="25">
        <v>18537104.98</v>
      </c>
      <c r="X625" s="25">
        <v>0</v>
      </c>
      <c r="Y625" s="25">
        <f t="shared" si="46"/>
        <v>18537104.979999997</v>
      </c>
      <c r="Z625" s="26">
        <f t="shared" si="40"/>
        <v>0</v>
      </c>
      <c r="AA625" s="26">
        <f t="shared" si="41"/>
        <v>0</v>
      </c>
      <c r="AB625" s="26">
        <f t="shared" si="42"/>
        <v>0.64431517714297126</v>
      </c>
      <c r="AC625" s="27">
        <f t="shared" si="43"/>
        <v>0.64431517714297126</v>
      </c>
    </row>
    <row r="626" spans="1:29" ht="169.5" customHeight="1" outlineLevel="2" x14ac:dyDescent="0.35">
      <c r="A626" s="21" t="s">
        <v>275</v>
      </c>
      <c r="B626" s="22" t="s">
        <v>312</v>
      </c>
      <c r="C626" s="22" t="s">
        <v>107</v>
      </c>
      <c r="D626" s="22" t="s">
        <v>108</v>
      </c>
      <c r="E626" s="22"/>
      <c r="F626" s="22">
        <v>280</v>
      </c>
      <c r="G626" s="22">
        <v>2210</v>
      </c>
      <c r="H626" s="22">
        <v>709800000</v>
      </c>
      <c r="I626" s="22" t="s">
        <v>31</v>
      </c>
      <c r="J626" s="23" t="s">
        <v>109</v>
      </c>
      <c r="K626" s="24">
        <v>4316407</v>
      </c>
      <c r="L626" s="25">
        <v>4316407</v>
      </c>
      <c r="M626" s="25">
        <v>0</v>
      </c>
      <c r="N626" s="25">
        <v>0</v>
      </c>
      <c r="O626" s="25">
        <v>0</v>
      </c>
      <c r="P626" s="25">
        <f t="shared" si="45"/>
        <v>4316407</v>
      </c>
      <c r="Q626" s="25">
        <v>0</v>
      </c>
      <c r="R626" s="25">
        <v>0</v>
      </c>
      <c r="S626" s="25">
        <v>0</v>
      </c>
      <c r="T626" s="25">
        <v>0</v>
      </c>
      <c r="U626" s="25">
        <v>0</v>
      </c>
      <c r="V626" s="25">
        <v>4316407</v>
      </c>
      <c r="W626" s="25">
        <v>4316407</v>
      </c>
      <c r="X626" s="25">
        <v>0</v>
      </c>
      <c r="Y626" s="25">
        <f t="shared" si="46"/>
        <v>4316407</v>
      </c>
      <c r="Z626" s="26">
        <f t="shared" si="40"/>
        <v>0</v>
      </c>
      <c r="AA626" s="26">
        <f t="shared" si="41"/>
        <v>0</v>
      </c>
      <c r="AB626" s="26">
        <f t="shared" si="42"/>
        <v>0</v>
      </c>
      <c r="AC626" s="27">
        <f t="shared" si="43"/>
        <v>0</v>
      </c>
    </row>
    <row r="627" spans="1:29" outlineLevel="2" x14ac:dyDescent="0.35">
      <c r="A627" s="21" t="s">
        <v>275</v>
      </c>
      <c r="B627" s="22" t="s">
        <v>312</v>
      </c>
      <c r="C627" s="22" t="s">
        <v>107</v>
      </c>
      <c r="D627" s="22" t="s">
        <v>110</v>
      </c>
      <c r="E627" s="22"/>
      <c r="F627" s="22">
        <v>280</v>
      </c>
      <c r="G627" s="22">
        <v>2210</v>
      </c>
      <c r="H627" s="22">
        <v>709800000</v>
      </c>
      <c r="I627" s="22" t="s">
        <v>31</v>
      </c>
      <c r="J627" s="23" t="s">
        <v>111</v>
      </c>
      <c r="K627" s="24">
        <v>1170775</v>
      </c>
      <c r="L627" s="25">
        <v>1170775</v>
      </c>
      <c r="M627" s="25">
        <v>0</v>
      </c>
      <c r="N627" s="25">
        <v>0</v>
      </c>
      <c r="O627" s="25">
        <v>0</v>
      </c>
      <c r="P627" s="25">
        <f t="shared" si="45"/>
        <v>1170775</v>
      </c>
      <c r="Q627" s="25">
        <v>0</v>
      </c>
      <c r="R627" s="25">
        <v>0</v>
      </c>
      <c r="S627" s="25">
        <v>0</v>
      </c>
      <c r="T627" s="25">
        <v>0</v>
      </c>
      <c r="U627" s="25">
        <v>0</v>
      </c>
      <c r="V627" s="25">
        <v>1170775</v>
      </c>
      <c r="W627" s="25">
        <v>1170775</v>
      </c>
      <c r="X627" s="25">
        <v>0</v>
      </c>
      <c r="Y627" s="25">
        <f t="shared" si="46"/>
        <v>1170775</v>
      </c>
      <c r="Z627" s="26">
        <f t="shared" si="40"/>
        <v>0</v>
      </c>
      <c r="AA627" s="26">
        <f t="shared" si="41"/>
        <v>0</v>
      </c>
      <c r="AB627" s="26">
        <f t="shared" si="42"/>
        <v>0</v>
      </c>
      <c r="AC627" s="27">
        <f t="shared" si="43"/>
        <v>0</v>
      </c>
    </row>
    <row r="628" spans="1:29" ht="157" customHeight="1" outlineLevel="2" x14ac:dyDescent="0.35">
      <c r="A628" s="21" t="s">
        <v>275</v>
      </c>
      <c r="B628" s="22" t="s">
        <v>312</v>
      </c>
      <c r="C628" s="22" t="s">
        <v>107</v>
      </c>
      <c r="D628" s="22" t="s">
        <v>112</v>
      </c>
      <c r="E628" s="22"/>
      <c r="F628" s="22">
        <v>280</v>
      </c>
      <c r="G628" s="22">
        <v>2210</v>
      </c>
      <c r="H628" s="22">
        <v>709800000</v>
      </c>
      <c r="I628" s="22" t="s">
        <v>31</v>
      </c>
      <c r="J628" s="23" t="s">
        <v>113</v>
      </c>
      <c r="K628" s="24">
        <v>1000000</v>
      </c>
      <c r="L628" s="25">
        <v>1000000</v>
      </c>
      <c r="M628" s="25">
        <v>0</v>
      </c>
      <c r="N628" s="25">
        <v>0</v>
      </c>
      <c r="O628" s="25">
        <v>0</v>
      </c>
      <c r="P628" s="25">
        <f t="shared" si="45"/>
        <v>1000000</v>
      </c>
      <c r="Q628" s="25">
        <v>0</v>
      </c>
      <c r="R628" s="25">
        <v>0</v>
      </c>
      <c r="S628" s="25">
        <v>0</v>
      </c>
      <c r="T628" s="25">
        <v>0</v>
      </c>
      <c r="U628" s="25">
        <v>0</v>
      </c>
      <c r="V628" s="25">
        <v>1000000</v>
      </c>
      <c r="W628" s="25">
        <v>1000000</v>
      </c>
      <c r="X628" s="25">
        <v>0</v>
      </c>
      <c r="Y628" s="25">
        <f t="shared" si="46"/>
        <v>1000000</v>
      </c>
      <c r="Z628" s="26">
        <f t="shared" si="40"/>
        <v>0</v>
      </c>
      <c r="AA628" s="26">
        <f t="shared" si="41"/>
        <v>0</v>
      </c>
      <c r="AB628" s="26">
        <f t="shared" si="42"/>
        <v>0</v>
      </c>
      <c r="AC628" s="27">
        <f t="shared" si="43"/>
        <v>0</v>
      </c>
    </row>
    <row r="629" spans="1:29" ht="27" outlineLevel="2" x14ac:dyDescent="0.35">
      <c r="A629" s="21" t="s">
        <v>275</v>
      </c>
      <c r="B629" s="22" t="s">
        <v>312</v>
      </c>
      <c r="C629" s="22" t="s">
        <v>107</v>
      </c>
      <c r="D629" s="22" t="s">
        <v>284</v>
      </c>
      <c r="E629" s="22"/>
      <c r="F629" s="22">
        <v>280</v>
      </c>
      <c r="G629" s="22">
        <v>2210</v>
      </c>
      <c r="H629" s="22">
        <v>709800000</v>
      </c>
      <c r="I629" s="22" t="s">
        <v>31</v>
      </c>
      <c r="J629" s="23" t="s">
        <v>285</v>
      </c>
      <c r="K629" s="24">
        <v>500000</v>
      </c>
      <c r="L629" s="25">
        <v>500000</v>
      </c>
      <c r="M629" s="25">
        <v>0</v>
      </c>
      <c r="N629" s="25">
        <v>0</v>
      </c>
      <c r="O629" s="25">
        <v>0</v>
      </c>
      <c r="P629" s="25">
        <f t="shared" si="45"/>
        <v>500000</v>
      </c>
      <c r="Q629" s="25">
        <v>0</v>
      </c>
      <c r="R629" s="25">
        <v>0</v>
      </c>
      <c r="S629" s="25">
        <v>0</v>
      </c>
      <c r="T629" s="25">
        <v>0</v>
      </c>
      <c r="U629" s="25">
        <v>0</v>
      </c>
      <c r="V629" s="25">
        <v>500000</v>
      </c>
      <c r="W629" s="25">
        <v>500000</v>
      </c>
      <c r="X629" s="25">
        <v>0</v>
      </c>
      <c r="Y629" s="25">
        <f t="shared" si="46"/>
        <v>500000</v>
      </c>
      <c r="Z629" s="26">
        <f t="shared" si="40"/>
        <v>0</v>
      </c>
      <c r="AA629" s="26">
        <f t="shared" si="41"/>
        <v>0</v>
      </c>
      <c r="AB629" s="26">
        <f t="shared" si="42"/>
        <v>0</v>
      </c>
      <c r="AC629" s="27">
        <f t="shared" si="43"/>
        <v>0</v>
      </c>
    </row>
    <row r="630" spans="1:29" outlineLevel="2" x14ac:dyDescent="0.35">
      <c r="A630" s="21" t="s">
        <v>275</v>
      </c>
      <c r="B630" s="22" t="s">
        <v>312</v>
      </c>
      <c r="C630" s="22" t="s">
        <v>107</v>
      </c>
      <c r="D630" s="22" t="s">
        <v>114</v>
      </c>
      <c r="E630" s="22"/>
      <c r="F630" s="22">
        <v>280</v>
      </c>
      <c r="G630" s="22">
        <v>2210</v>
      </c>
      <c r="H630" s="22">
        <v>709800000</v>
      </c>
      <c r="I630" s="22" t="s">
        <v>31</v>
      </c>
      <c r="J630" s="23" t="s">
        <v>115</v>
      </c>
      <c r="K630" s="24">
        <v>4733617</v>
      </c>
      <c r="L630" s="25">
        <v>4733617</v>
      </c>
      <c r="M630" s="25">
        <v>0</v>
      </c>
      <c r="N630" s="25">
        <v>0</v>
      </c>
      <c r="O630" s="25">
        <v>0</v>
      </c>
      <c r="P630" s="25">
        <f t="shared" si="45"/>
        <v>4733617</v>
      </c>
      <c r="Q630" s="25">
        <v>0</v>
      </c>
      <c r="R630" s="25">
        <v>0</v>
      </c>
      <c r="S630" s="25">
        <v>0</v>
      </c>
      <c r="T630" s="25">
        <v>0</v>
      </c>
      <c r="U630" s="25">
        <v>0</v>
      </c>
      <c r="V630" s="25">
        <v>4733617</v>
      </c>
      <c r="W630" s="25">
        <v>4733617</v>
      </c>
      <c r="X630" s="25">
        <v>0</v>
      </c>
      <c r="Y630" s="25">
        <f t="shared" si="46"/>
        <v>4733617</v>
      </c>
      <c r="Z630" s="26">
        <f t="shared" si="40"/>
        <v>0</v>
      </c>
      <c r="AA630" s="26">
        <f t="shared" si="41"/>
        <v>0</v>
      </c>
      <c r="AB630" s="26">
        <f t="shared" si="42"/>
        <v>0</v>
      </c>
      <c r="AC630" s="27">
        <f t="shared" si="43"/>
        <v>0</v>
      </c>
    </row>
    <row r="631" spans="1:29" ht="150" customHeight="1" outlineLevel="2" x14ac:dyDescent="0.35">
      <c r="A631" s="21" t="s">
        <v>275</v>
      </c>
      <c r="B631" s="22" t="s">
        <v>312</v>
      </c>
      <c r="C631" s="22" t="s">
        <v>107</v>
      </c>
      <c r="D631" s="22" t="s">
        <v>116</v>
      </c>
      <c r="E631" s="22"/>
      <c r="F631" s="22">
        <v>280</v>
      </c>
      <c r="G631" s="22">
        <v>2240</v>
      </c>
      <c r="H631" s="22">
        <v>709800000</v>
      </c>
      <c r="I631" s="22" t="s">
        <v>31</v>
      </c>
      <c r="J631" s="23" t="s">
        <v>117</v>
      </c>
      <c r="K631" s="24">
        <v>47180000</v>
      </c>
      <c r="L631" s="25">
        <v>47180000</v>
      </c>
      <c r="M631" s="25">
        <v>0</v>
      </c>
      <c r="N631" s="25">
        <v>0</v>
      </c>
      <c r="O631" s="25">
        <v>0</v>
      </c>
      <c r="P631" s="25">
        <f t="shared" si="45"/>
        <v>47180000</v>
      </c>
      <c r="Q631" s="25">
        <v>0</v>
      </c>
      <c r="R631" s="25">
        <v>0</v>
      </c>
      <c r="S631" s="25">
        <v>0</v>
      </c>
      <c r="T631" s="25">
        <v>0</v>
      </c>
      <c r="U631" s="25">
        <v>0</v>
      </c>
      <c r="V631" s="25">
        <v>47180000</v>
      </c>
      <c r="W631" s="25">
        <v>47180000</v>
      </c>
      <c r="X631" s="25">
        <v>0</v>
      </c>
      <c r="Y631" s="25">
        <f t="shared" si="46"/>
        <v>47180000</v>
      </c>
      <c r="Z631" s="26">
        <f t="shared" si="40"/>
        <v>0</v>
      </c>
      <c r="AA631" s="26">
        <f t="shared" si="41"/>
        <v>0</v>
      </c>
      <c r="AB631" s="26">
        <f t="shared" si="42"/>
        <v>0</v>
      </c>
      <c r="AC631" s="27">
        <f t="shared" si="43"/>
        <v>0</v>
      </c>
    </row>
    <row r="632" spans="1:29" outlineLevel="2" x14ac:dyDescent="0.35">
      <c r="A632" s="21" t="s">
        <v>325</v>
      </c>
      <c r="B632" s="22" t="s">
        <v>30</v>
      </c>
      <c r="C632" s="22" t="s">
        <v>107</v>
      </c>
      <c r="D632" s="22" t="s">
        <v>108</v>
      </c>
      <c r="E632" s="22"/>
      <c r="F632" s="22">
        <v>280</v>
      </c>
      <c r="G632" s="22">
        <v>2210</v>
      </c>
      <c r="H632" s="22">
        <v>709800000</v>
      </c>
      <c r="I632" s="22" t="s">
        <v>31</v>
      </c>
      <c r="J632" s="23" t="s">
        <v>109</v>
      </c>
      <c r="K632" s="24">
        <v>731200</v>
      </c>
      <c r="L632" s="25">
        <v>731200</v>
      </c>
      <c r="M632" s="25">
        <v>0</v>
      </c>
      <c r="N632" s="25">
        <v>0</v>
      </c>
      <c r="O632" s="25">
        <v>0</v>
      </c>
      <c r="P632" s="25">
        <f t="shared" si="45"/>
        <v>731200</v>
      </c>
      <c r="Q632" s="25">
        <v>0</v>
      </c>
      <c r="R632" s="25">
        <v>614832.4</v>
      </c>
      <c r="S632" s="25">
        <v>0</v>
      </c>
      <c r="T632" s="25">
        <v>0</v>
      </c>
      <c r="U632" s="25">
        <v>0</v>
      </c>
      <c r="V632" s="25">
        <v>116367.6</v>
      </c>
      <c r="W632" s="25">
        <v>116367.6</v>
      </c>
      <c r="X632" s="25">
        <v>0</v>
      </c>
      <c r="Y632" s="25">
        <f t="shared" si="46"/>
        <v>116367.59999999998</v>
      </c>
      <c r="Z632" s="26">
        <f t="shared" si="40"/>
        <v>0</v>
      </c>
      <c r="AA632" s="26">
        <f t="shared" si="41"/>
        <v>0</v>
      </c>
      <c r="AB632" s="26">
        <f t="shared" si="42"/>
        <v>0.84085393873085346</v>
      </c>
      <c r="AC632" s="27">
        <f t="shared" si="43"/>
        <v>0.84085393873085346</v>
      </c>
    </row>
    <row r="633" spans="1:29" outlineLevel="2" x14ac:dyDescent="0.35">
      <c r="A633" s="21" t="s">
        <v>325</v>
      </c>
      <c r="B633" s="22" t="s">
        <v>30</v>
      </c>
      <c r="C633" s="22" t="s">
        <v>107</v>
      </c>
      <c r="D633" s="22" t="s">
        <v>112</v>
      </c>
      <c r="E633" s="22"/>
      <c r="F633" s="22">
        <v>280</v>
      </c>
      <c r="G633" s="22">
        <v>2210</v>
      </c>
      <c r="H633" s="22">
        <v>709800000</v>
      </c>
      <c r="I633" s="22" t="s">
        <v>31</v>
      </c>
      <c r="J633" s="23" t="s">
        <v>113</v>
      </c>
      <c r="K633" s="24">
        <v>3400000</v>
      </c>
      <c r="L633" s="25">
        <v>3400000</v>
      </c>
      <c r="M633" s="25">
        <v>0</v>
      </c>
      <c r="N633" s="25">
        <v>0</v>
      </c>
      <c r="O633" s="25">
        <v>0</v>
      </c>
      <c r="P633" s="25">
        <f t="shared" si="45"/>
        <v>3400000</v>
      </c>
      <c r="Q633" s="25">
        <v>0</v>
      </c>
      <c r="R633" s="25">
        <v>0</v>
      </c>
      <c r="S633" s="25">
        <v>0</v>
      </c>
      <c r="T633" s="25">
        <v>0</v>
      </c>
      <c r="U633" s="25">
        <v>0</v>
      </c>
      <c r="V633" s="25">
        <v>3400000</v>
      </c>
      <c r="W633" s="25">
        <v>3400000</v>
      </c>
      <c r="X633" s="25">
        <v>0</v>
      </c>
      <c r="Y633" s="25">
        <f t="shared" si="46"/>
        <v>3400000</v>
      </c>
      <c r="Z633" s="26">
        <f t="shared" si="40"/>
        <v>0</v>
      </c>
      <c r="AA633" s="26">
        <f t="shared" si="41"/>
        <v>0</v>
      </c>
      <c r="AB633" s="26">
        <f t="shared" si="42"/>
        <v>0</v>
      </c>
      <c r="AC633" s="27">
        <f t="shared" si="43"/>
        <v>0</v>
      </c>
    </row>
    <row r="634" spans="1:29" ht="27" outlineLevel="2" x14ac:dyDescent="0.35">
      <c r="A634" s="21" t="s">
        <v>325</v>
      </c>
      <c r="B634" s="22" t="s">
        <v>30</v>
      </c>
      <c r="C634" s="22" t="s">
        <v>107</v>
      </c>
      <c r="D634" s="22" t="s">
        <v>284</v>
      </c>
      <c r="E634" s="22"/>
      <c r="F634" s="22">
        <v>280</v>
      </c>
      <c r="G634" s="22">
        <v>2210</v>
      </c>
      <c r="H634" s="22">
        <v>709800000</v>
      </c>
      <c r="I634" s="22" t="s">
        <v>31</v>
      </c>
      <c r="J634" s="23" t="s">
        <v>285</v>
      </c>
      <c r="K634" s="24">
        <v>3849702390</v>
      </c>
      <c r="L634" s="25">
        <v>2649702390</v>
      </c>
      <c r="M634" s="25">
        <v>0</v>
      </c>
      <c r="N634" s="25">
        <v>0</v>
      </c>
      <c r="O634" s="25">
        <v>0</v>
      </c>
      <c r="P634" s="25">
        <f t="shared" si="45"/>
        <v>2649702390</v>
      </c>
      <c r="Q634" s="25">
        <v>0</v>
      </c>
      <c r="R634" s="25">
        <v>2142348417.79</v>
      </c>
      <c r="S634" s="25">
        <v>54390616.670000002</v>
      </c>
      <c r="T634" s="25">
        <v>397324770.72000003</v>
      </c>
      <c r="U634" s="25">
        <v>397324770.72000003</v>
      </c>
      <c r="V634" s="25">
        <v>55638584.82</v>
      </c>
      <c r="W634" s="25">
        <v>55638584.82</v>
      </c>
      <c r="X634" s="25">
        <v>0</v>
      </c>
      <c r="Y634" s="25">
        <f t="shared" si="46"/>
        <v>55638584.819999695</v>
      </c>
      <c r="Z634" s="26">
        <f t="shared" si="40"/>
        <v>0.14995071605758714</v>
      </c>
      <c r="AA634" s="26">
        <f t="shared" si="41"/>
        <v>0.14995071605758714</v>
      </c>
      <c r="AB634" s="26">
        <f t="shared" si="42"/>
        <v>0.82905123335756969</v>
      </c>
      <c r="AC634" s="27">
        <f t="shared" si="43"/>
        <v>0.97900194941515684</v>
      </c>
    </row>
    <row r="635" spans="1:29" ht="90" customHeight="1" outlineLevel="2" x14ac:dyDescent="0.35">
      <c r="A635" s="21" t="s">
        <v>325</v>
      </c>
      <c r="B635" s="22" t="s">
        <v>30</v>
      </c>
      <c r="C635" s="22" t="s">
        <v>107</v>
      </c>
      <c r="D635" s="22" t="s">
        <v>114</v>
      </c>
      <c r="E635" s="22"/>
      <c r="F635" s="22">
        <v>280</v>
      </c>
      <c r="G635" s="22">
        <v>2210</v>
      </c>
      <c r="H635" s="22">
        <v>709800000</v>
      </c>
      <c r="I635" s="22" t="s">
        <v>31</v>
      </c>
      <c r="J635" s="23" t="s">
        <v>115</v>
      </c>
      <c r="K635" s="24">
        <v>250800</v>
      </c>
      <c r="L635" s="25">
        <v>250800</v>
      </c>
      <c r="M635" s="25">
        <v>0</v>
      </c>
      <c r="N635" s="25">
        <v>0</v>
      </c>
      <c r="O635" s="25">
        <v>0</v>
      </c>
      <c r="P635" s="25">
        <f t="shared" si="45"/>
        <v>250800</v>
      </c>
      <c r="Q635" s="25">
        <v>0</v>
      </c>
      <c r="R635" s="25">
        <v>0</v>
      </c>
      <c r="S635" s="25">
        <v>0</v>
      </c>
      <c r="T635" s="25">
        <v>247686.96</v>
      </c>
      <c r="U635" s="25">
        <v>247686.96</v>
      </c>
      <c r="V635" s="25">
        <v>3113.04</v>
      </c>
      <c r="W635" s="25">
        <v>3113.04</v>
      </c>
      <c r="X635" s="25">
        <v>0</v>
      </c>
      <c r="Y635" s="25">
        <f t="shared" si="46"/>
        <v>3113.0400000000081</v>
      </c>
      <c r="Z635" s="26">
        <f t="shared" si="40"/>
        <v>0.98758755980861246</v>
      </c>
      <c r="AA635" s="26">
        <f t="shared" si="41"/>
        <v>0.98758755980861246</v>
      </c>
      <c r="AB635" s="26">
        <f t="shared" si="42"/>
        <v>0</v>
      </c>
      <c r="AC635" s="27">
        <f t="shared" si="43"/>
        <v>0.98758755980861246</v>
      </c>
    </row>
    <row r="636" spans="1:29" ht="40.5" outlineLevel="2" x14ac:dyDescent="0.35">
      <c r="A636" s="21" t="s">
        <v>325</v>
      </c>
      <c r="B636" s="22" t="s">
        <v>30</v>
      </c>
      <c r="C636" s="22" t="s">
        <v>107</v>
      </c>
      <c r="D636" s="22" t="s">
        <v>265</v>
      </c>
      <c r="E636" s="22"/>
      <c r="F636" s="22">
        <v>280</v>
      </c>
      <c r="G636" s="22">
        <v>2110</v>
      </c>
      <c r="H636" s="22">
        <v>709800000</v>
      </c>
      <c r="I636" s="22" t="s">
        <v>31</v>
      </c>
      <c r="J636" s="23" t="s">
        <v>327</v>
      </c>
      <c r="K636" s="24">
        <v>4000000000</v>
      </c>
      <c r="L636" s="25">
        <v>1000000000</v>
      </c>
      <c r="M636" s="25">
        <v>0</v>
      </c>
      <c r="N636" s="25">
        <v>0</v>
      </c>
      <c r="O636" s="25">
        <v>0</v>
      </c>
      <c r="P636" s="25">
        <f t="shared" si="45"/>
        <v>1000000000</v>
      </c>
      <c r="Q636" s="25">
        <v>0</v>
      </c>
      <c r="R636" s="25">
        <v>4114280.97</v>
      </c>
      <c r="S636" s="25">
        <v>0</v>
      </c>
      <c r="T636" s="25">
        <v>383431668.24000001</v>
      </c>
      <c r="U636" s="25">
        <v>383431668.24000001</v>
      </c>
      <c r="V636" s="25">
        <v>500000000</v>
      </c>
      <c r="W636" s="25">
        <v>612454050.78999996</v>
      </c>
      <c r="X636" s="25">
        <v>0</v>
      </c>
      <c r="Y636" s="25">
        <f t="shared" si="46"/>
        <v>612454050.78999996</v>
      </c>
      <c r="Z636" s="26">
        <f t="shared" si="40"/>
        <v>0.38343166824000002</v>
      </c>
      <c r="AA636" s="26">
        <f t="shared" si="41"/>
        <v>0.38343166824000002</v>
      </c>
      <c r="AB636" s="26">
        <f t="shared" si="42"/>
        <v>4.1142809700000001E-3</v>
      </c>
      <c r="AC636" s="27">
        <f t="shared" si="43"/>
        <v>0.38754594921000002</v>
      </c>
    </row>
    <row r="637" spans="1:29" ht="138" customHeight="1" outlineLevel="2" x14ac:dyDescent="0.35">
      <c r="A637" s="21" t="s">
        <v>325</v>
      </c>
      <c r="B637" s="22" t="s">
        <v>30</v>
      </c>
      <c r="C637" s="22" t="s">
        <v>107</v>
      </c>
      <c r="D637" s="22" t="s">
        <v>116</v>
      </c>
      <c r="E637" s="22"/>
      <c r="F637" s="22">
        <v>280</v>
      </c>
      <c r="G637" s="22">
        <v>2240</v>
      </c>
      <c r="H637" s="22">
        <v>709800000</v>
      </c>
      <c r="I637" s="22" t="s">
        <v>31</v>
      </c>
      <c r="J637" s="23" t="s">
        <v>117</v>
      </c>
      <c r="K637" s="24">
        <v>125000000</v>
      </c>
      <c r="L637" s="25">
        <v>125000000</v>
      </c>
      <c r="M637" s="25">
        <v>0</v>
      </c>
      <c r="N637" s="25">
        <v>0</v>
      </c>
      <c r="O637" s="25">
        <v>0</v>
      </c>
      <c r="P637" s="25">
        <f t="shared" si="45"/>
        <v>125000000</v>
      </c>
      <c r="Q637" s="25">
        <v>92281267</v>
      </c>
      <c r="R637" s="25">
        <v>0</v>
      </c>
      <c r="S637" s="25">
        <v>0</v>
      </c>
      <c r="T637" s="25">
        <v>0</v>
      </c>
      <c r="U637" s="25">
        <v>0</v>
      </c>
      <c r="V637" s="25">
        <v>32718733</v>
      </c>
      <c r="W637" s="25">
        <v>32718733</v>
      </c>
      <c r="X637" s="25">
        <v>0</v>
      </c>
      <c r="Y637" s="25">
        <f t="shared" si="46"/>
        <v>32718733</v>
      </c>
      <c r="Z637" s="26">
        <f t="shared" si="40"/>
        <v>0</v>
      </c>
      <c r="AA637" s="26">
        <f t="shared" si="41"/>
        <v>0</v>
      </c>
      <c r="AB637" s="26">
        <f t="shared" si="42"/>
        <v>0.738250136</v>
      </c>
      <c r="AC637" s="27">
        <f t="shared" si="43"/>
        <v>0.738250136</v>
      </c>
    </row>
    <row r="638" spans="1:29" outlineLevel="2" x14ac:dyDescent="0.35">
      <c r="A638" s="21" t="s">
        <v>331</v>
      </c>
      <c r="B638" s="22" t="s">
        <v>30</v>
      </c>
      <c r="C638" s="22" t="s">
        <v>107</v>
      </c>
      <c r="D638" s="22" t="s">
        <v>108</v>
      </c>
      <c r="E638" s="22"/>
      <c r="F638" s="22">
        <v>280</v>
      </c>
      <c r="G638" s="22">
        <v>2210</v>
      </c>
      <c r="H638" s="22">
        <v>709800000</v>
      </c>
      <c r="I638" s="22" t="s">
        <v>31</v>
      </c>
      <c r="J638" s="23" t="s">
        <v>109</v>
      </c>
      <c r="K638" s="24">
        <v>1650000</v>
      </c>
      <c r="L638" s="25">
        <v>13650000</v>
      </c>
      <c r="M638" s="25">
        <v>0</v>
      </c>
      <c r="N638" s="25">
        <v>0</v>
      </c>
      <c r="O638" s="25">
        <v>0</v>
      </c>
      <c r="P638" s="25">
        <f t="shared" si="45"/>
        <v>13650000</v>
      </c>
      <c r="Q638" s="25">
        <v>0</v>
      </c>
      <c r="R638" s="25">
        <v>0</v>
      </c>
      <c r="S638" s="25">
        <v>0</v>
      </c>
      <c r="T638" s="25">
        <v>0</v>
      </c>
      <c r="U638" s="25">
        <v>0</v>
      </c>
      <c r="V638" s="25">
        <v>13650000</v>
      </c>
      <c r="W638" s="25">
        <v>13650000</v>
      </c>
      <c r="X638" s="25">
        <v>0</v>
      </c>
      <c r="Y638" s="25">
        <f t="shared" si="46"/>
        <v>13650000</v>
      </c>
      <c r="Z638" s="26">
        <f t="shared" si="40"/>
        <v>0</v>
      </c>
      <c r="AA638" s="26">
        <f t="shared" si="41"/>
        <v>0</v>
      </c>
      <c r="AB638" s="26">
        <f t="shared" si="42"/>
        <v>0</v>
      </c>
      <c r="AC638" s="27">
        <f t="shared" si="43"/>
        <v>0</v>
      </c>
    </row>
    <row r="639" spans="1:29" outlineLevel="2" x14ac:dyDescent="0.35">
      <c r="A639" s="21" t="s">
        <v>331</v>
      </c>
      <c r="B639" s="22" t="s">
        <v>30</v>
      </c>
      <c r="C639" s="22" t="s">
        <v>107</v>
      </c>
      <c r="D639" s="22" t="s">
        <v>112</v>
      </c>
      <c r="E639" s="22"/>
      <c r="F639" s="22">
        <v>280</v>
      </c>
      <c r="G639" s="22">
        <v>2210</v>
      </c>
      <c r="H639" s="22">
        <v>709800000</v>
      </c>
      <c r="I639" s="22" t="s">
        <v>31</v>
      </c>
      <c r="J639" s="23" t="s">
        <v>113</v>
      </c>
      <c r="K639" s="24">
        <v>273000000</v>
      </c>
      <c r="L639" s="25">
        <v>273000000</v>
      </c>
      <c r="M639" s="25">
        <v>0</v>
      </c>
      <c r="N639" s="25">
        <v>0</v>
      </c>
      <c r="O639" s="25">
        <v>0</v>
      </c>
      <c r="P639" s="25">
        <f t="shared" si="45"/>
        <v>273000000</v>
      </c>
      <c r="Q639" s="25">
        <v>114284920</v>
      </c>
      <c r="R639" s="25">
        <v>0</v>
      </c>
      <c r="S639" s="25">
        <v>0</v>
      </c>
      <c r="T639" s="25">
        <v>0</v>
      </c>
      <c r="U639" s="25">
        <v>0</v>
      </c>
      <c r="V639" s="25">
        <v>158715080</v>
      </c>
      <c r="W639" s="25">
        <v>158715080</v>
      </c>
      <c r="X639" s="25">
        <v>0</v>
      </c>
      <c r="Y639" s="25">
        <f t="shared" si="46"/>
        <v>158715080</v>
      </c>
      <c r="Z639" s="26">
        <f t="shared" ref="Z639:Z640" si="47">T639/L639</f>
        <v>0</v>
      </c>
      <c r="AA639" s="26">
        <f t="shared" si="41"/>
        <v>0</v>
      </c>
      <c r="AB639" s="26">
        <f t="shared" si="42"/>
        <v>0.41862608058608058</v>
      </c>
      <c r="AC639" s="27">
        <f t="shared" si="43"/>
        <v>0.41862608058608058</v>
      </c>
    </row>
    <row r="640" spans="1:29" ht="163" customHeight="1" outlineLevel="2" x14ac:dyDescent="0.35">
      <c r="A640" s="21" t="s">
        <v>331</v>
      </c>
      <c r="B640" s="22" t="s">
        <v>30</v>
      </c>
      <c r="C640" s="22" t="s">
        <v>107</v>
      </c>
      <c r="D640" s="22" t="s">
        <v>284</v>
      </c>
      <c r="E640" s="22"/>
      <c r="F640" s="22">
        <v>280</v>
      </c>
      <c r="G640" s="22">
        <v>2210</v>
      </c>
      <c r="H640" s="22">
        <v>709800000</v>
      </c>
      <c r="I640" s="22" t="s">
        <v>31</v>
      </c>
      <c r="J640" s="23" t="s">
        <v>285</v>
      </c>
      <c r="K640" s="25">
        <v>0</v>
      </c>
      <c r="L640" s="25">
        <v>1595731531</v>
      </c>
      <c r="M640" s="25">
        <v>0</v>
      </c>
      <c r="N640" s="25">
        <v>0</v>
      </c>
      <c r="O640" s="25">
        <v>0</v>
      </c>
      <c r="P640" s="25">
        <f t="shared" si="45"/>
        <v>1595731531</v>
      </c>
      <c r="Q640" s="25">
        <v>0</v>
      </c>
      <c r="R640" s="25">
        <v>1595698583.2</v>
      </c>
      <c r="S640" s="25">
        <v>0</v>
      </c>
      <c r="T640" s="25">
        <v>0</v>
      </c>
      <c r="U640" s="25">
        <v>0</v>
      </c>
      <c r="V640" s="25">
        <v>32947.800000000003</v>
      </c>
      <c r="W640" s="25">
        <v>32947.800000000003</v>
      </c>
      <c r="X640" s="25">
        <v>0</v>
      </c>
      <c r="Y640" s="25">
        <f t="shared" si="46"/>
        <v>32947.799999952316</v>
      </c>
      <c r="Z640" s="26">
        <f t="shared" si="47"/>
        <v>0</v>
      </c>
      <c r="AA640" s="26">
        <f t="shared" si="41"/>
        <v>0</v>
      </c>
      <c r="AB640" s="26">
        <f t="shared" si="42"/>
        <v>0.99997935254185311</v>
      </c>
      <c r="AC640" s="27">
        <f t="shared" si="43"/>
        <v>0.99997935254185311</v>
      </c>
    </row>
    <row r="641" spans="1:29" ht="27" outlineLevel="2" x14ac:dyDescent="0.35">
      <c r="A641" s="21" t="s">
        <v>331</v>
      </c>
      <c r="B641" s="22" t="s">
        <v>30</v>
      </c>
      <c r="C641" s="22" t="s">
        <v>107</v>
      </c>
      <c r="D641" s="22" t="s">
        <v>284</v>
      </c>
      <c r="E641" s="22"/>
      <c r="F641" s="22" t="s">
        <v>33</v>
      </c>
      <c r="G641" s="22">
        <v>2210</v>
      </c>
      <c r="H641" s="22">
        <v>709800000</v>
      </c>
      <c r="I641" s="22" t="s">
        <v>31</v>
      </c>
      <c r="J641" s="23" t="s">
        <v>285</v>
      </c>
      <c r="K641" s="25">
        <v>0</v>
      </c>
      <c r="L641" s="25">
        <v>0</v>
      </c>
      <c r="M641" s="25">
        <v>0</v>
      </c>
      <c r="N641" s="25">
        <v>2078519303</v>
      </c>
      <c r="O641" s="25">
        <v>0</v>
      </c>
      <c r="P641" s="25">
        <f t="shared" si="45"/>
        <v>0</v>
      </c>
      <c r="Q641" s="25">
        <v>0</v>
      </c>
      <c r="R641" s="25">
        <v>0</v>
      </c>
      <c r="S641" s="25">
        <v>0</v>
      </c>
      <c r="T641" s="25">
        <v>0</v>
      </c>
      <c r="U641" s="25">
        <v>0</v>
      </c>
      <c r="V641" s="25">
        <v>0</v>
      </c>
      <c r="W641" s="25">
        <v>0</v>
      </c>
      <c r="X641" s="25">
        <v>0</v>
      </c>
      <c r="Y641" s="25">
        <f t="shared" si="46"/>
        <v>0</v>
      </c>
      <c r="Z641" s="26">
        <v>0</v>
      </c>
      <c r="AA641" s="26">
        <v>0</v>
      </c>
      <c r="AB641" s="26">
        <v>0</v>
      </c>
      <c r="AC641" s="26">
        <v>0</v>
      </c>
    </row>
    <row r="642" spans="1:29" ht="94.5" outlineLevel="2" x14ac:dyDescent="0.35">
      <c r="A642" s="21" t="s">
        <v>331</v>
      </c>
      <c r="B642" s="22" t="s">
        <v>30</v>
      </c>
      <c r="C642" s="22" t="s">
        <v>107</v>
      </c>
      <c r="D642" s="22" t="s">
        <v>337</v>
      </c>
      <c r="E642" s="22"/>
      <c r="F642" s="22">
        <v>280</v>
      </c>
      <c r="G642" s="22">
        <v>2140</v>
      </c>
      <c r="H642" s="22">
        <v>709800000</v>
      </c>
      <c r="I642" s="22" t="s">
        <v>31</v>
      </c>
      <c r="J642" s="23" t="s">
        <v>338</v>
      </c>
      <c r="K642" s="24">
        <v>6887350</v>
      </c>
      <c r="L642" s="25">
        <v>6887350</v>
      </c>
      <c r="M642" s="25">
        <v>0</v>
      </c>
      <c r="N642" s="25">
        <v>-6887350</v>
      </c>
      <c r="O642" s="25">
        <v>0</v>
      </c>
      <c r="P642" s="25">
        <f t="shared" si="45"/>
        <v>6887350</v>
      </c>
      <c r="Q642" s="25">
        <v>0</v>
      </c>
      <c r="R642" s="25">
        <v>0</v>
      </c>
      <c r="S642" s="25">
        <v>0</v>
      </c>
      <c r="T642" s="25">
        <v>0</v>
      </c>
      <c r="U642" s="25">
        <v>0</v>
      </c>
      <c r="V642" s="25">
        <v>0</v>
      </c>
      <c r="W642" s="25">
        <v>6887350</v>
      </c>
      <c r="X642" s="25">
        <v>0</v>
      </c>
      <c r="Y642" s="25">
        <f t="shared" si="46"/>
        <v>6887350</v>
      </c>
      <c r="Z642" s="26">
        <f>T642/L642</f>
        <v>0</v>
      </c>
      <c r="AA642" s="26">
        <v>0</v>
      </c>
      <c r="AB642" s="26">
        <v>0</v>
      </c>
      <c r="AC642" s="27">
        <v>0</v>
      </c>
    </row>
    <row r="643" spans="1:29" outlineLevel="2" x14ac:dyDescent="0.35">
      <c r="A643" s="21" t="s">
        <v>331</v>
      </c>
      <c r="B643" s="22" t="s">
        <v>30</v>
      </c>
      <c r="C643" s="22" t="s">
        <v>107</v>
      </c>
      <c r="D643" s="22" t="s">
        <v>116</v>
      </c>
      <c r="E643" s="22"/>
      <c r="F643" s="22">
        <v>280</v>
      </c>
      <c r="G643" s="22">
        <v>2240</v>
      </c>
      <c r="H643" s="22">
        <v>709800000</v>
      </c>
      <c r="I643" s="22" t="s">
        <v>31</v>
      </c>
      <c r="J643" s="23" t="s">
        <v>117</v>
      </c>
      <c r="K643" s="24">
        <v>2290402183</v>
      </c>
      <c r="L643" s="25">
        <v>682670652</v>
      </c>
      <c r="M643" s="25">
        <v>0</v>
      </c>
      <c r="N643" s="25">
        <v>0</v>
      </c>
      <c r="O643" s="25">
        <v>0</v>
      </c>
      <c r="P643" s="25">
        <f t="shared" si="45"/>
        <v>682670652</v>
      </c>
      <c r="Q643" s="25">
        <v>0</v>
      </c>
      <c r="R643" s="25">
        <v>527338743.60000002</v>
      </c>
      <c r="S643" s="25">
        <v>0</v>
      </c>
      <c r="T643" s="25">
        <v>6661429.0999999996</v>
      </c>
      <c r="U643" s="25">
        <v>6661429.0999999996</v>
      </c>
      <c r="V643" s="25">
        <v>148670479.30000001</v>
      </c>
      <c r="W643" s="25">
        <v>148670479.30000001</v>
      </c>
      <c r="X643" s="25">
        <v>0</v>
      </c>
      <c r="Y643" s="25">
        <f t="shared" si="46"/>
        <v>148670479.29999995</v>
      </c>
      <c r="Z643" s="26">
        <f>T643/L643</f>
        <v>9.7578958176746111E-3</v>
      </c>
      <c r="AA643" s="26">
        <f>T643/P643</f>
        <v>9.7578958176746111E-3</v>
      </c>
      <c r="AB643" s="26">
        <f>(Q643+R643+S643)/P643</f>
        <v>0.77246435313290729</v>
      </c>
      <c r="AC643" s="27">
        <f>AA643+AB643</f>
        <v>0.7822222489505819</v>
      </c>
    </row>
    <row r="644" spans="1:29" outlineLevel="2" x14ac:dyDescent="0.35">
      <c r="A644" s="21" t="s">
        <v>331</v>
      </c>
      <c r="B644" s="22" t="s">
        <v>30</v>
      </c>
      <c r="C644" s="22" t="s">
        <v>107</v>
      </c>
      <c r="D644" s="22" t="s">
        <v>116</v>
      </c>
      <c r="E644" s="22"/>
      <c r="F644" s="22" t="s">
        <v>33</v>
      </c>
      <c r="G644" s="22">
        <v>2240</v>
      </c>
      <c r="H644" s="22">
        <v>709800000</v>
      </c>
      <c r="I644" s="22" t="s">
        <v>31</v>
      </c>
      <c r="J644" s="23" t="s">
        <v>117</v>
      </c>
      <c r="K644" s="25">
        <v>0</v>
      </c>
      <c r="L644" s="25">
        <v>0</v>
      </c>
      <c r="M644" s="25">
        <v>0</v>
      </c>
      <c r="N644" s="25">
        <v>200000000</v>
      </c>
      <c r="O644" s="25">
        <v>0</v>
      </c>
      <c r="P644" s="25">
        <f t="shared" si="45"/>
        <v>0</v>
      </c>
      <c r="Q644" s="25">
        <v>0</v>
      </c>
      <c r="R644" s="25">
        <v>0</v>
      </c>
      <c r="S644" s="25">
        <v>0</v>
      </c>
      <c r="T644" s="25">
        <v>0</v>
      </c>
      <c r="U644" s="25">
        <v>0</v>
      </c>
      <c r="V644" s="25">
        <v>0</v>
      </c>
      <c r="W644" s="25">
        <v>0</v>
      </c>
      <c r="X644" s="25">
        <v>0</v>
      </c>
      <c r="Y644" s="25">
        <f t="shared" si="46"/>
        <v>0</v>
      </c>
      <c r="Z644" s="26">
        <v>0</v>
      </c>
      <c r="AA644" s="26">
        <v>0</v>
      </c>
      <c r="AB644" s="26">
        <v>0</v>
      </c>
      <c r="AC644" s="26">
        <v>0</v>
      </c>
    </row>
    <row r="645" spans="1:29" outlineLevel="2" x14ac:dyDescent="0.35">
      <c r="A645" s="21" t="s">
        <v>340</v>
      </c>
      <c r="B645" s="22" t="s">
        <v>30</v>
      </c>
      <c r="C645" s="22" t="s">
        <v>107</v>
      </c>
      <c r="D645" s="22" t="s">
        <v>259</v>
      </c>
      <c r="E645" s="22"/>
      <c r="F645" s="22">
        <v>280</v>
      </c>
      <c r="G645" s="22">
        <v>2210</v>
      </c>
      <c r="H645" s="22">
        <v>709800000</v>
      </c>
      <c r="I645" s="22" t="s">
        <v>31</v>
      </c>
      <c r="J645" s="23" t="s">
        <v>260</v>
      </c>
      <c r="K645" s="24">
        <v>30500000</v>
      </c>
      <c r="L645" s="25">
        <v>30500000</v>
      </c>
      <c r="M645" s="25">
        <v>0</v>
      </c>
      <c r="N645" s="25">
        <v>0</v>
      </c>
      <c r="O645" s="25">
        <v>0</v>
      </c>
      <c r="P645" s="25">
        <f t="shared" si="45"/>
        <v>30500000</v>
      </c>
      <c r="Q645" s="25">
        <v>19701588</v>
      </c>
      <c r="R645" s="25">
        <v>0</v>
      </c>
      <c r="S645" s="25">
        <v>0</v>
      </c>
      <c r="T645" s="25">
        <v>0</v>
      </c>
      <c r="U645" s="25">
        <v>0</v>
      </c>
      <c r="V645" s="25">
        <v>10798412</v>
      </c>
      <c r="W645" s="25">
        <v>10798412</v>
      </c>
      <c r="X645" s="25">
        <v>0</v>
      </c>
      <c r="Y645" s="25">
        <f t="shared" si="46"/>
        <v>10798412</v>
      </c>
      <c r="Z645" s="26">
        <f t="shared" ref="Z645:Z658" si="48">T645/L645</f>
        <v>0</v>
      </c>
      <c r="AA645" s="26">
        <f>T645/P645</f>
        <v>0</v>
      </c>
      <c r="AB645" s="26">
        <f>(Q645+R645+S645)/P645</f>
        <v>0.64595370491803283</v>
      </c>
      <c r="AC645" s="27">
        <f>AA645+AB645</f>
        <v>0.64595370491803283</v>
      </c>
    </row>
    <row r="646" spans="1:29" outlineLevel="2" x14ac:dyDescent="0.35">
      <c r="A646" s="21" t="s">
        <v>340</v>
      </c>
      <c r="B646" s="22" t="s">
        <v>30</v>
      </c>
      <c r="C646" s="22" t="s">
        <v>107</v>
      </c>
      <c r="D646" s="22" t="s">
        <v>108</v>
      </c>
      <c r="E646" s="22"/>
      <c r="F646" s="22">
        <v>280</v>
      </c>
      <c r="G646" s="22">
        <v>2210</v>
      </c>
      <c r="H646" s="22">
        <v>709800000</v>
      </c>
      <c r="I646" s="22" t="s">
        <v>31</v>
      </c>
      <c r="J646" s="23" t="s">
        <v>109</v>
      </c>
      <c r="K646" s="25">
        <v>0</v>
      </c>
      <c r="L646" s="25">
        <v>38474.050000000003</v>
      </c>
      <c r="M646" s="25">
        <v>0</v>
      </c>
      <c r="N646" s="25">
        <v>-38474.050000000003</v>
      </c>
      <c r="O646" s="25">
        <v>0</v>
      </c>
      <c r="P646" s="25">
        <f t="shared" si="45"/>
        <v>38474.050000000003</v>
      </c>
      <c r="Q646" s="25">
        <v>0</v>
      </c>
      <c r="R646" s="25">
        <v>0</v>
      </c>
      <c r="S646" s="25">
        <v>0</v>
      </c>
      <c r="T646" s="25">
        <v>0</v>
      </c>
      <c r="U646" s="25">
        <v>0</v>
      </c>
      <c r="V646" s="25">
        <v>0</v>
      </c>
      <c r="W646" s="25">
        <v>38474.050000000003</v>
      </c>
      <c r="X646" s="25">
        <v>0</v>
      </c>
      <c r="Y646" s="25">
        <f t="shared" si="46"/>
        <v>38474.050000000003</v>
      </c>
      <c r="Z646" s="26">
        <f t="shared" si="48"/>
        <v>0</v>
      </c>
      <c r="AA646" s="26">
        <v>0</v>
      </c>
      <c r="AB646" s="26">
        <v>0</v>
      </c>
      <c r="AC646" s="27">
        <v>0</v>
      </c>
    </row>
    <row r="647" spans="1:29" outlineLevel="2" x14ac:dyDescent="0.35">
      <c r="A647" s="21" t="s">
        <v>340</v>
      </c>
      <c r="B647" s="22" t="s">
        <v>30</v>
      </c>
      <c r="C647" s="22" t="s">
        <v>107</v>
      </c>
      <c r="D647" s="22" t="s">
        <v>112</v>
      </c>
      <c r="E647" s="22"/>
      <c r="F647" s="22">
        <v>280</v>
      </c>
      <c r="G647" s="22">
        <v>2210</v>
      </c>
      <c r="H647" s="22">
        <v>709800000</v>
      </c>
      <c r="I647" s="22" t="s">
        <v>31</v>
      </c>
      <c r="J647" s="23" t="s">
        <v>113</v>
      </c>
      <c r="K647" s="24">
        <v>196500000</v>
      </c>
      <c r="L647" s="25">
        <v>196500000</v>
      </c>
      <c r="M647" s="25">
        <v>0</v>
      </c>
      <c r="N647" s="25">
        <v>0</v>
      </c>
      <c r="O647" s="25">
        <v>0</v>
      </c>
      <c r="P647" s="25">
        <f t="shared" si="45"/>
        <v>196500000</v>
      </c>
      <c r="Q647" s="25">
        <v>23710125</v>
      </c>
      <c r="R647" s="25">
        <v>41383093.009999998</v>
      </c>
      <c r="S647" s="25">
        <v>0</v>
      </c>
      <c r="T647" s="25">
        <v>82261604.400000006</v>
      </c>
      <c r="U647" s="25">
        <v>82261604.400000006</v>
      </c>
      <c r="V647" s="25">
        <v>49145177.590000004</v>
      </c>
      <c r="W647" s="25">
        <v>49145177.590000004</v>
      </c>
      <c r="X647" s="25">
        <v>0</v>
      </c>
      <c r="Y647" s="25">
        <f t="shared" si="46"/>
        <v>49145177.590000004</v>
      </c>
      <c r="Z647" s="26">
        <f t="shared" si="48"/>
        <v>0.41863411908396947</v>
      </c>
      <c r="AA647" s="26">
        <f t="shared" ref="AA647:AA654" si="49">T647/P647</f>
        <v>0.41863411908396947</v>
      </c>
      <c r="AB647" s="26">
        <f t="shared" ref="AB647:AB654" si="50">(Q647+R647+S647)/P647</f>
        <v>0.33126319597964377</v>
      </c>
      <c r="AC647" s="27">
        <f t="shared" ref="AC647:AC654" si="51">AA647+AB647</f>
        <v>0.74989731506361323</v>
      </c>
    </row>
    <row r="648" spans="1:29" outlineLevel="2" x14ac:dyDescent="0.35">
      <c r="A648" s="21" t="s">
        <v>340</v>
      </c>
      <c r="B648" s="22" t="s">
        <v>30</v>
      </c>
      <c r="C648" s="22" t="s">
        <v>107</v>
      </c>
      <c r="D648" s="22" t="s">
        <v>116</v>
      </c>
      <c r="E648" s="22"/>
      <c r="F648" s="22">
        <v>280</v>
      </c>
      <c r="G648" s="22">
        <v>2240</v>
      </c>
      <c r="H648" s="22">
        <v>709800000</v>
      </c>
      <c r="I648" s="22" t="s">
        <v>31</v>
      </c>
      <c r="J648" s="23" t="s">
        <v>117</v>
      </c>
      <c r="K648" s="24">
        <v>34150000</v>
      </c>
      <c r="L648" s="25">
        <v>34111525.950000003</v>
      </c>
      <c r="M648" s="25">
        <v>0</v>
      </c>
      <c r="N648" s="25">
        <v>0</v>
      </c>
      <c r="O648" s="25">
        <v>0</v>
      </c>
      <c r="P648" s="25">
        <f t="shared" si="45"/>
        <v>34111525.950000003</v>
      </c>
      <c r="Q648" s="25">
        <v>33963303</v>
      </c>
      <c r="R648" s="25">
        <v>0</v>
      </c>
      <c r="S648" s="25">
        <v>0</v>
      </c>
      <c r="T648" s="25">
        <v>0</v>
      </c>
      <c r="U648" s="25">
        <v>0</v>
      </c>
      <c r="V648" s="25">
        <v>148222.95000000001</v>
      </c>
      <c r="W648" s="25">
        <v>148222.95000000001</v>
      </c>
      <c r="X648" s="25">
        <v>0</v>
      </c>
      <c r="Y648" s="25">
        <f t="shared" si="46"/>
        <v>148222.95000000298</v>
      </c>
      <c r="Z648" s="26">
        <f t="shared" si="48"/>
        <v>0</v>
      </c>
      <c r="AA648" s="26">
        <f t="shared" si="49"/>
        <v>0</v>
      </c>
      <c r="AB648" s="26">
        <f t="shared" si="50"/>
        <v>0.99565475463580067</v>
      </c>
      <c r="AC648" s="27">
        <f t="shared" si="51"/>
        <v>0.99565475463580067</v>
      </c>
    </row>
    <row r="649" spans="1:29" outlineLevel="2" x14ac:dyDescent="0.35">
      <c r="A649" s="21" t="s">
        <v>343</v>
      </c>
      <c r="B649" s="22" t="s">
        <v>30</v>
      </c>
      <c r="C649" s="22" t="s">
        <v>107</v>
      </c>
      <c r="D649" s="22" t="s">
        <v>259</v>
      </c>
      <c r="E649" s="22"/>
      <c r="F649" s="22">
        <v>280</v>
      </c>
      <c r="G649" s="22">
        <v>2210</v>
      </c>
      <c r="H649" s="22">
        <v>709800000</v>
      </c>
      <c r="I649" s="22" t="s">
        <v>31</v>
      </c>
      <c r="J649" s="23" t="s">
        <v>260</v>
      </c>
      <c r="K649" s="24">
        <v>625595</v>
      </c>
      <c r="L649" s="25">
        <v>625595</v>
      </c>
      <c r="M649" s="25">
        <v>0</v>
      </c>
      <c r="N649" s="25">
        <v>-11592</v>
      </c>
      <c r="O649" s="25">
        <v>0</v>
      </c>
      <c r="P649" s="25">
        <f t="shared" si="45"/>
        <v>625595</v>
      </c>
      <c r="Q649" s="25">
        <v>0</v>
      </c>
      <c r="R649" s="25">
        <v>0</v>
      </c>
      <c r="S649" s="25">
        <v>0</v>
      </c>
      <c r="T649" s="25">
        <v>279277.31</v>
      </c>
      <c r="U649" s="25">
        <v>279277.31</v>
      </c>
      <c r="V649" s="25">
        <v>334725.69</v>
      </c>
      <c r="W649" s="25">
        <v>346317.69</v>
      </c>
      <c r="X649" s="25">
        <v>0</v>
      </c>
      <c r="Y649" s="25">
        <f t="shared" si="46"/>
        <v>346317.69</v>
      </c>
      <c r="Z649" s="26">
        <f t="shared" si="48"/>
        <v>0.44641870539246636</v>
      </c>
      <c r="AA649" s="26">
        <f t="shared" si="49"/>
        <v>0.44641870539246636</v>
      </c>
      <c r="AB649" s="26">
        <f t="shared" si="50"/>
        <v>0</v>
      </c>
      <c r="AC649" s="27">
        <f t="shared" si="51"/>
        <v>0.44641870539246636</v>
      </c>
    </row>
    <row r="650" spans="1:29" ht="168.65" customHeight="1" outlineLevel="2" x14ac:dyDescent="0.35">
      <c r="A650" s="21" t="s">
        <v>343</v>
      </c>
      <c r="B650" s="22" t="s">
        <v>30</v>
      </c>
      <c r="C650" s="22" t="s">
        <v>107</v>
      </c>
      <c r="D650" s="22" t="s">
        <v>261</v>
      </c>
      <c r="E650" s="22"/>
      <c r="F650" s="22">
        <v>280</v>
      </c>
      <c r="G650" s="22">
        <v>2210</v>
      </c>
      <c r="H650" s="22">
        <v>709800000</v>
      </c>
      <c r="I650" s="22" t="s">
        <v>31</v>
      </c>
      <c r="J650" s="23" t="s">
        <v>262</v>
      </c>
      <c r="K650" s="24">
        <v>1027560</v>
      </c>
      <c r="L650" s="25">
        <v>1027560</v>
      </c>
      <c r="M650" s="25">
        <v>0</v>
      </c>
      <c r="N650" s="25">
        <v>-44928</v>
      </c>
      <c r="O650" s="25">
        <v>0</v>
      </c>
      <c r="P650" s="25">
        <f t="shared" si="45"/>
        <v>1027560</v>
      </c>
      <c r="Q650" s="25">
        <v>0</v>
      </c>
      <c r="R650" s="25">
        <v>678000</v>
      </c>
      <c r="S650" s="25">
        <v>0</v>
      </c>
      <c r="T650" s="25">
        <v>223357.59</v>
      </c>
      <c r="U650" s="25">
        <v>223357.59</v>
      </c>
      <c r="V650" s="25">
        <v>81274.41</v>
      </c>
      <c r="W650" s="25">
        <v>126202.41</v>
      </c>
      <c r="X650" s="25">
        <v>0</v>
      </c>
      <c r="Y650" s="25">
        <f t="shared" si="46"/>
        <v>126202.41000000003</v>
      </c>
      <c r="Z650" s="26">
        <f t="shared" si="48"/>
        <v>0.21736695667406283</v>
      </c>
      <c r="AA650" s="26">
        <f t="shared" si="49"/>
        <v>0.21736695667406283</v>
      </c>
      <c r="AB650" s="26">
        <f t="shared" si="50"/>
        <v>0.65981548522714006</v>
      </c>
      <c r="AC650" s="27">
        <f t="shared" si="51"/>
        <v>0.87718244190120287</v>
      </c>
    </row>
    <row r="651" spans="1:29" ht="164.15" customHeight="1" outlineLevel="2" x14ac:dyDescent="0.35">
      <c r="A651" s="21" t="s">
        <v>343</v>
      </c>
      <c r="B651" s="22" t="s">
        <v>30</v>
      </c>
      <c r="C651" s="22" t="s">
        <v>107</v>
      </c>
      <c r="D651" s="22" t="s">
        <v>108</v>
      </c>
      <c r="E651" s="22"/>
      <c r="F651" s="22">
        <v>280</v>
      </c>
      <c r="G651" s="22">
        <v>2210</v>
      </c>
      <c r="H651" s="22">
        <v>709800000</v>
      </c>
      <c r="I651" s="22" t="s">
        <v>31</v>
      </c>
      <c r="J651" s="23" t="s">
        <v>109</v>
      </c>
      <c r="K651" s="24">
        <v>38752855</v>
      </c>
      <c r="L651" s="25">
        <v>38752855</v>
      </c>
      <c r="M651" s="25">
        <v>0</v>
      </c>
      <c r="N651" s="25">
        <v>0</v>
      </c>
      <c r="O651" s="25">
        <v>0</v>
      </c>
      <c r="P651" s="25">
        <f t="shared" si="45"/>
        <v>38752855</v>
      </c>
      <c r="Q651" s="25">
        <v>0</v>
      </c>
      <c r="R651" s="25">
        <v>25535901.030000001</v>
      </c>
      <c r="S651" s="25">
        <v>0</v>
      </c>
      <c r="T651" s="25">
        <v>7917372.46</v>
      </c>
      <c r="U651" s="25">
        <v>6276302.2699999996</v>
      </c>
      <c r="V651" s="25">
        <v>5299581.51</v>
      </c>
      <c r="W651" s="25">
        <v>5299581.51</v>
      </c>
      <c r="X651" s="25">
        <v>0</v>
      </c>
      <c r="Y651" s="25">
        <f t="shared" si="46"/>
        <v>5299581.5099999979</v>
      </c>
      <c r="Z651" s="26">
        <f t="shared" si="48"/>
        <v>0.20430423668140063</v>
      </c>
      <c r="AA651" s="26">
        <f t="shared" si="49"/>
        <v>0.20430423668140063</v>
      </c>
      <c r="AB651" s="26">
        <f t="shared" si="50"/>
        <v>0.65894244514371914</v>
      </c>
      <c r="AC651" s="27">
        <f t="shared" si="51"/>
        <v>0.86324668182511977</v>
      </c>
    </row>
    <row r="652" spans="1:29" outlineLevel="2" x14ac:dyDescent="0.35">
      <c r="A652" s="21" t="s">
        <v>343</v>
      </c>
      <c r="B652" s="22" t="s">
        <v>30</v>
      </c>
      <c r="C652" s="22" t="s">
        <v>107</v>
      </c>
      <c r="D652" s="22" t="s">
        <v>110</v>
      </c>
      <c r="E652" s="22"/>
      <c r="F652" s="22">
        <v>280</v>
      </c>
      <c r="G652" s="22">
        <v>2210</v>
      </c>
      <c r="H652" s="22">
        <v>709800000</v>
      </c>
      <c r="I652" s="22" t="s">
        <v>31</v>
      </c>
      <c r="J652" s="23" t="s">
        <v>111</v>
      </c>
      <c r="K652" s="24">
        <v>150000000</v>
      </c>
      <c r="L652" s="25">
        <v>150000000</v>
      </c>
      <c r="M652" s="25">
        <v>0</v>
      </c>
      <c r="N652" s="25">
        <v>0</v>
      </c>
      <c r="O652" s="25">
        <v>0</v>
      </c>
      <c r="P652" s="25">
        <f t="shared" si="45"/>
        <v>150000000</v>
      </c>
      <c r="Q652" s="25">
        <v>41632408.119999997</v>
      </c>
      <c r="R652" s="25">
        <v>10094135.74</v>
      </c>
      <c r="S652" s="25">
        <v>205616.26</v>
      </c>
      <c r="T652" s="25">
        <v>24610718.899999999</v>
      </c>
      <c r="U652" s="25">
        <v>24610718.899999999</v>
      </c>
      <c r="V652" s="25">
        <v>73457120.980000004</v>
      </c>
      <c r="W652" s="25">
        <v>73457120.980000004</v>
      </c>
      <c r="X652" s="25">
        <v>0</v>
      </c>
      <c r="Y652" s="25">
        <f t="shared" si="46"/>
        <v>73457120.980000004</v>
      </c>
      <c r="Z652" s="26">
        <f t="shared" si="48"/>
        <v>0.16407145933333334</v>
      </c>
      <c r="AA652" s="26">
        <f t="shared" si="49"/>
        <v>0.16407145933333334</v>
      </c>
      <c r="AB652" s="26">
        <f t="shared" si="50"/>
        <v>0.34621440079999999</v>
      </c>
      <c r="AC652" s="27">
        <f t="shared" si="51"/>
        <v>0.51028586013333332</v>
      </c>
    </row>
    <row r="653" spans="1:29" ht="69" customHeight="1" outlineLevel="2" x14ac:dyDescent="0.35">
      <c r="A653" s="21" t="s">
        <v>343</v>
      </c>
      <c r="B653" s="22" t="s">
        <v>30</v>
      </c>
      <c r="C653" s="22" t="s">
        <v>107</v>
      </c>
      <c r="D653" s="22" t="s">
        <v>112</v>
      </c>
      <c r="E653" s="22"/>
      <c r="F653" s="22">
        <v>280</v>
      </c>
      <c r="G653" s="22">
        <v>2210</v>
      </c>
      <c r="H653" s="22">
        <v>709800000</v>
      </c>
      <c r="I653" s="22" t="s">
        <v>31</v>
      </c>
      <c r="J653" s="23" t="s">
        <v>113</v>
      </c>
      <c r="K653" s="24">
        <v>8852440</v>
      </c>
      <c r="L653" s="25">
        <v>8852440</v>
      </c>
      <c r="M653" s="25">
        <v>0</v>
      </c>
      <c r="N653" s="25">
        <v>0</v>
      </c>
      <c r="O653" s="25">
        <v>0</v>
      </c>
      <c r="P653" s="25">
        <f t="shared" si="45"/>
        <v>8852440</v>
      </c>
      <c r="Q653" s="25">
        <v>8819808</v>
      </c>
      <c r="R653" s="25">
        <v>0</v>
      </c>
      <c r="S653" s="25">
        <v>0</v>
      </c>
      <c r="T653" s="25">
        <v>0</v>
      </c>
      <c r="U653" s="25">
        <v>0</v>
      </c>
      <c r="V653" s="25">
        <v>32632</v>
      </c>
      <c r="W653" s="25">
        <v>32632</v>
      </c>
      <c r="X653" s="25">
        <v>0</v>
      </c>
      <c r="Y653" s="25">
        <f t="shared" si="46"/>
        <v>32632</v>
      </c>
      <c r="Z653" s="26">
        <f t="shared" si="48"/>
        <v>0</v>
      </c>
      <c r="AA653" s="26">
        <f t="shared" si="49"/>
        <v>0</v>
      </c>
      <c r="AB653" s="26">
        <f t="shared" si="50"/>
        <v>0.99631378467405596</v>
      </c>
      <c r="AC653" s="27">
        <f t="shared" si="51"/>
        <v>0.99631378467405596</v>
      </c>
    </row>
    <row r="654" spans="1:29" ht="27" outlineLevel="2" x14ac:dyDescent="0.35">
      <c r="A654" s="21" t="s">
        <v>343</v>
      </c>
      <c r="B654" s="22" t="s">
        <v>30</v>
      </c>
      <c r="C654" s="22" t="s">
        <v>107</v>
      </c>
      <c r="D654" s="22" t="s">
        <v>263</v>
      </c>
      <c r="E654" s="22"/>
      <c r="F654" s="22">
        <v>280</v>
      </c>
      <c r="G654" s="22">
        <v>2210</v>
      </c>
      <c r="H654" s="22">
        <v>709800000</v>
      </c>
      <c r="I654" s="22" t="s">
        <v>31</v>
      </c>
      <c r="J654" s="23" t="s">
        <v>264</v>
      </c>
      <c r="K654" s="24">
        <v>2640000</v>
      </c>
      <c r="L654" s="25">
        <v>2640000</v>
      </c>
      <c r="M654" s="25">
        <v>0</v>
      </c>
      <c r="N654" s="25">
        <v>0</v>
      </c>
      <c r="O654" s="25">
        <v>0</v>
      </c>
      <c r="P654" s="25">
        <f t="shared" si="45"/>
        <v>2640000</v>
      </c>
      <c r="Q654" s="25">
        <v>0</v>
      </c>
      <c r="R654" s="25">
        <v>0</v>
      </c>
      <c r="S654" s="25">
        <v>0</v>
      </c>
      <c r="T654" s="25">
        <v>0</v>
      </c>
      <c r="U654" s="25">
        <v>0</v>
      </c>
      <c r="V654" s="25">
        <v>2640000</v>
      </c>
      <c r="W654" s="25">
        <v>2640000</v>
      </c>
      <c r="X654" s="25">
        <v>0</v>
      </c>
      <c r="Y654" s="25">
        <f t="shared" si="46"/>
        <v>2640000</v>
      </c>
      <c r="Z654" s="26">
        <f t="shared" si="48"/>
        <v>0</v>
      </c>
      <c r="AA654" s="26">
        <f t="shared" si="49"/>
        <v>0</v>
      </c>
      <c r="AB654" s="26">
        <f t="shared" si="50"/>
        <v>0</v>
      </c>
      <c r="AC654" s="27">
        <f t="shared" si="51"/>
        <v>0</v>
      </c>
    </row>
    <row r="655" spans="1:29" ht="27" outlineLevel="2" x14ac:dyDescent="0.35">
      <c r="A655" s="21" t="s">
        <v>343</v>
      </c>
      <c r="B655" s="22" t="s">
        <v>30</v>
      </c>
      <c r="C655" s="22" t="s">
        <v>107</v>
      </c>
      <c r="D655" s="22" t="s">
        <v>284</v>
      </c>
      <c r="E655" s="22"/>
      <c r="F655" s="22">
        <v>280</v>
      </c>
      <c r="G655" s="22">
        <v>2210</v>
      </c>
      <c r="H655" s="22">
        <v>709800000</v>
      </c>
      <c r="I655" s="22" t="s">
        <v>31</v>
      </c>
      <c r="J655" s="23" t="s">
        <v>285</v>
      </c>
      <c r="K655" s="24">
        <v>541948</v>
      </c>
      <c r="L655" s="25">
        <v>541948</v>
      </c>
      <c r="M655" s="25">
        <v>0</v>
      </c>
      <c r="N655" s="25">
        <v>-541948</v>
      </c>
      <c r="O655" s="25">
        <v>0</v>
      </c>
      <c r="P655" s="25">
        <f t="shared" si="45"/>
        <v>541948</v>
      </c>
      <c r="Q655" s="25">
        <v>0</v>
      </c>
      <c r="R655" s="25">
        <v>0</v>
      </c>
      <c r="S655" s="25">
        <v>0</v>
      </c>
      <c r="T655" s="25">
        <v>0</v>
      </c>
      <c r="U655" s="25">
        <v>0</v>
      </c>
      <c r="V655" s="25">
        <v>0</v>
      </c>
      <c r="W655" s="25">
        <v>541948</v>
      </c>
      <c r="X655" s="25">
        <v>0</v>
      </c>
      <c r="Y655" s="25">
        <f t="shared" si="46"/>
        <v>541948</v>
      </c>
      <c r="Z655" s="26">
        <f t="shared" si="48"/>
        <v>0</v>
      </c>
      <c r="AA655" s="26">
        <v>0</v>
      </c>
      <c r="AB655" s="26">
        <v>0</v>
      </c>
      <c r="AC655" s="27">
        <v>0</v>
      </c>
    </row>
    <row r="656" spans="1:29" outlineLevel="2" x14ac:dyDescent="0.35">
      <c r="A656" s="21" t="s">
        <v>343</v>
      </c>
      <c r="B656" s="22" t="s">
        <v>30</v>
      </c>
      <c r="C656" s="22" t="s">
        <v>107</v>
      </c>
      <c r="D656" s="22" t="s">
        <v>114</v>
      </c>
      <c r="E656" s="22"/>
      <c r="F656" s="22">
        <v>280</v>
      </c>
      <c r="G656" s="22">
        <v>2210</v>
      </c>
      <c r="H656" s="22">
        <v>709800000</v>
      </c>
      <c r="I656" s="22" t="s">
        <v>31</v>
      </c>
      <c r="J656" s="23" t="s">
        <v>115</v>
      </c>
      <c r="K656" s="24">
        <v>48250662</v>
      </c>
      <c r="L656" s="25">
        <v>48250662</v>
      </c>
      <c r="M656" s="25">
        <v>0</v>
      </c>
      <c r="N656" s="25">
        <v>0</v>
      </c>
      <c r="O656" s="25">
        <v>0</v>
      </c>
      <c r="P656" s="25">
        <f t="shared" si="45"/>
        <v>48250662</v>
      </c>
      <c r="Q656" s="25">
        <v>0</v>
      </c>
      <c r="R656" s="25">
        <v>0</v>
      </c>
      <c r="S656" s="25">
        <v>0</v>
      </c>
      <c r="T656" s="25">
        <v>25733309.239999998</v>
      </c>
      <c r="U656" s="25">
        <v>23919659.239999998</v>
      </c>
      <c r="V656" s="25">
        <v>22517352.760000002</v>
      </c>
      <c r="W656" s="25">
        <v>22517352.760000002</v>
      </c>
      <c r="X656" s="25">
        <v>0</v>
      </c>
      <c r="Y656" s="25">
        <f t="shared" si="46"/>
        <v>22517352.760000002</v>
      </c>
      <c r="Z656" s="26">
        <f t="shared" si="48"/>
        <v>0.53332551665301497</v>
      </c>
      <c r="AA656" s="26">
        <f>T656/P656</f>
        <v>0.53332551665301497</v>
      </c>
      <c r="AB656" s="26">
        <f>(Q656+R656+S656)/P656</f>
        <v>0</v>
      </c>
      <c r="AC656" s="27">
        <f>AA656+AB656</f>
        <v>0.53332551665301497</v>
      </c>
    </row>
    <row r="657" spans="1:29" outlineLevel="1" x14ac:dyDescent="0.35">
      <c r="A657" s="28"/>
      <c r="B657" s="29"/>
      <c r="C657" s="29" t="s">
        <v>118</v>
      </c>
      <c r="D657" s="29"/>
      <c r="E657" s="29"/>
      <c r="F657" s="29"/>
      <c r="G657" s="29"/>
      <c r="H657" s="29"/>
      <c r="I657" s="29"/>
      <c r="J657" s="30"/>
      <c r="K657" s="31">
        <f t="shared" ref="K657:Y657" si="52">SUBTOTAL(9,K606:K656)</f>
        <v>12203979435</v>
      </c>
      <c r="L657" s="32">
        <f t="shared" si="52"/>
        <v>8003979435</v>
      </c>
      <c r="M657" s="32">
        <f t="shared" si="52"/>
        <v>0</v>
      </c>
      <c r="N657" s="32">
        <f t="shared" si="52"/>
        <v>2261671084.9499998</v>
      </c>
      <c r="O657" s="32">
        <f t="shared" si="52"/>
        <v>0</v>
      </c>
      <c r="P657" s="32">
        <f t="shared" si="52"/>
        <v>8003979435</v>
      </c>
      <c r="Q657" s="32">
        <f t="shared" si="52"/>
        <v>651119904.12</v>
      </c>
      <c r="R657" s="32">
        <f t="shared" si="52"/>
        <v>4514488357.8900003</v>
      </c>
      <c r="S657" s="32">
        <f t="shared" si="52"/>
        <v>55025932.920000002</v>
      </c>
      <c r="T657" s="32">
        <f t="shared" si="52"/>
        <v>1208342903.5600002</v>
      </c>
      <c r="U657" s="32">
        <f t="shared" si="52"/>
        <v>1204888183.3700001</v>
      </c>
      <c r="V657" s="32">
        <f t="shared" si="52"/>
        <v>1379200067.6700001</v>
      </c>
      <c r="W657" s="32">
        <f t="shared" si="52"/>
        <v>1575002336.51</v>
      </c>
      <c r="X657" s="32">
        <f t="shared" si="52"/>
        <v>0</v>
      </c>
      <c r="Y657" s="32">
        <f t="shared" si="52"/>
        <v>1575002336.5099998</v>
      </c>
      <c r="Z657" s="41">
        <f>T657/L657</f>
        <v>0.15096776714294496</v>
      </c>
      <c r="AA657" s="41">
        <f>T657/P657</f>
        <v>0.15096776714294496</v>
      </c>
      <c r="AB657" s="41">
        <f>(Q657+R657+S657)/P657</f>
        <v>0.65225482365697762</v>
      </c>
      <c r="AC657" s="41">
        <f>AA657+AB657</f>
        <v>0.80322259079992264</v>
      </c>
    </row>
    <row r="658" spans="1:29" ht="58.5" customHeight="1" outlineLevel="2" x14ac:dyDescent="0.35">
      <c r="A658" s="21" t="s">
        <v>29</v>
      </c>
      <c r="B658" s="22" t="s">
        <v>30</v>
      </c>
      <c r="C658" s="22" t="s">
        <v>119</v>
      </c>
      <c r="D658" s="22" t="s">
        <v>120</v>
      </c>
      <c r="E658" s="22" t="s">
        <v>52</v>
      </c>
      <c r="F658" s="22" t="s">
        <v>33</v>
      </c>
      <c r="G658" s="22">
        <v>1310</v>
      </c>
      <c r="H658" s="22">
        <v>709800000</v>
      </c>
      <c r="I658" s="22" t="s">
        <v>31</v>
      </c>
      <c r="J658" s="23" t="s">
        <v>121</v>
      </c>
      <c r="K658" s="24">
        <v>37280148</v>
      </c>
      <c r="L658" s="25">
        <v>37280148</v>
      </c>
      <c r="M658" s="25">
        <v>0</v>
      </c>
      <c r="N658" s="25">
        <v>-2298933</v>
      </c>
      <c r="O658" s="25">
        <v>0</v>
      </c>
      <c r="P658" s="25">
        <f t="shared" ref="P658:P721" si="53">+L658+O658</f>
        <v>37280148</v>
      </c>
      <c r="Q658" s="25">
        <v>0</v>
      </c>
      <c r="R658" s="25">
        <v>18218817.93</v>
      </c>
      <c r="S658" s="25">
        <v>0</v>
      </c>
      <c r="T658" s="25">
        <v>16762397.07</v>
      </c>
      <c r="U658" s="25">
        <v>16762397.07</v>
      </c>
      <c r="V658" s="25">
        <v>0</v>
      </c>
      <c r="W658" s="25">
        <v>2298933</v>
      </c>
      <c r="X658" s="25">
        <v>0</v>
      </c>
      <c r="Y658" s="25">
        <f t="shared" ref="Y658:Y721" si="54">P658-(Q658+R658+S658+T658+X658)</f>
        <v>2298933</v>
      </c>
      <c r="Z658" s="26">
        <f t="shared" si="48"/>
        <v>0.44963332951360602</v>
      </c>
      <c r="AA658" s="26">
        <f>T658/P658</f>
        <v>0.44963332951360602</v>
      </c>
      <c r="AB658" s="26">
        <f>(Q658+R658+S658)/P658</f>
        <v>0.48870025757408475</v>
      </c>
      <c r="AC658" s="27">
        <f>AA658+AB658</f>
        <v>0.93833358708769077</v>
      </c>
    </row>
    <row r="659" spans="1:29" ht="81" outlineLevel="2" x14ac:dyDescent="0.35">
      <c r="A659" s="21" t="s">
        <v>29</v>
      </c>
      <c r="B659" s="22" t="s">
        <v>30</v>
      </c>
      <c r="C659" s="22" t="s">
        <v>119</v>
      </c>
      <c r="D659" s="22" t="s">
        <v>120</v>
      </c>
      <c r="E659" s="22" t="s">
        <v>52</v>
      </c>
      <c r="F659" s="22"/>
      <c r="G659" s="22">
        <v>1310</v>
      </c>
      <c r="H659" s="22">
        <v>709800000</v>
      </c>
      <c r="I659" s="22" t="s">
        <v>31</v>
      </c>
      <c r="J659" s="23" t="s">
        <v>122</v>
      </c>
      <c r="K659" s="25">
        <v>0</v>
      </c>
      <c r="L659" s="25">
        <v>0</v>
      </c>
      <c r="M659" s="25">
        <v>160786</v>
      </c>
      <c r="N659" s="25">
        <v>0</v>
      </c>
      <c r="O659" s="25">
        <v>0</v>
      </c>
      <c r="P659" s="25">
        <f t="shared" si="53"/>
        <v>0</v>
      </c>
      <c r="Q659" s="25">
        <v>0</v>
      </c>
      <c r="R659" s="25">
        <v>0</v>
      </c>
      <c r="S659" s="25">
        <v>0</v>
      </c>
      <c r="T659" s="25">
        <v>0</v>
      </c>
      <c r="U659" s="25">
        <v>0</v>
      </c>
      <c r="V659" s="25">
        <v>0</v>
      </c>
      <c r="W659" s="25">
        <v>0</v>
      </c>
      <c r="X659" s="25">
        <v>0</v>
      </c>
      <c r="Y659" s="25">
        <f t="shared" si="54"/>
        <v>0</v>
      </c>
      <c r="Z659" s="26">
        <v>0</v>
      </c>
      <c r="AA659" s="26">
        <v>0</v>
      </c>
      <c r="AB659" s="26">
        <v>0</v>
      </c>
      <c r="AC659" s="27">
        <v>0</v>
      </c>
    </row>
    <row r="660" spans="1:29" ht="81" outlineLevel="2" x14ac:dyDescent="0.35">
      <c r="A660" s="21" t="s">
        <v>29</v>
      </c>
      <c r="B660" s="22" t="s">
        <v>30</v>
      </c>
      <c r="C660" s="22" t="s">
        <v>119</v>
      </c>
      <c r="D660" s="22" t="s">
        <v>120</v>
      </c>
      <c r="E660" s="22" t="s">
        <v>123</v>
      </c>
      <c r="F660" s="22" t="s">
        <v>33</v>
      </c>
      <c r="G660" s="22">
        <v>1310</v>
      </c>
      <c r="H660" s="22">
        <v>709800000</v>
      </c>
      <c r="I660" s="22" t="s">
        <v>31</v>
      </c>
      <c r="J660" s="23" t="s">
        <v>124</v>
      </c>
      <c r="K660" s="24">
        <v>16961350</v>
      </c>
      <c r="L660" s="25">
        <v>16961350</v>
      </c>
      <c r="M660" s="25">
        <v>0</v>
      </c>
      <c r="N660" s="25">
        <v>-169535</v>
      </c>
      <c r="O660" s="25">
        <v>0</v>
      </c>
      <c r="P660" s="25">
        <f t="shared" si="53"/>
        <v>16961350</v>
      </c>
      <c r="Q660" s="25">
        <v>0</v>
      </c>
      <c r="R660" s="25">
        <v>6301984</v>
      </c>
      <c r="S660" s="25">
        <v>0</v>
      </c>
      <c r="T660" s="25">
        <v>10489831</v>
      </c>
      <c r="U660" s="25">
        <v>10489831</v>
      </c>
      <c r="V660" s="25">
        <v>0</v>
      </c>
      <c r="W660" s="25">
        <v>169535</v>
      </c>
      <c r="X660" s="25">
        <v>0</v>
      </c>
      <c r="Y660" s="25">
        <f t="shared" si="54"/>
        <v>169535</v>
      </c>
      <c r="Z660" s="26">
        <f>T660/L660</f>
        <v>0.61845495788955474</v>
      </c>
      <c r="AA660" s="26">
        <f>T660/P660</f>
        <v>0.61845495788955474</v>
      </c>
      <c r="AB660" s="26">
        <f>(Q660+R660+S660)/P660</f>
        <v>0.37154967027978314</v>
      </c>
      <c r="AC660" s="27">
        <f>AA660+AB660</f>
        <v>0.99000462816933787</v>
      </c>
    </row>
    <row r="661" spans="1:29" ht="81" outlineLevel="2" x14ac:dyDescent="0.35">
      <c r="A661" s="21" t="s">
        <v>29</v>
      </c>
      <c r="B661" s="22" t="s">
        <v>30</v>
      </c>
      <c r="C661" s="22" t="s">
        <v>119</v>
      </c>
      <c r="D661" s="22" t="s">
        <v>120</v>
      </c>
      <c r="E661" s="22" t="s">
        <v>123</v>
      </c>
      <c r="F661" s="22"/>
      <c r="G661" s="22">
        <v>1310</v>
      </c>
      <c r="H661" s="22">
        <v>709800000</v>
      </c>
      <c r="I661" s="22" t="s">
        <v>31</v>
      </c>
      <c r="J661" s="23" t="s">
        <v>125</v>
      </c>
      <c r="K661" s="25">
        <v>0</v>
      </c>
      <c r="L661" s="25">
        <v>0</v>
      </c>
      <c r="M661" s="25">
        <v>2141474</v>
      </c>
      <c r="N661" s="25">
        <v>0</v>
      </c>
      <c r="O661" s="25">
        <v>0</v>
      </c>
      <c r="P661" s="25">
        <f t="shared" si="53"/>
        <v>0</v>
      </c>
      <c r="Q661" s="25">
        <v>0</v>
      </c>
      <c r="R661" s="25">
        <v>0</v>
      </c>
      <c r="S661" s="25">
        <v>0</v>
      </c>
      <c r="T661" s="25">
        <v>0</v>
      </c>
      <c r="U661" s="25">
        <v>0</v>
      </c>
      <c r="V661" s="25">
        <v>0</v>
      </c>
      <c r="W661" s="25">
        <v>0</v>
      </c>
      <c r="X661" s="25">
        <v>0</v>
      </c>
      <c r="Y661" s="25">
        <f t="shared" si="54"/>
        <v>0</v>
      </c>
      <c r="Z661" s="26">
        <v>0</v>
      </c>
      <c r="AA661" s="26">
        <v>0</v>
      </c>
      <c r="AB661" s="26">
        <v>0</v>
      </c>
      <c r="AC661" s="27">
        <v>0</v>
      </c>
    </row>
    <row r="662" spans="1:29" ht="54" outlineLevel="2" x14ac:dyDescent="0.35">
      <c r="A662" s="21" t="s">
        <v>29</v>
      </c>
      <c r="B662" s="22" t="s">
        <v>30</v>
      </c>
      <c r="C662" s="22" t="s">
        <v>119</v>
      </c>
      <c r="D662" s="22" t="s">
        <v>120</v>
      </c>
      <c r="E662" s="22" t="s">
        <v>126</v>
      </c>
      <c r="F662" s="22" t="s">
        <v>33</v>
      </c>
      <c r="G662" s="22">
        <v>1310</v>
      </c>
      <c r="H662" s="22">
        <v>709800000</v>
      </c>
      <c r="I662" s="22" t="s">
        <v>31</v>
      </c>
      <c r="J662" s="23" t="s">
        <v>127</v>
      </c>
      <c r="K662" s="24">
        <v>58033638</v>
      </c>
      <c r="L662" s="25">
        <v>58033638</v>
      </c>
      <c r="M662" s="25">
        <v>0</v>
      </c>
      <c r="N662" s="25">
        <v>-748605</v>
      </c>
      <c r="O662" s="25">
        <v>0</v>
      </c>
      <c r="P662" s="25">
        <f t="shared" si="53"/>
        <v>58033638</v>
      </c>
      <c r="Q662" s="25">
        <v>0</v>
      </c>
      <c r="R662" s="25">
        <v>13446409.1</v>
      </c>
      <c r="S662" s="25">
        <v>0</v>
      </c>
      <c r="T662" s="25">
        <v>43838623.899999999</v>
      </c>
      <c r="U662" s="25">
        <v>43838623.899999999</v>
      </c>
      <c r="V662" s="25">
        <v>0</v>
      </c>
      <c r="W662" s="25">
        <v>748605</v>
      </c>
      <c r="X662" s="25">
        <v>0</v>
      </c>
      <c r="Y662" s="25">
        <f t="shared" si="54"/>
        <v>748605</v>
      </c>
      <c r="Z662" s="26">
        <f>T662/L662</f>
        <v>0.75540023701426406</v>
      </c>
      <c r="AA662" s="26">
        <f>T662/P662</f>
        <v>0.75540023701426406</v>
      </c>
      <c r="AB662" s="26">
        <f>(Q662+R662+S662)/P662</f>
        <v>0.23170026149317055</v>
      </c>
      <c r="AC662" s="27">
        <f>AA662+AB662</f>
        <v>0.98710049850743464</v>
      </c>
    </row>
    <row r="663" spans="1:29" ht="81" outlineLevel="2" x14ac:dyDescent="0.35">
      <c r="A663" s="21" t="s">
        <v>29</v>
      </c>
      <c r="B663" s="22" t="s">
        <v>30</v>
      </c>
      <c r="C663" s="22" t="s">
        <v>119</v>
      </c>
      <c r="D663" s="22" t="s">
        <v>120</v>
      </c>
      <c r="E663" s="22" t="s">
        <v>126</v>
      </c>
      <c r="F663" s="22"/>
      <c r="G663" s="22">
        <v>1310</v>
      </c>
      <c r="H663" s="22">
        <v>709800000</v>
      </c>
      <c r="I663" s="22" t="s">
        <v>31</v>
      </c>
      <c r="J663" s="23" t="s">
        <v>128</v>
      </c>
      <c r="K663" s="25">
        <v>0</v>
      </c>
      <c r="L663" s="25">
        <v>0</v>
      </c>
      <c r="M663" s="25">
        <v>403907</v>
      </c>
      <c r="N663" s="25">
        <v>0</v>
      </c>
      <c r="O663" s="25">
        <v>0</v>
      </c>
      <c r="P663" s="25">
        <f t="shared" si="53"/>
        <v>0</v>
      </c>
      <c r="Q663" s="25">
        <v>0</v>
      </c>
      <c r="R663" s="25">
        <v>0</v>
      </c>
      <c r="S663" s="25">
        <v>0</v>
      </c>
      <c r="T663" s="25">
        <v>0</v>
      </c>
      <c r="U663" s="25">
        <v>0</v>
      </c>
      <c r="V663" s="25">
        <v>0</v>
      </c>
      <c r="W663" s="25">
        <v>0</v>
      </c>
      <c r="X663" s="25">
        <v>0</v>
      </c>
      <c r="Y663" s="25">
        <f t="shared" si="54"/>
        <v>0</v>
      </c>
      <c r="Z663" s="26">
        <v>0</v>
      </c>
      <c r="AA663" s="26">
        <v>0</v>
      </c>
      <c r="AB663" s="26">
        <v>0</v>
      </c>
      <c r="AC663" s="27">
        <v>0</v>
      </c>
    </row>
    <row r="664" spans="1:29" ht="67.5" outlineLevel="2" x14ac:dyDescent="0.35">
      <c r="A664" s="21" t="s">
        <v>29</v>
      </c>
      <c r="B664" s="22" t="s">
        <v>30</v>
      </c>
      <c r="C664" s="22" t="s">
        <v>119</v>
      </c>
      <c r="D664" s="22" t="s">
        <v>120</v>
      </c>
      <c r="E664" s="22" t="s">
        <v>129</v>
      </c>
      <c r="F664" s="22" t="s">
        <v>33</v>
      </c>
      <c r="G664" s="22">
        <v>1310</v>
      </c>
      <c r="H664" s="22">
        <v>709410000</v>
      </c>
      <c r="I664" s="22" t="s">
        <v>31</v>
      </c>
      <c r="J664" s="23" t="s">
        <v>130</v>
      </c>
      <c r="K664" s="24">
        <v>4031548315</v>
      </c>
      <c r="L664" s="25">
        <v>4031548315</v>
      </c>
      <c r="M664" s="25">
        <v>0</v>
      </c>
      <c r="N664" s="25">
        <v>0</v>
      </c>
      <c r="O664" s="25">
        <v>0</v>
      </c>
      <c r="P664" s="25">
        <f t="shared" si="53"/>
        <v>4031548315</v>
      </c>
      <c r="Q664" s="25">
        <v>0</v>
      </c>
      <c r="R664" s="25">
        <v>575935474</v>
      </c>
      <c r="S664" s="25">
        <v>0</v>
      </c>
      <c r="T664" s="25">
        <v>2303741894</v>
      </c>
      <c r="U664" s="25">
        <v>2303741894</v>
      </c>
      <c r="V664" s="25">
        <v>0</v>
      </c>
      <c r="W664" s="25">
        <v>1151870947</v>
      </c>
      <c r="X664" s="25">
        <v>0</v>
      </c>
      <c r="Y664" s="25">
        <f t="shared" si="54"/>
        <v>1151870947</v>
      </c>
      <c r="Z664" s="26">
        <f t="shared" ref="Z664:Z679" si="55">T664/L664</f>
        <v>0.57142857135770186</v>
      </c>
      <c r="AA664" s="26">
        <f t="shared" ref="AA664:AA679" si="56">T664/P664</f>
        <v>0.57142857135770186</v>
      </c>
      <c r="AB664" s="26">
        <f t="shared" ref="AB664:AB679" si="57">(Q664+R664+S664)/P664</f>
        <v>0.14285714296344729</v>
      </c>
      <c r="AC664" s="27">
        <f t="shared" ref="AC664:AC679" si="58">AA664+AB664</f>
        <v>0.71428571432114918</v>
      </c>
    </row>
    <row r="665" spans="1:29" ht="67.5" outlineLevel="2" x14ac:dyDescent="0.35">
      <c r="A665" s="21" t="s">
        <v>29</v>
      </c>
      <c r="B665" s="22" t="s">
        <v>30</v>
      </c>
      <c r="C665" s="22" t="s">
        <v>119</v>
      </c>
      <c r="D665" s="22" t="s">
        <v>120</v>
      </c>
      <c r="E665" s="22" t="s">
        <v>131</v>
      </c>
      <c r="F665" s="22" t="s">
        <v>33</v>
      </c>
      <c r="G665" s="22">
        <v>1310</v>
      </c>
      <c r="H665" s="22">
        <v>709410000</v>
      </c>
      <c r="I665" s="22" t="s">
        <v>31</v>
      </c>
      <c r="J665" s="23" t="s">
        <v>132</v>
      </c>
      <c r="K665" s="24">
        <v>2444778463</v>
      </c>
      <c r="L665" s="25">
        <v>2444778463</v>
      </c>
      <c r="M665" s="25">
        <v>0</v>
      </c>
      <c r="N665" s="25">
        <v>0</v>
      </c>
      <c r="O665" s="25">
        <v>0</v>
      </c>
      <c r="P665" s="25">
        <f t="shared" si="53"/>
        <v>2444778463</v>
      </c>
      <c r="Q665" s="25">
        <v>0</v>
      </c>
      <c r="R665" s="25">
        <v>349254066</v>
      </c>
      <c r="S665" s="25">
        <v>0</v>
      </c>
      <c r="T665" s="25">
        <v>1397016264</v>
      </c>
      <c r="U665" s="25">
        <v>1397016264</v>
      </c>
      <c r="V665" s="25">
        <v>0</v>
      </c>
      <c r="W665" s="25">
        <v>698508133</v>
      </c>
      <c r="X665" s="25">
        <v>0</v>
      </c>
      <c r="Y665" s="25">
        <f t="shared" si="54"/>
        <v>698508133</v>
      </c>
      <c r="Z665" s="26">
        <f t="shared" si="55"/>
        <v>0.57142857119483714</v>
      </c>
      <c r="AA665" s="26">
        <f t="shared" si="56"/>
        <v>0.57142857119483714</v>
      </c>
      <c r="AB665" s="26">
        <f t="shared" si="57"/>
        <v>0.14285714279870929</v>
      </c>
      <c r="AC665" s="27">
        <f t="shared" si="58"/>
        <v>0.71428571399354646</v>
      </c>
    </row>
    <row r="666" spans="1:29" ht="121.5" outlineLevel="2" x14ac:dyDescent="0.35">
      <c r="A666" s="21" t="s">
        <v>29</v>
      </c>
      <c r="B666" s="22" t="s">
        <v>30</v>
      </c>
      <c r="C666" s="22" t="s">
        <v>119</v>
      </c>
      <c r="D666" s="22" t="s">
        <v>120</v>
      </c>
      <c r="E666" s="22" t="s">
        <v>133</v>
      </c>
      <c r="F666" s="22" t="s">
        <v>33</v>
      </c>
      <c r="G666" s="22">
        <v>1310</v>
      </c>
      <c r="H666" s="22">
        <v>709410000</v>
      </c>
      <c r="I666" s="22" t="s">
        <v>31</v>
      </c>
      <c r="J666" s="23" t="s">
        <v>134</v>
      </c>
      <c r="K666" s="24">
        <v>572608745648</v>
      </c>
      <c r="L666" s="25">
        <v>572608745648</v>
      </c>
      <c r="M666" s="25">
        <v>0</v>
      </c>
      <c r="N666" s="25">
        <v>0</v>
      </c>
      <c r="O666" s="25">
        <v>0</v>
      </c>
      <c r="P666" s="25">
        <f t="shared" si="53"/>
        <v>572608745648</v>
      </c>
      <c r="Q666" s="25">
        <v>0</v>
      </c>
      <c r="R666" s="25">
        <v>86321077774</v>
      </c>
      <c r="S666" s="25">
        <v>0</v>
      </c>
      <c r="T666" s="25">
        <v>345284311103</v>
      </c>
      <c r="U666" s="25">
        <v>345284311103</v>
      </c>
      <c r="V666" s="25">
        <v>11521740112</v>
      </c>
      <c r="W666" s="25">
        <v>141003356771</v>
      </c>
      <c r="X666" s="25">
        <v>11521740110</v>
      </c>
      <c r="Y666" s="25">
        <f t="shared" si="54"/>
        <v>129481616661</v>
      </c>
      <c r="Z666" s="26">
        <f t="shared" si="55"/>
        <v>0.60300216112182259</v>
      </c>
      <c r="AA666" s="26">
        <f t="shared" si="56"/>
        <v>0.60300216112182259</v>
      </c>
      <c r="AB666" s="26">
        <f t="shared" si="57"/>
        <v>0.15075054027739945</v>
      </c>
      <c r="AC666" s="27">
        <f t="shared" si="58"/>
        <v>0.75375270139922201</v>
      </c>
    </row>
    <row r="667" spans="1:29" ht="67.5" outlineLevel="2" x14ac:dyDescent="0.35">
      <c r="A667" s="21" t="s">
        <v>29</v>
      </c>
      <c r="B667" s="22" t="s">
        <v>30</v>
      </c>
      <c r="C667" s="22" t="s">
        <v>119</v>
      </c>
      <c r="D667" s="22" t="s">
        <v>120</v>
      </c>
      <c r="E667" s="22" t="s">
        <v>135</v>
      </c>
      <c r="F667" s="22" t="s">
        <v>33</v>
      </c>
      <c r="G667" s="22">
        <v>1310</v>
      </c>
      <c r="H667" s="22">
        <v>709410000</v>
      </c>
      <c r="I667" s="22" t="s">
        <v>31</v>
      </c>
      <c r="J667" s="23" t="s">
        <v>136</v>
      </c>
      <c r="K667" s="24">
        <v>1971517902</v>
      </c>
      <c r="L667" s="25">
        <v>1971517902</v>
      </c>
      <c r="M667" s="25">
        <v>0</v>
      </c>
      <c r="N667" s="25">
        <v>0</v>
      </c>
      <c r="O667" s="25">
        <v>0</v>
      </c>
      <c r="P667" s="25">
        <f t="shared" si="53"/>
        <v>1971517902</v>
      </c>
      <c r="Q667" s="25">
        <v>0</v>
      </c>
      <c r="R667" s="25">
        <v>328586316</v>
      </c>
      <c r="S667" s="25">
        <v>0</v>
      </c>
      <c r="T667" s="25">
        <v>1150052106</v>
      </c>
      <c r="U667" s="25">
        <v>1150052106</v>
      </c>
      <c r="V667" s="25">
        <v>0</v>
      </c>
      <c r="W667" s="25">
        <v>492879480</v>
      </c>
      <c r="X667" s="25">
        <v>0</v>
      </c>
      <c r="Y667" s="25">
        <f t="shared" si="54"/>
        <v>492879480</v>
      </c>
      <c r="Z667" s="26">
        <f t="shared" si="55"/>
        <v>0.58333333155805145</v>
      </c>
      <c r="AA667" s="26">
        <f t="shared" si="56"/>
        <v>0.58333333155805145</v>
      </c>
      <c r="AB667" s="26">
        <f t="shared" si="57"/>
        <v>0.16666666615944328</v>
      </c>
      <c r="AC667" s="27">
        <f t="shared" si="58"/>
        <v>0.7499999977174947</v>
      </c>
    </row>
    <row r="668" spans="1:29" ht="67.5" outlineLevel="2" x14ac:dyDescent="0.35">
      <c r="A668" s="21" t="s">
        <v>29</v>
      </c>
      <c r="B668" s="22" t="s">
        <v>30</v>
      </c>
      <c r="C668" s="22" t="s">
        <v>119</v>
      </c>
      <c r="D668" s="22" t="s">
        <v>120</v>
      </c>
      <c r="E668" s="22" t="s">
        <v>137</v>
      </c>
      <c r="F668" s="22" t="s">
        <v>33</v>
      </c>
      <c r="G668" s="22">
        <v>1310</v>
      </c>
      <c r="H668" s="22">
        <v>709410000</v>
      </c>
      <c r="I668" s="22" t="s">
        <v>31</v>
      </c>
      <c r="J668" s="23" t="s">
        <v>138</v>
      </c>
      <c r="K668" s="24">
        <v>1971517902</v>
      </c>
      <c r="L668" s="25">
        <v>1971517902</v>
      </c>
      <c r="M668" s="25">
        <v>0</v>
      </c>
      <c r="N668" s="25">
        <v>0</v>
      </c>
      <c r="O668" s="25">
        <v>0</v>
      </c>
      <c r="P668" s="25">
        <f t="shared" si="53"/>
        <v>1971517902</v>
      </c>
      <c r="Q668" s="25">
        <v>0</v>
      </c>
      <c r="R668" s="25">
        <v>328586316</v>
      </c>
      <c r="S668" s="25">
        <v>0</v>
      </c>
      <c r="T668" s="25">
        <v>1150052106</v>
      </c>
      <c r="U668" s="25">
        <v>1150052106</v>
      </c>
      <c r="V668" s="25">
        <v>0</v>
      </c>
      <c r="W668" s="25">
        <v>492879480</v>
      </c>
      <c r="X668" s="25">
        <v>0</v>
      </c>
      <c r="Y668" s="25">
        <f t="shared" si="54"/>
        <v>492879480</v>
      </c>
      <c r="Z668" s="26">
        <f t="shared" si="55"/>
        <v>0.58333333155805145</v>
      </c>
      <c r="AA668" s="26">
        <f t="shared" si="56"/>
        <v>0.58333333155805145</v>
      </c>
      <c r="AB668" s="26">
        <f t="shared" si="57"/>
        <v>0.16666666615944328</v>
      </c>
      <c r="AC668" s="27">
        <f t="shared" si="58"/>
        <v>0.7499999977174947</v>
      </c>
    </row>
    <row r="669" spans="1:29" ht="67.5" outlineLevel="2" x14ac:dyDescent="0.35">
      <c r="A669" s="21" t="s">
        <v>29</v>
      </c>
      <c r="B669" s="22" t="s">
        <v>30</v>
      </c>
      <c r="C669" s="22" t="s">
        <v>119</v>
      </c>
      <c r="D669" s="22" t="s">
        <v>120</v>
      </c>
      <c r="E669" s="22" t="s">
        <v>139</v>
      </c>
      <c r="F669" s="22" t="s">
        <v>33</v>
      </c>
      <c r="G669" s="22">
        <v>1310</v>
      </c>
      <c r="H669" s="22">
        <v>709410000</v>
      </c>
      <c r="I669" s="22" t="s">
        <v>31</v>
      </c>
      <c r="J669" s="23" t="s">
        <v>140</v>
      </c>
      <c r="K669" s="24">
        <v>1971517906</v>
      </c>
      <c r="L669" s="25">
        <v>1971517906</v>
      </c>
      <c r="M669" s="25">
        <v>0</v>
      </c>
      <c r="N669" s="25">
        <v>0</v>
      </c>
      <c r="O669" s="25">
        <v>0</v>
      </c>
      <c r="P669" s="25">
        <f t="shared" si="53"/>
        <v>1971517906</v>
      </c>
      <c r="Q669" s="25">
        <v>0</v>
      </c>
      <c r="R669" s="25">
        <v>328586320</v>
      </c>
      <c r="S669" s="25">
        <v>0</v>
      </c>
      <c r="T669" s="25">
        <v>1150052106</v>
      </c>
      <c r="U669" s="25">
        <v>1150052106</v>
      </c>
      <c r="V669" s="25">
        <v>0</v>
      </c>
      <c r="W669" s="25">
        <v>492879480</v>
      </c>
      <c r="X669" s="25">
        <v>0</v>
      </c>
      <c r="Y669" s="25">
        <f t="shared" si="54"/>
        <v>492879480</v>
      </c>
      <c r="Z669" s="26">
        <f t="shared" si="55"/>
        <v>0.58333333037453017</v>
      </c>
      <c r="AA669" s="26">
        <f t="shared" si="56"/>
        <v>0.58333333037453017</v>
      </c>
      <c r="AB669" s="26">
        <f t="shared" si="57"/>
        <v>0.16666666785018791</v>
      </c>
      <c r="AC669" s="27">
        <f t="shared" si="58"/>
        <v>0.74999999822471808</v>
      </c>
    </row>
    <row r="670" spans="1:29" ht="67.5" outlineLevel="2" x14ac:dyDescent="0.35">
      <c r="A670" s="21" t="s">
        <v>29</v>
      </c>
      <c r="B670" s="22" t="s">
        <v>30</v>
      </c>
      <c r="C670" s="22" t="s">
        <v>119</v>
      </c>
      <c r="D670" s="22" t="s">
        <v>120</v>
      </c>
      <c r="E670" s="22" t="s">
        <v>141</v>
      </c>
      <c r="F670" s="22" t="s">
        <v>33</v>
      </c>
      <c r="G670" s="22">
        <v>1310</v>
      </c>
      <c r="H670" s="22">
        <v>709410000</v>
      </c>
      <c r="I670" s="22" t="s">
        <v>31</v>
      </c>
      <c r="J670" s="23" t="s">
        <v>142</v>
      </c>
      <c r="K670" s="24">
        <v>1971517902</v>
      </c>
      <c r="L670" s="25">
        <v>1971517902</v>
      </c>
      <c r="M670" s="25">
        <v>0</v>
      </c>
      <c r="N670" s="25">
        <v>0</v>
      </c>
      <c r="O670" s="25">
        <v>0</v>
      </c>
      <c r="P670" s="25">
        <f t="shared" si="53"/>
        <v>1971517902</v>
      </c>
      <c r="Q670" s="25">
        <v>0</v>
      </c>
      <c r="R670" s="25">
        <v>328586316</v>
      </c>
      <c r="S670" s="25">
        <v>0</v>
      </c>
      <c r="T670" s="25">
        <v>1150052106</v>
      </c>
      <c r="U670" s="25">
        <v>1150052106</v>
      </c>
      <c r="V670" s="25">
        <v>0</v>
      </c>
      <c r="W670" s="25">
        <v>492879480</v>
      </c>
      <c r="X670" s="25">
        <v>0</v>
      </c>
      <c r="Y670" s="25">
        <f t="shared" si="54"/>
        <v>492879480</v>
      </c>
      <c r="Z670" s="26">
        <f t="shared" si="55"/>
        <v>0.58333333155805145</v>
      </c>
      <c r="AA670" s="26">
        <f t="shared" si="56"/>
        <v>0.58333333155805145</v>
      </c>
      <c r="AB670" s="26">
        <f t="shared" si="57"/>
        <v>0.16666666615944328</v>
      </c>
      <c r="AC670" s="27">
        <f t="shared" si="58"/>
        <v>0.7499999977174947</v>
      </c>
    </row>
    <row r="671" spans="1:29" ht="81" outlineLevel="2" x14ac:dyDescent="0.35">
      <c r="A671" s="21" t="s">
        <v>29</v>
      </c>
      <c r="B671" s="22" t="s">
        <v>30</v>
      </c>
      <c r="C671" s="22" t="s">
        <v>119</v>
      </c>
      <c r="D671" s="22" t="s">
        <v>120</v>
      </c>
      <c r="E671" s="22" t="s">
        <v>143</v>
      </c>
      <c r="F671" s="22" t="s">
        <v>33</v>
      </c>
      <c r="G671" s="22">
        <v>1310</v>
      </c>
      <c r="H671" s="22">
        <v>709410000</v>
      </c>
      <c r="I671" s="22" t="s">
        <v>31</v>
      </c>
      <c r="J671" s="23" t="s">
        <v>144</v>
      </c>
      <c r="K671" s="24">
        <v>2880435027</v>
      </c>
      <c r="L671" s="25">
        <v>2880435027</v>
      </c>
      <c r="M671" s="25">
        <v>0</v>
      </c>
      <c r="N671" s="25">
        <v>0</v>
      </c>
      <c r="O671" s="25">
        <v>0</v>
      </c>
      <c r="P671" s="25">
        <f t="shared" si="53"/>
        <v>2880435027</v>
      </c>
      <c r="Q671" s="25">
        <v>0</v>
      </c>
      <c r="R671" s="25">
        <v>315436650</v>
      </c>
      <c r="S671" s="25">
        <v>0</v>
      </c>
      <c r="T671" s="25">
        <v>1027356605</v>
      </c>
      <c r="U671" s="25">
        <v>1027356605</v>
      </c>
      <c r="V671" s="25">
        <v>0</v>
      </c>
      <c r="W671" s="25">
        <v>1537641772</v>
      </c>
      <c r="X671" s="25">
        <v>0</v>
      </c>
      <c r="Y671" s="25">
        <f t="shared" si="54"/>
        <v>1537641772</v>
      </c>
      <c r="Z671" s="26">
        <f t="shared" si="55"/>
        <v>0.35666716845545426</v>
      </c>
      <c r="AA671" s="26">
        <f t="shared" si="56"/>
        <v>0.35666716845545426</v>
      </c>
      <c r="AB671" s="26">
        <f t="shared" si="57"/>
        <v>0.10951007297273781</v>
      </c>
      <c r="AC671" s="27">
        <f t="shared" si="58"/>
        <v>0.46617724142819206</v>
      </c>
    </row>
    <row r="672" spans="1:29" ht="94.5" outlineLevel="2" x14ac:dyDescent="0.35">
      <c r="A672" s="21" t="s">
        <v>29</v>
      </c>
      <c r="B672" s="22" t="s">
        <v>30</v>
      </c>
      <c r="C672" s="22" t="s">
        <v>119</v>
      </c>
      <c r="D672" s="22" t="s">
        <v>120</v>
      </c>
      <c r="E672" s="22" t="s">
        <v>145</v>
      </c>
      <c r="F672" s="22" t="s">
        <v>33</v>
      </c>
      <c r="G672" s="22">
        <v>1310</v>
      </c>
      <c r="H672" s="22">
        <v>709410000</v>
      </c>
      <c r="I672" s="22" t="s">
        <v>31</v>
      </c>
      <c r="J672" s="23" t="s">
        <v>146</v>
      </c>
      <c r="K672" s="24">
        <v>330482748</v>
      </c>
      <c r="L672" s="25">
        <v>330482748</v>
      </c>
      <c r="M672" s="25">
        <v>0</v>
      </c>
      <c r="N672" s="25">
        <v>0</v>
      </c>
      <c r="O672" s="25">
        <v>0</v>
      </c>
      <c r="P672" s="25">
        <f t="shared" si="53"/>
        <v>330482748</v>
      </c>
      <c r="Q672" s="25">
        <v>0</v>
      </c>
      <c r="R672" s="25">
        <v>70805272.370000005</v>
      </c>
      <c r="S672" s="25">
        <v>0</v>
      </c>
      <c r="T672" s="25">
        <v>177056788.63</v>
      </c>
      <c r="U672" s="25">
        <v>177056788.63</v>
      </c>
      <c r="V672" s="25">
        <v>0</v>
      </c>
      <c r="W672" s="25">
        <v>82620687</v>
      </c>
      <c r="X672" s="25">
        <v>0</v>
      </c>
      <c r="Y672" s="25">
        <f t="shared" si="54"/>
        <v>82620687</v>
      </c>
      <c r="Z672" s="26">
        <f t="shared" si="55"/>
        <v>0.53575198615208797</v>
      </c>
      <c r="AA672" s="26">
        <f t="shared" si="56"/>
        <v>0.53575198615208797</v>
      </c>
      <c r="AB672" s="26">
        <f t="shared" si="57"/>
        <v>0.21424801384791198</v>
      </c>
      <c r="AC672" s="27">
        <f t="shared" si="58"/>
        <v>0.75</v>
      </c>
    </row>
    <row r="673" spans="1:29" ht="67.5" outlineLevel="2" x14ac:dyDescent="0.35">
      <c r="A673" s="21" t="s">
        <v>29</v>
      </c>
      <c r="B673" s="22" t="s">
        <v>30</v>
      </c>
      <c r="C673" s="22" t="s">
        <v>119</v>
      </c>
      <c r="D673" s="22" t="s">
        <v>120</v>
      </c>
      <c r="E673" s="22" t="s">
        <v>147</v>
      </c>
      <c r="F673" s="22" t="s">
        <v>33</v>
      </c>
      <c r="G673" s="22">
        <v>1310</v>
      </c>
      <c r="H673" s="22">
        <v>709410000</v>
      </c>
      <c r="I673" s="22" t="s">
        <v>31</v>
      </c>
      <c r="J673" s="23" t="s">
        <v>148</v>
      </c>
      <c r="K673" s="24">
        <v>50843499</v>
      </c>
      <c r="L673" s="25">
        <v>50843499</v>
      </c>
      <c r="M673" s="25">
        <v>0</v>
      </c>
      <c r="N673" s="25">
        <v>0</v>
      </c>
      <c r="O673" s="25">
        <v>0</v>
      </c>
      <c r="P673" s="25">
        <f t="shared" si="53"/>
        <v>50843499</v>
      </c>
      <c r="Q673" s="25">
        <v>0</v>
      </c>
      <c r="R673" s="25">
        <v>10893116.43</v>
      </c>
      <c r="S673" s="25">
        <v>0</v>
      </c>
      <c r="T673" s="25">
        <v>27239505.57</v>
      </c>
      <c r="U673" s="25">
        <v>27239505.57</v>
      </c>
      <c r="V673" s="25">
        <v>0</v>
      </c>
      <c r="W673" s="25">
        <v>12710877</v>
      </c>
      <c r="X673" s="25">
        <v>0</v>
      </c>
      <c r="Y673" s="25">
        <f t="shared" si="54"/>
        <v>12710877</v>
      </c>
      <c r="Z673" s="26">
        <f t="shared" si="55"/>
        <v>0.53575198610937458</v>
      </c>
      <c r="AA673" s="26">
        <f t="shared" si="56"/>
        <v>0.53575198610937458</v>
      </c>
      <c r="AB673" s="26">
        <f t="shared" si="57"/>
        <v>0.21424796963718015</v>
      </c>
      <c r="AC673" s="27">
        <f t="shared" si="58"/>
        <v>0.74999995574655476</v>
      </c>
    </row>
    <row r="674" spans="1:29" ht="94.5" outlineLevel="2" x14ac:dyDescent="0.35">
      <c r="A674" s="21" t="s">
        <v>29</v>
      </c>
      <c r="B674" s="22" t="s">
        <v>30</v>
      </c>
      <c r="C674" s="22" t="s">
        <v>119</v>
      </c>
      <c r="D674" s="22" t="s">
        <v>120</v>
      </c>
      <c r="E674" s="22" t="s">
        <v>149</v>
      </c>
      <c r="F674" s="22" t="s">
        <v>33</v>
      </c>
      <c r="G674" s="22">
        <v>1310</v>
      </c>
      <c r="H674" s="22">
        <v>709410000</v>
      </c>
      <c r="I674" s="22" t="s">
        <v>31</v>
      </c>
      <c r="J674" s="23" t="s">
        <v>150</v>
      </c>
      <c r="K674" s="24">
        <v>7258377</v>
      </c>
      <c r="L674" s="25">
        <v>7258377</v>
      </c>
      <c r="M674" s="25">
        <v>0</v>
      </c>
      <c r="N674" s="25">
        <v>0</v>
      </c>
      <c r="O674" s="25">
        <v>0</v>
      </c>
      <c r="P674" s="25">
        <f t="shared" si="53"/>
        <v>7258377</v>
      </c>
      <c r="Q674" s="25">
        <v>0</v>
      </c>
      <c r="R674" s="25">
        <v>1555095.11</v>
      </c>
      <c r="S674" s="25">
        <v>0</v>
      </c>
      <c r="T674" s="25">
        <v>3888689.89</v>
      </c>
      <c r="U674" s="25">
        <v>3888689.89</v>
      </c>
      <c r="V674" s="25">
        <v>0</v>
      </c>
      <c r="W674" s="25">
        <v>1814592</v>
      </c>
      <c r="X674" s="25">
        <v>0</v>
      </c>
      <c r="Y674" s="25">
        <f t="shared" si="54"/>
        <v>1814592</v>
      </c>
      <c r="Z674" s="26">
        <f t="shared" si="55"/>
        <v>0.53575198560229098</v>
      </c>
      <c r="AA674" s="26">
        <f t="shared" si="56"/>
        <v>0.53575198560229098</v>
      </c>
      <c r="AB674" s="26">
        <f t="shared" si="57"/>
        <v>0.21424832438436309</v>
      </c>
      <c r="AC674" s="27">
        <f t="shared" si="58"/>
        <v>0.75000030998665412</v>
      </c>
    </row>
    <row r="675" spans="1:29" ht="67.5" outlineLevel="2" x14ac:dyDescent="0.35">
      <c r="A675" s="21" t="s">
        <v>29</v>
      </c>
      <c r="B675" s="22" t="s">
        <v>30</v>
      </c>
      <c r="C675" s="22" t="s">
        <v>119</v>
      </c>
      <c r="D675" s="22" t="s">
        <v>120</v>
      </c>
      <c r="E675" s="22" t="s">
        <v>151</v>
      </c>
      <c r="F675" s="22" t="s">
        <v>33</v>
      </c>
      <c r="G675" s="22">
        <v>1310</v>
      </c>
      <c r="H675" s="22">
        <v>709410000</v>
      </c>
      <c r="I675" s="22" t="s">
        <v>31</v>
      </c>
      <c r="J675" s="23" t="s">
        <v>152</v>
      </c>
      <c r="K675" s="24">
        <v>1116673</v>
      </c>
      <c r="L675" s="25">
        <v>1116673</v>
      </c>
      <c r="M675" s="25">
        <v>0</v>
      </c>
      <c r="N675" s="25">
        <v>0</v>
      </c>
      <c r="O675" s="25">
        <v>0</v>
      </c>
      <c r="P675" s="25">
        <f t="shared" si="53"/>
        <v>1116673</v>
      </c>
      <c r="Q675" s="25">
        <v>0</v>
      </c>
      <c r="R675" s="25">
        <v>239244.22</v>
      </c>
      <c r="S675" s="25">
        <v>0</v>
      </c>
      <c r="T675" s="25">
        <v>598259.78</v>
      </c>
      <c r="U675" s="25">
        <v>598259.78</v>
      </c>
      <c r="V675" s="25">
        <v>0</v>
      </c>
      <c r="W675" s="25">
        <v>279169</v>
      </c>
      <c r="X675" s="25">
        <v>0</v>
      </c>
      <c r="Y675" s="25">
        <f t="shared" si="54"/>
        <v>279169</v>
      </c>
      <c r="Z675" s="26">
        <f t="shared" si="55"/>
        <v>0.5357519882723053</v>
      </c>
      <c r="AA675" s="26">
        <f t="shared" si="56"/>
        <v>0.5357519882723053</v>
      </c>
      <c r="AB675" s="26">
        <f t="shared" si="57"/>
        <v>0.21424734008971291</v>
      </c>
      <c r="AC675" s="27">
        <f t="shared" si="58"/>
        <v>0.74999932836201821</v>
      </c>
    </row>
    <row r="676" spans="1:29" ht="67.5" outlineLevel="2" x14ac:dyDescent="0.35">
      <c r="A676" s="21" t="s">
        <v>29</v>
      </c>
      <c r="B676" s="22" t="s">
        <v>30</v>
      </c>
      <c r="C676" s="22" t="s">
        <v>119</v>
      </c>
      <c r="D676" s="22" t="s">
        <v>120</v>
      </c>
      <c r="E676" s="22" t="s">
        <v>153</v>
      </c>
      <c r="F676" s="22" t="s">
        <v>33</v>
      </c>
      <c r="G676" s="22">
        <v>1310</v>
      </c>
      <c r="H676" s="22">
        <v>709410000</v>
      </c>
      <c r="I676" s="22" t="s">
        <v>31</v>
      </c>
      <c r="J676" s="23" t="s">
        <v>154</v>
      </c>
      <c r="K676" s="24">
        <v>101686999</v>
      </c>
      <c r="L676" s="25">
        <v>101686999</v>
      </c>
      <c r="M676" s="25">
        <v>0</v>
      </c>
      <c r="N676" s="25">
        <v>0</v>
      </c>
      <c r="O676" s="25">
        <v>0</v>
      </c>
      <c r="P676" s="25">
        <f t="shared" si="53"/>
        <v>101686999</v>
      </c>
      <c r="Q676" s="25">
        <v>0</v>
      </c>
      <c r="R676" s="25">
        <v>21786241.32</v>
      </c>
      <c r="S676" s="25">
        <v>0</v>
      </c>
      <c r="T676" s="25">
        <v>54479011.68</v>
      </c>
      <c r="U676" s="25">
        <v>54479011.68</v>
      </c>
      <c r="V676" s="25">
        <v>0</v>
      </c>
      <c r="W676" s="25">
        <v>25421746</v>
      </c>
      <c r="X676" s="25">
        <v>0</v>
      </c>
      <c r="Y676" s="25">
        <f t="shared" si="54"/>
        <v>25421746</v>
      </c>
      <c r="Z676" s="26">
        <f t="shared" si="55"/>
        <v>0.53575198615114994</v>
      </c>
      <c r="AA676" s="26">
        <f t="shared" si="56"/>
        <v>0.53575198615114994</v>
      </c>
      <c r="AB676" s="26">
        <f t="shared" si="57"/>
        <v>0.21424805072672073</v>
      </c>
      <c r="AC676" s="27">
        <f t="shared" si="58"/>
        <v>0.75000003687787065</v>
      </c>
    </row>
    <row r="677" spans="1:29" ht="67.5" outlineLevel="2" x14ac:dyDescent="0.35">
      <c r="A677" s="21" t="s">
        <v>29</v>
      </c>
      <c r="B677" s="22" t="s">
        <v>30</v>
      </c>
      <c r="C677" s="22" t="s">
        <v>119</v>
      </c>
      <c r="D677" s="22" t="s">
        <v>120</v>
      </c>
      <c r="E677" s="22" t="s">
        <v>155</v>
      </c>
      <c r="F677" s="22" t="s">
        <v>33</v>
      </c>
      <c r="G677" s="22">
        <v>1310</v>
      </c>
      <c r="H677" s="22">
        <v>709410000</v>
      </c>
      <c r="I677" s="22" t="s">
        <v>31</v>
      </c>
      <c r="J677" s="23" t="s">
        <v>156</v>
      </c>
      <c r="K677" s="24">
        <v>2233346</v>
      </c>
      <c r="L677" s="25">
        <v>2233346</v>
      </c>
      <c r="M677" s="25">
        <v>0</v>
      </c>
      <c r="N677" s="25">
        <v>0</v>
      </c>
      <c r="O677" s="25">
        <v>0</v>
      </c>
      <c r="P677" s="25">
        <f t="shared" si="53"/>
        <v>2233346</v>
      </c>
      <c r="Q677" s="25">
        <v>0</v>
      </c>
      <c r="R677" s="25">
        <v>478488.44</v>
      </c>
      <c r="S677" s="25">
        <v>0</v>
      </c>
      <c r="T677" s="25">
        <v>1196519.56</v>
      </c>
      <c r="U677" s="25">
        <v>1196519.56</v>
      </c>
      <c r="V677" s="25">
        <v>0</v>
      </c>
      <c r="W677" s="25">
        <v>558338</v>
      </c>
      <c r="X677" s="25">
        <v>0</v>
      </c>
      <c r="Y677" s="25">
        <f t="shared" si="54"/>
        <v>558338</v>
      </c>
      <c r="Z677" s="26">
        <f t="shared" si="55"/>
        <v>0.5357519882723053</v>
      </c>
      <c r="AA677" s="26">
        <f t="shared" si="56"/>
        <v>0.5357519882723053</v>
      </c>
      <c r="AB677" s="26">
        <f t="shared" si="57"/>
        <v>0.21424734008971291</v>
      </c>
      <c r="AC677" s="27">
        <f t="shared" si="58"/>
        <v>0.74999932836201821</v>
      </c>
    </row>
    <row r="678" spans="1:29" ht="81" outlineLevel="2" x14ac:dyDescent="0.35">
      <c r="A678" s="21" t="s">
        <v>29</v>
      </c>
      <c r="B678" s="22" t="s">
        <v>30</v>
      </c>
      <c r="C678" s="22" t="s">
        <v>119</v>
      </c>
      <c r="D678" s="22" t="s">
        <v>120</v>
      </c>
      <c r="E678" s="22" t="s">
        <v>157</v>
      </c>
      <c r="F678" s="22" t="s">
        <v>33</v>
      </c>
      <c r="G678" s="22">
        <v>1310</v>
      </c>
      <c r="H678" s="22">
        <v>709410000</v>
      </c>
      <c r="I678" s="22" t="s">
        <v>31</v>
      </c>
      <c r="J678" s="23" t="s">
        <v>158</v>
      </c>
      <c r="K678" s="24">
        <v>119080000</v>
      </c>
      <c r="L678" s="25">
        <v>119080000</v>
      </c>
      <c r="M678" s="25">
        <v>0</v>
      </c>
      <c r="N678" s="25">
        <v>0</v>
      </c>
      <c r="O678" s="25">
        <v>0</v>
      </c>
      <c r="P678" s="25">
        <f t="shared" si="53"/>
        <v>119080000</v>
      </c>
      <c r="Q678" s="25">
        <v>0</v>
      </c>
      <c r="R678" s="25">
        <v>0</v>
      </c>
      <c r="S678" s="25">
        <v>0</v>
      </c>
      <c r="T678" s="25">
        <v>0</v>
      </c>
      <c r="U678" s="25">
        <v>0</v>
      </c>
      <c r="V678" s="25">
        <v>119080000</v>
      </c>
      <c r="W678" s="25">
        <v>119080000</v>
      </c>
      <c r="X678" s="25">
        <v>119080000</v>
      </c>
      <c r="Y678" s="25">
        <f t="shared" si="54"/>
        <v>0</v>
      </c>
      <c r="Z678" s="26">
        <f t="shared" si="55"/>
        <v>0</v>
      </c>
      <c r="AA678" s="26">
        <f t="shared" si="56"/>
        <v>0</v>
      </c>
      <c r="AB678" s="26">
        <f t="shared" si="57"/>
        <v>0</v>
      </c>
      <c r="AC678" s="27">
        <f t="shared" si="58"/>
        <v>0</v>
      </c>
    </row>
    <row r="679" spans="1:29" ht="27" outlineLevel="2" x14ac:dyDescent="0.35">
      <c r="A679" s="21" t="s">
        <v>29</v>
      </c>
      <c r="B679" s="22" t="s">
        <v>30</v>
      </c>
      <c r="C679" s="22" t="s">
        <v>119</v>
      </c>
      <c r="D679" s="22" t="s">
        <v>159</v>
      </c>
      <c r="E679" s="22"/>
      <c r="F679" s="22" t="s">
        <v>33</v>
      </c>
      <c r="G679" s="22">
        <v>1320</v>
      </c>
      <c r="H679" s="22">
        <v>709800000</v>
      </c>
      <c r="I679" s="22" t="s">
        <v>31</v>
      </c>
      <c r="J679" s="23" t="s">
        <v>160</v>
      </c>
      <c r="K679" s="24">
        <v>36698589</v>
      </c>
      <c r="L679" s="25">
        <v>36698589</v>
      </c>
      <c r="M679" s="25">
        <v>0</v>
      </c>
      <c r="N679" s="25">
        <v>0</v>
      </c>
      <c r="O679" s="25">
        <v>-1497190</v>
      </c>
      <c r="P679" s="25">
        <f t="shared" si="53"/>
        <v>35201399</v>
      </c>
      <c r="Q679" s="25">
        <v>0</v>
      </c>
      <c r="R679" s="25">
        <v>0</v>
      </c>
      <c r="S679" s="25">
        <v>0</v>
      </c>
      <c r="T679" s="25">
        <v>15564653.699999999</v>
      </c>
      <c r="U679" s="25">
        <v>15564653.699999999</v>
      </c>
      <c r="V679" s="25">
        <v>19636745.300000001</v>
      </c>
      <c r="W679" s="25">
        <v>21133935.300000001</v>
      </c>
      <c r="X679" s="25">
        <v>0</v>
      </c>
      <c r="Y679" s="25">
        <f t="shared" si="54"/>
        <v>19636745.300000001</v>
      </c>
      <c r="Z679" s="26">
        <f t="shared" si="55"/>
        <v>0.42412131158503125</v>
      </c>
      <c r="AA679" s="26">
        <f t="shared" si="56"/>
        <v>0.44216008858057032</v>
      </c>
      <c r="AB679" s="26">
        <f t="shared" si="57"/>
        <v>0</v>
      </c>
      <c r="AC679" s="27">
        <f t="shared" si="58"/>
        <v>0.44216008858057032</v>
      </c>
    </row>
    <row r="680" spans="1:29" ht="27" outlineLevel="2" x14ac:dyDescent="0.35">
      <c r="A680" s="21" t="s">
        <v>29</v>
      </c>
      <c r="B680" s="22" t="s">
        <v>30</v>
      </c>
      <c r="C680" s="22" t="s">
        <v>119</v>
      </c>
      <c r="D680" s="22" t="s">
        <v>159</v>
      </c>
      <c r="E680" s="22"/>
      <c r="F680" s="22"/>
      <c r="G680" s="22">
        <v>1111</v>
      </c>
      <c r="H680" s="22">
        <v>709800000</v>
      </c>
      <c r="I680" s="22" t="s">
        <v>31</v>
      </c>
      <c r="J680" s="23" t="s">
        <v>161</v>
      </c>
      <c r="K680" s="25">
        <v>0</v>
      </c>
      <c r="L680" s="25">
        <v>0</v>
      </c>
      <c r="M680" s="25">
        <v>547172</v>
      </c>
      <c r="N680" s="25">
        <v>0</v>
      </c>
      <c r="O680" s="25">
        <v>0</v>
      </c>
      <c r="P680" s="25">
        <f t="shared" si="53"/>
        <v>0</v>
      </c>
      <c r="Q680" s="25">
        <v>0</v>
      </c>
      <c r="R680" s="25">
        <v>0</v>
      </c>
      <c r="S680" s="25">
        <v>0</v>
      </c>
      <c r="T680" s="25">
        <v>0</v>
      </c>
      <c r="U680" s="25">
        <v>0</v>
      </c>
      <c r="V680" s="25">
        <v>0</v>
      </c>
      <c r="W680" s="25">
        <v>0</v>
      </c>
      <c r="X680" s="25">
        <v>0</v>
      </c>
      <c r="Y680" s="25">
        <f t="shared" si="54"/>
        <v>0</v>
      </c>
      <c r="Z680" s="26">
        <v>0</v>
      </c>
      <c r="AA680" s="26">
        <v>0</v>
      </c>
      <c r="AB680" s="26">
        <v>0</v>
      </c>
      <c r="AC680" s="27">
        <v>0</v>
      </c>
    </row>
    <row r="681" spans="1:29" ht="54" outlineLevel="2" x14ac:dyDescent="0.35">
      <c r="A681" s="21" t="s">
        <v>29</v>
      </c>
      <c r="B681" s="22" t="s">
        <v>30</v>
      </c>
      <c r="C681" s="22" t="s">
        <v>119</v>
      </c>
      <c r="D681" s="22" t="s">
        <v>162</v>
      </c>
      <c r="E681" s="22" t="s">
        <v>123</v>
      </c>
      <c r="F681" s="22" t="s">
        <v>33</v>
      </c>
      <c r="G681" s="22">
        <v>1320</v>
      </c>
      <c r="H681" s="22">
        <v>709800000</v>
      </c>
      <c r="I681" s="22" t="s">
        <v>31</v>
      </c>
      <c r="J681" s="23" t="s">
        <v>163</v>
      </c>
      <c r="K681" s="24">
        <v>153029554</v>
      </c>
      <c r="L681" s="25">
        <v>153029554</v>
      </c>
      <c r="M681" s="25">
        <v>0</v>
      </c>
      <c r="N681" s="25">
        <v>0</v>
      </c>
      <c r="O681" s="25">
        <v>0</v>
      </c>
      <c r="P681" s="25">
        <f t="shared" si="53"/>
        <v>153029554</v>
      </c>
      <c r="Q681" s="25">
        <v>0</v>
      </c>
      <c r="R681" s="25">
        <v>25504926</v>
      </c>
      <c r="S681" s="25">
        <v>0</v>
      </c>
      <c r="T681" s="25">
        <v>89267241</v>
      </c>
      <c r="U681" s="25">
        <v>89267241</v>
      </c>
      <c r="V681" s="25">
        <v>0</v>
      </c>
      <c r="W681" s="25">
        <v>38257387</v>
      </c>
      <c r="X681" s="25">
        <v>0</v>
      </c>
      <c r="Y681" s="25">
        <f t="shared" si="54"/>
        <v>38257387</v>
      </c>
      <c r="Z681" s="26">
        <f t="shared" ref="Z681:Z691" si="59">T681/L681</f>
        <v>0.58333334095713307</v>
      </c>
      <c r="AA681" s="26">
        <f t="shared" ref="AA681:AA691" si="60">T681/P681</f>
        <v>0.58333334095713307</v>
      </c>
      <c r="AB681" s="26">
        <f t="shared" ref="AB681:AB691" si="61">(Q681+R681+S681)/P681</f>
        <v>0.16666666884489514</v>
      </c>
      <c r="AC681" s="27">
        <f t="shared" ref="AC681:AC691" si="62">AA681+AB681</f>
        <v>0.75000000980202819</v>
      </c>
    </row>
    <row r="682" spans="1:29" ht="54" outlineLevel="2" x14ac:dyDescent="0.35">
      <c r="A682" s="21" t="s">
        <v>29</v>
      </c>
      <c r="B682" s="22" t="s">
        <v>30</v>
      </c>
      <c r="C682" s="22" t="s">
        <v>119</v>
      </c>
      <c r="D682" s="22" t="s">
        <v>162</v>
      </c>
      <c r="E682" s="22" t="s">
        <v>126</v>
      </c>
      <c r="F682" s="22" t="s">
        <v>33</v>
      </c>
      <c r="G682" s="22">
        <v>1320</v>
      </c>
      <c r="H682" s="22">
        <v>709800000</v>
      </c>
      <c r="I682" s="22" t="s">
        <v>31</v>
      </c>
      <c r="J682" s="23" t="s">
        <v>164</v>
      </c>
      <c r="K682" s="24">
        <v>109603200</v>
      </c>
      <c r="L682" s="25">
        <v>109603200</v>
      </c>
      <c r="M682" s="25">
        <v>0</v>
      </c>
      <c r="N682" s="25">
        <v>0</v>
      </c>
      <c r="O682" s="25">
        <v>0</v>
      </c>
      <c r="P682" s="25">
        <f t="shared" si="53"/>
        <v>109603200</v>
      </c>
      <c r="Q682" s="25">
        <v>0</v>
      </c>
      <c r="R682" s="25">
        <v>18267200</v>
      </c>
      <c r="S682" s="25">
        <v>0</v>
      </c>
      <c r="T682" s="25">
        <v>63935200</v>
      </c>
      <c r="U682" s="25">
        <v>63935200</v>
      </c>
      <c r="V682" s="25">
        <v>0</v>
      </c>
      <c r="W682" s="25">
        <v>27400800</v>
      </c>
      <c r="X682" s="25">
        <v>0</v>
      </c>
      <c r="Y682" s="25">
        <f t="shared" si="54"/>
        <v>27400800</v>
      </c>
      <c r="Z682" s="26">
        <f t="shared" si="59"/>
        <v>0.58333333333333337</v>
      </c>
      <c r="AA682" s="26">
        <f t="shared" si="60"/>
        <v>0.58333333333333337</v>
      </c>
      <c r="AB682" s="26">
        <f t="shared" si="61"/>
        <v>0.16666666666666666</v>
      </c>
      <c r="AC682" s="27">
        <f t="shared" si="62"/>
        <v>0.75</v>
      </c>
    </row>
    <row r="683" spans="1:29" ht="81" outlineLevel="2" x14ac:dyDescent="0.35">
      <c r="A683" s="21" t="s">
        <v>29</v>
      </c>
      <c r="B683" s="22" t="s">
        <v>30</v>
      </c>
      <c r="C683" s="22" t="s">
        <v>119</v>
      </c>
      <c r="D683" s="22" t="s">
        <v>165</v>
      </c>
      <c r="E683" s="22" t="s">
        <v>166</v>
      </c>
      <c r="F683" s="22" t="s">
        <v>33</v>
      </c>
      <c r="G683" s="22">
        <v>1330</v>
      </c>
      <c r="H683" s="22">
        <v>701130000</v>
      </c>
      <c r="I683" s="22" t="s">
        <v>31</v>
      </c>
      <c r="J683" s="23" t="s">
        <v>167</v>
      </c>
      <c r="K683" s="24">
        <v>15537900</v>
      </c>
      <c r="L683" s="25">
        <v>15537900</v>
      </c>
      <c r="M683" s="25">
        <v>0</v>
      </c>
      <c r="N683" s="25">
        <v>0</v>
      </c>
      <c r="O683" s="25">
        <v>0</v>
      </c>
      <c r="P683" s="25">
        <f t="shared" si="53"/>
        <v>15537900</v>
      </c>
      <c r="Q683" s="25">
        <v>0</v>
      </c>
      <c r="R683" s="25">
        <v>2741450</v>
      </c>
      <c r="S683" s="25">
        <v>0</v>
      </c>
      <c r="T683" s="25">
        <v>8911975</v>
      </c>
      <c r="U683" s="25">
        <v>8911975</v>
      </c>
      <c r="V683" s="25">
        <v>0</v>
      </c>
      <c r="W683" s="25">
        <v>3884475</v>
      </c>
      <c r="X683" s="25">
        <v>0</v>
      </c>
      <c r="Y683" s="25">
        <f t="shared" si="54"/>
        <v>3884475</v>
      </c>
      <c r="Z683" s="26">
        <f t="shared" si="59"/>
        <v>0.57356367334067027</v>
      </c>
      <c r="AA683" s="26">
        <f t="shared" si="60"/>
        <v>0.57356367334067027</v>
      </c>
      <c r="AB683" s="26">
        <f t="shared" si="61"/>
        <v>0.17643632665932976</v>
      </c>
      <c r="AC683" s="27">
        <f t="shared" si="62"/>
        <v>0.75</v>
      </c>
    </row>
    <row r="684" spans="1:29" ht="94.5" outlineLevel="2" x14ac:dyDescent="0.35">
      <c r="A684" s="21" t="s">
        <v>29</v>
      </c>
      <c r="B684" s="22" t="s">
        <v>30</v>
      </c>
      <c r="C684" s="22" t="s">
        <v>119</v>
      </c>
      <c r="D684" s="22" t="s">
        <v>165</v>
      </c>
      <c r="E684" s="22" t="s">
        <v>168</v>
      </c>
      <c r="F684" s="22" t="s">
        <v>33</v>
      </c>
      <c r="G684" s="22">
        <v>1330</v>
      </c>
      <c r="H684" s="22">
        <v>701130000</v>
      </c>
      <c r="I684" s="22" t="s">
        <v>31</v>
      </c>
      <c r="J684" s="23" t="s">
        <v>169</v>
      </c>
      <c r="K684" s="24">
        <v>125038455</v>
      </c>
      <c r="L684" s="25">
        <v>125038455</v>
      </c>
      <c r="M684" s="25">
        <v>0</v>
      </c>
      <c r="N684" s="25">
        <v>0</v>
      </c>
      <c r="O684" s="25">
        <v>0</v>
      </c>
      <c r="P684" s="25">
        <f t="shared" si="53"/>
        <v>125038455</v>
      </c>
      <c r="Q684" s="25">
        <v>0</v>
      </c>
      <c r="R684" s="25">
        <v>1</v>
      </c>
      <c r="S684" s="25">
        <v>0</v>
      </c>
      <c r="T684" s="25">
        <v>108769579.31999999</v>
      </c>
      <c r="U684" s="25">
        <v>108769579.31999999</v>
      </c>
      <c r="V684" s="25">
        <v>0</v>
      </c>
      <c r="W684" s="25">
        <v>16268874.68</v>
      </c>
      <c r="X684" s="25">
        <v>0</v>
      </c>
      <c r="Y684" s="25">
        <f t="shared" si="54"/>
        <v>16268874.680000007</v>
      </c>
      <c r="Z684" s="26">
        <f t="shared" si="59"/>
        <v>0.86988902190130224</v>
      </c>
      <c r="AA684" s="26">
        <f t="shared" si="60"/>
        <v>0.86988902190130224</v>
      </c>
      <c r="AB684" s="26">
        <f t="shared" si="61"/>
        <v>7.9975396369061027E-9</v>
      </c>
      <c r="AC684" s="27">
        <f t="shared" si="62"/>
        <v>0.86988902989884187</v>
      </c>
    </row>
    <row r="685" spans="1:29" ht="54" outlineLevel="2" x14ac:dyDescent="0.35">
      <c r="A685" s="21" t="s">
        <v>29</v>
      </c>
      <c r="B685" s="22" t="s">
        <v>30</v>
      </c>
      <c r="C685" s="22" t="s">
        <v>119</v>
      </c>
      <c r="D685" s="22" t="s">
        <v>165</v>
      </c>
      <c r="E685" s="22" t="s">
        <v>170</v>
      </c>
      <c r="F685" s="22" t="s">
        <v>33</v>
      </c>
      <c r="G685" s="22">
        <v>1330</v>
      </c>
      <c r="H685" s="22">
        <v>701130000</v>
      </c>
      <c r="I685" s="22" t="s">
        <v>31</v>
      </c>
      <c r="J685" s="23" t="s">
        <v>171</v>
      </c>
      <c r="K685" s="24">
        <v>85458450</v>
      </c>
      <c r="L685" s="25">
        <v>85458450</v>
      </c>
      <c r="M685" s="25">
        <v>0</v>
      </c>
      <c r="N685" s="25">
        <v>0</v>
      </c>
      <c r="O685" s="25">
        <v>0</v>
      </c>
      <c r="P685" s="25">
        <f t="shared" si="53"/>
        <v>85458450</v>
      </c>
      <c r="Q685" s="25">
        <v>0</v>
      </c>
      <c r="R685" s="25">
        <v>15109458</v>
      </c>
      <c r="S685" s="25">
        <v>0</v>
      </c>
      <c r="T685" s="25">
        <v>48984375</v>
      </c>
      <c r="U685" s="25">
        <v>48984375</v>
      </c>
      <c r="V685" s="25">
        <v>0</v>
      </c>
      <c r="W685" s="25">
        <v>21364617</v>
      </c>
      <c r="X685" s="25">
        <v>0</v>
      </c>
      <c r="Y685" s="25">
        <f t="shared" si="54"/>
        <v>21364617</v>
      </c>
      <c r="Z685" s="26">
        <f t="shared" si="59"/>
        <v>0.57319521943119722</v>
      </c>
      <c r="AA685" s="26">
        <f t="shared" si="60"/>
        <v>0.57319521943119722</v>
      </c>
      <c r="AB685" s="26">
        <f t="shared" si="61"/>
        <v>0.17680472791163426</v>
      </c>
      <c r="AC685" s="27">
        <f t="shared" si="62"/>
        <v>0.74999994734283149</v>
      </c>
    </row>
    <row r="686" spans="1:29" ht="135" outlineLevel="2" x14ac:dyDescent="0.35">
      <c r="A686" s="21" t="s">
        <v>29</v>
      </c>
      <c r="B686" s="22" t="s">
        <v>30</v>
      </c>
      <c r="C686" s="22" t="s">
        <v>119</v>
      </c>
      <c r="D686" s="22" t="s">
        <v>165</v>
      </c>
      <c r="E686" s="22" t="s">
        <v>153</v>
      </c>
      <c r="F686" s="22" t="s">
        <v>33</v>
      </c>
      <c r="G686" s="22">
        <v>1330</v>
      </c>
      <c r="H686" s="22">
        <v>701130000</v>
      </c>
      <c r="I686" s="22" t="s">
        <v>31</v>
      </c>
      <c r="J686" s="23" t="s">
        <v>172</v>
      </c>
      <c r="K686" s="24">
        <v>19469507</v>
      </c>
      <c r="L686" s="25">
        <v>19469507</v>
      </c>
      <c r="M686" s="25">
        <v>0</v>
      </c>
      <c r="N686" s="25">
        <v>17225620</v>
      </c>
      <c r="O686" s="25">
        <v>0</v>
      </c>
      <c r="P686" s="25">
        <f t="shared" si="53"/>
        <v>19469507</v>
      </c>
      <c r="Q686" s="25">
        <v>0</v>
      </c>
      <c r="R686" s="25">
        <v>3435141.95</v>
      </c>
      <c r="S686" s="25">
        <v>0</v>
      </c>
      <c r="T686" s="25">
        <v>11166989.050000001</v>
      </c>
      <c r="U686" s="25">
        <v>11166989.050000001</v>
      </c>
      <c r="V686" s="25">
        <v>0</v>
      </c>
      <c r="W686" s="25">
        <v>4867376</v>
      </c>
      <c r="X686" s="25">
        <v>0</v>
      </c>
      <c r="Y686" s="25">
        <f t="shared" si="54"/>
        <v>4867376</v>
      </c>
      <c r="Z686" s="26">
        <f t="shared" si="59"/>
        <v>0.57356301060935955</v>
      </c>
      <c r="AA686" s="26">
        <f t="shared" si="60"/>
        <v>0.57356301060935955</v>
      </c>
      <c r="AB686" s="26">
        <f t="shared" si="61"/>
        <v>0.17643702791241711</v>
      </c>
      <c r="AC686" s="27">
        <f t="shared" si="62"/>
        <v>0.75000003852177666</v>
      </c>
    </row>
    <row r="687" spans="1:29" ht="67.5" outlineLevel="2" x14ac:dyDescent="0.35">
      <c r="A687" s="21" t="s">
        <v>29</v>
      </c>
      <c r="B687" s="22" t="s">
        <v>30</v>
      </c>
      <c r="C687" s="22" t="s">
        <v>119</v>
      </c>
      <c r="D687" s="22" t="s">
        <v>165</v>
      </c>
      <c r="E687" s="22" t="s">
        <v>173</v>
      </c>
      <c r="F687" s="22" t="s">
        <v>33</v>
      </c>
      <c r="G687" s="22">
        <v>1330</v>
      </c>
      <c r="H687" s="22">
        <v>701130000</v>
      </c>
      <c r="I687" s="22" t="s">
        <v>31</v>
      </c>
      <c r="J687" s="23" t="s">
        <v>174</v>
      </c>
      <c r="K687" s="24">
        <v>46990753</v>
      </c>
      <c r="L687" s="25">
        <v>46990753</v>
      </c>
      <c r="M687" s="25">
        <v>0</v>
      </c>
      <c r="N687" s="25">
        <v>0</v>
      </c>
      <c r="O687" s="25">
        <v>0</v>
      </c>
      <c r="P687" s="25">
        <f t="shared" si="53"/>
        <v>46990753</v>
      </c>
      <c r="Q687" s="25">
        <v>0</v>
      </c>
      <c r="R687" s="25">
        <v>8290863.1900000004</v>
      </c>
      <c r="S687" s="25">
        <v>0</v>
      </c>
      <c r="T687" s="25">
        <v>26952200.809999999</v>
      </c>
      <c r="U687" s="25">
        <v>26952200.809999999</v>
      </c>
      <c r="V687" s="25">
        <v>0</v>
      </c>
      <c r="W687" s="25">
        <v>11747689</v>
      </c>
      <c r="X687" s="25">
        <v>0</v>
      </c>
      <c r="Y687" s="25">
        <f t="shared" si="54"/>
        <v>11747689</v>
      </c>
      <c r="Z687" s="26">
        <f t="shared" si="59"/>
        <v>0.57356392671553913</v>
      </c>
      <c r="AA687" s="26">
        <f t="shared" si="60"/>
        <v>0.57356392671553913</v>
      </c>
      <c r="AB687" s="26">
        <f t="shared" si="61"/>
        <v>0.17643605732387391</v>
      </c>
      <c r="AC687" s="27">
        <f t="shared" si="62"/>
        <v>0.74999998403941304</v>
      </c>
    </row>
    <row r="688" spans="1:29" ht="162" outlineLevel="2" x14ac:dyDescent="0.35">
      <c r="A688" s="21" t="s">
        <v>29</v>
      </c>
      <c r="B688" s="22" t="s">
        <v>30</v>
      </c>
      <c r="C688" s="22" t="s">
        <v>119</v>
      </c>
      <c r="D688" s="22" t="s">
        <v>165</v>
      </c>
      <c r="E688" s="22" t="s">
        <v>175</v>
      </c>
      <c r="F688" s="22" t="s">
        <v>33</v>
      </c>
      <c r="G688" s="22">
        <v>1330</v>
      </c>
      <c r="H688" s="22">
        <v>701130000</v>
      </c>
      <c r="I688" s="22" t="s">
        <v>31</v>
      </c>
      <c r="J688" s="23" t="s">
        <v>176</v>
      </c>
      <c r="K688" s="24">
        <v>46344989</v>
      </c>
      <c r="L688" s="25">
        <v>46344989</v>
      </c>
      <c r="M688" s="25">
        <v>0</v>
      </c>
      <c r="N688" s="25">
        <v>0</v>
      </c>
      <c r="O688" s="25">
        <v>0</v>
      </c>
      <c r="P688" s="25">
        <f t="shared" si="53"/>
        <v>46344989</v>
      </c>
      <c r="Q688" s="25">
        <v>0</v>
      </c>
      <c r="R688" s="25">
        <v>1</v>
      </c>
      <c r="S688" s="25">
        <v>0</v>
      </c>
      <c r="T688" s="25">
        <v>42072676.700000003</v>
      </c>
      <c r="U688" s="25">
        <v>42072676.700000003</v>
      </c>
      <c r="V688" s="25">
        <v>0</v>
      </c>
      <c r="W688" s="25">
        <v>4272311.3</v>
      </c>
      <c r="X688" s="25">
        <v>0</v>
      </c>
      <c r="Y688" s="25">
        <f t="shared" si="54"/>
        <v>4272311.299999997</v>
      </c>
      <c r="Z688" s="26">
        <f t="shared" si="59"/>
        <v>0.90781501102524809</v>
      </c>
      <c r="AA688" s="26">
        <f t="shared" si="60"/>
        <v>0.90781501102524809</v>
      </c>
      <c r="AB688" s="26">
        <f t="shared" si="61"/>
        <v>2.1577305801065137E-8</v>
      </c>
      <c r="AC688" s="27">
        <f t="shared" si="62"/>
        <v>0.90781503260255392</v>
      </c>
    </row>
    <row r="689" spans="1:29" ht="108" outlineLevel="2" x14ac:dyDescent="0.35">
      <c r="A689" s="21" t="s">
        <v>29</v>
      </c>
      <c r="B689" s="22" t="s">
        <v>30</v>
      </c>
      <c r="C689" s="22" t="s">
        <v>119</v>
      </c>
      <c r="D689" s="22" t="s">
        <v>165</v>
      </c>
      <c r="E689" s="22" t="s">
        <v>177</v>
      </c>
      <c r="F689" s="22" t="s">
        <v>33</v>
      </c>
      <c r="G689" s="22">
        <v>1330</v>
      </c>
      <c r="H689" s="22">
        <v>701130000</v>
      </c>
      <c r="I689" s="22" t="s">
        <v>31</v>
      </c>
      <c r="J689" s="23" t="s">
        <v>178</v>
      </c>
      <c r="K689" s="24">
        <v>31593730</v>
      </c>
      <c r="L689" s="25">
        <v>31593730</v>
      </c>
      <c r="M689" s="25">
        <v>0</v>
      </c>
      <c r="N689" s="25">
        <v>0</v>
      </c>
      <c r="O689" s="25">
        <v>0</v>
      </c>
      <c r="P689" s="25">
        <f t="shared" si="53"/>
        <v>31593730</v>
      </c>
      <c r="Q689" s="25">
        <v>0</v>
      </c>
      <c r="R689" s="25">
        <v>1</v>
      </c>
      <c r="S689" s="25">
        <v>0</v>
      </c>
      <c r="T689" s="25">
        <v>31182590</v>
      </c>
      <c r="U689" s="25">
        <v>31182590</v>
      </c>
      <c r="V689" s="25">
        <v>0</v>
      </c>
      <c r="W689" s="25">
        <v>411139</v>
      </c>
      <c r="X689" s="25">
        <v>0</v>
      </c>
      <c r="Y689" s="25">
        <f t="shared" si="54"/>
        <v>411139</v>
      </c>
      <c r="Z689" s="26">
        <f t="shared" si="59"/>
        <v>0.98698665842874522</v>
      </c>
      <c r="AA689" s="26">
        <f t="shared" si="60"/>
        <v>0.98698665842874522</v>
      </c>
      <c r="AB689" s="26">
        <f t="shared" si="61"/>
        <v>3.1651849908193808E-8</v>
      </c>
      <c r="AC689" s="27">
        <f t="shared" si="62"/>
        <v>0.98698669008059514</v>
      </c>
    </row>
    <row r="690" spans="1:29" ht="81" outlineLevel="2" x14ac:dyDescent="0.35">
      <c r="A690" s="21" t="s">
        <v>29</v>
      </c>
      <c r="B690" s="22" t="s">
        <v>30</v>
      </c>
      <c r="C690" s="22" t="s">
        <v>119</v>
      </c>
      <c r="D690" s="22" t="s">
        <v>165</v>
      </c>
      <c r="E690" s="22" t="s">
        <v>179</v>
      </c>
      <c r="F690" s="22" t="s">
        <v>33</v>
      </c>
      <c r="G690" s="22">
        <v>1330</v>
      </c>
      <c r="H690" s="22">
        <v>701130000</v>
      </c>
      <c r="I690" s="22" t="s">
        <v>31</v>
      </c>
      <c r="J690" s="23" t="s">
        <v>180</v>
      </c>
      <c r="K690" s="24">
        <v>10358600</v>
      </c>
      <c r="L690" s="25">
        <v>10358600</v>
      </c>
      <c r="M690" s="25">
        <v>0</v>
      </c>
      <c r="N690" s="25">
        <v>0</v>
      </c>
      <c r="O690" s="25">
        <v>0</v>
      </c>
      <c r="P690" s="25">
        <f t="shared" si="53"/>
        <v>10358600</v>
      </c>
      <c r="Q690" s="25">
        <v>0</v>
      </c>
      <c r="R690" s="25">
        <v>1</v>
      </c>
      <c r="S690" s="25">
        <v>0</v>
      </c>
      <c r="T690" s="25">
        <v>10170400</v>
      </c>
      <c r="U690" s="25">
        <v>10170400</v>
      </c>
      <c r="V690" s="25">
        <v>0</v>
      </c>
      <c r="W690" s="25">
        <v>188199</v>
      </c>
      <c r="X690" s="25">
        <v>0</v>
      </c>
      <c r="Y690" s="25">
        <f t="shared" si="54"/>
        <v>188199</v>
      </c>
      <c r="Z690" s="26">
        <f t="shared" si="59"/>
        <v>0.98183152163419762</v>
      </c>
      <c r="AA690" s="26">
        <f t="shared" si="60"/>
        <v>0.98183152163419762</v>
      </c>
      <c r="AB690" s="26">
        <f t="shared" si="61"/>
        <v>9.6538142219991119E-8</v>
      </c>
      <c r="AC690" s="27">
        <f t="shared" si="62"/>
        <v>0.98183161817233988</v>
      </c>
    </row>
    <row r="691" spans="1:29" ht="81" outlineLevel="2" x14ac:dyDescent="0.35">
      <c r="A691" s="21" t="s">
        <v>187</v>
      </c>
      <c r="B691" s="22" t="s">
        <v>30</v>
      </c>
      <c r="C691" s="22" t="s">
        <v>119</v>
      </c>
      <c r="D691" s="22" t="s">
        <v>120</v>
      </c>
      <c r="E691" s="22" t="s">
        <v>52</v>
      </c>
      <c r="F691" s="22" t="s">
        <v>33</v>
      </c>
      <c r="G691" s="22">
        <v>1310</v>
      </c>
      <c r="H691" s="22">
        <v>709800000</v>
      </c>
      <c r="I691" s="22" t="s">
        <v>31</v>
      </c>
      <c r="J691" s="23" t="s">
        <v>121</v>
      </c>
      <c r="K691" s="24">
        <v>54407779</v>
      </c>
      <c r="L691" s="25">
        <v>54407779</v>
      </c>
      <c r="M691" s="25">
        <v>0</v>
      </c>
      <c r="N691" s="25">
        <v>-444489</v>
      </c>
      <c r="O691" s="25">
        <v>-2000000</v>
      </c>
      <c r="P691" s="25">
        <f t="shared" si="53"/>
        <v>52407779</v>
      </c>
      <c r="Q691" s="25">
        <v>0</v>
      </c>
      <c r="R691" s="25">
        <v>21321174.41</v>
      </c>
      <c r="S691" s="25">
        <v>0</v>
      </c>
      <c r="T691" s="25">
        <v>28142115.59</v>
      </c>
      <c r="U691" s="25">
        <v>28142115.59</v>
      </c>
      <c r="V691" s="25">
        <v>0</v>
      </c>
      <c r="W691" s="25">
        <v>4944489</v>
      </c>
      <c r="X691" s="25">
        <v>0</v>
      </c>
      <c r="Y691" s="25">
        <f t="shared" si="54"/>
        <v>2944489</v>
      </c>
      <c r="Z691" s="26">
        <f t="shared" si="59"/>
        <v>0.51724433724817176</v>
      </c>
      <c r="AA691" s="26">
        <f t="shared" si="60"/>
        <v>0.53698355715474988</v>
      </c>
      <c r="AB691" s="26">
        <f t="shared" si="61"/>
        <v>0.40683224545730129</v>
      </c>
      <c r="AC691" s="27">
        <f t="shared" si="62"/>
        <v>0.94381580261205111</v>
      </c>
    </row>
    <row r="692" spans="1:29" ht="81" outlineLevel="2" x14ac:dyDescent="0.35">
      <c r="A692" s="21" t="s">
        <v>187</v>
      </c>
      <c r="B692" s="22" t="s">
        <v>30</v>
      </c>
      <c r="C692" s="22" t="s">
        <v>119</v>
      </c>
      <c r="D692" s="22" t="s">
        <v>120</v>
      </c>
      <c r="E692" s="22" t="s">
        <v>52</v>
      </c>
      <c r="F692" s="22"/>
      <c r="G692" s="22">
        <v>1310</v>
      </c>
      <c r="H692" s="22">
        <v>709800000</v>
      </c>
      <c r="I692" s="22" t="s">
        <v>31</v>
      </c>
      <c r="J692" s="23" t="s">
        <v>122</v>
      </c>
      <c r="K692" s="25">
        <v>0</v>
      </c>
      <c r="L692" s="25">
        <v>0</v>
      </c>
      <c r="M692" s="25">
        <v>157090</v>
      </c>
      <c r="N692" s="25">
        <v>0</v>
      </c>
      <c r="O692" s="25">
        <v>0</v>
      </c>
      <c r="P692" s="25">
        <f t="shared" si="53"/>
        <v>0</v>
      </c>
      <c r="Q692" s="25">
        <v>0</v>
      </c>
      <c r="R692" s="25">
        <v>0</v>
      </c>
      <c r="S692" s="25">
        <v>0</v>
      </c>
      <c r="T692" s="25">
        <v>0</v>
      </c>
      <c r="U692" s="25">
        <v>0</v>
      </c>
      <c r="V692" s="25">
        <v>0</v>
      </c>
      <c r="W692" s="25">
        <v>0</v>
      </c>
      <c r="X692" s="25">
        <v>0</v>
      </c>
      <c r="Y692" s="25">
        <f t="shared" si="54"/>
        <v>0</v>
      </c>
      <c r="Z692" s="26">
        <v>0</v>
      </c>
      <c r="AA692" s="26">
        <v>0</v>
      </c>
      <c r="AB692" s="26">
        <v>0</v>
      </c>
      <c r="AC692" s="27">
        <v>0</v>
      </c>
    </row>
    <row r="693" spans="1:29" ht="81" outlineLevel="2" x14ac:dyDescent="0.35">
      <c r="A693" s="21" t="s">
        <v>187</v>
      </c>
      <c r="B693" s="22" t="s">
        <v>30</v>
      </c>
      <c r="C693" s="22" t="s">
        <v>119</v>
      </c>
      <c r="D693" s="22" t="s">
        <v>120</v>
      </c>
      <c r="E693" s="22" t="s">
        <v>123</v>
      </c>
      <c r="F693" s="22" t="s">
        <v>33</v>
      </c>
      <c r="G693" s="22">
        <v>1310</v>
      </c>
      <c r="H693" s="22">
        <v>709800000</v>
      </c>
      <c r="I693" s="22" t="s">
        <v>31</v>
      </c>
      <c r="J693" s="23" t="s">
        <v>124</v>
      </c>
      <c r="K693" s="24">
        <v>24074899</v>
      </c>
      <c r="L693" s="25">
        <v>24074899</v>
      </c>
      <c r="M693" s="25">
        <v>0</v>
      </c>
      <c r="N693" s="25">
        <v>-231744</v>
      </c>
      <c r="O693" s="25">
        <v>0</v>
      </c>
      <c r="P693" s="25">
        <f t="shared" si="53"/>
        <v>24074899</v>
      </c>
      <c r="Q693" s="25">
        <v>0</v>
      </c>
      <c r="R693" s="25">
        <v>8433301.3399999999</v>
      </c>
      <c r="S693" s="25">
        <v>0</v>
      </c>
      <c r="T693" s="25">
        <v>15409853.66</v>
      </c>
      <c r="U693" s="25">
        <v>15409853.66</v>
      </c>
      <c r="V693" s="25">
        <v>0</v>
      </c>
      <c r="W693" s="25">
        <v>231744</v>
      </c>
      <c r="X693" s="25">
        <v>0</v>
      </c>
      <c r="Y693" s="25">
        <f t="shared" si="54"/>
        <v>231744</v>
      </c>
      <c r="Z693" s="26">
        <f>T693/L693</f>
        <v>0.64007968050042496</v>
      </c>
      <c r="AA693" s="26">
        <f>T693/P693</f>
        <v>0.64007968050042496</v>
      </c>
      <c r="AB693" s="26">
        <f>(Q693+R693+S693)/P693</f>
        <v>0.35029436011341109</v>
      </c>
      <c r="AC693" s="27">
        <f>AA693+AB693</f>
        <v>0.99037404061383605</v>
      </c>
    </row>
    <row r="694" spans="1:29" ht="81" outlineLevel="2" x14ac:dyDescent="0.35">
      <c r="A694" s="21" t="s">
        <v>187</v>
      </c>
      <c r="B694" s="22" t="s">
        <v>30</v>
      </c>
      <c r="C694" s="22" t="s">
        <v>119</v>
      </c>
      <c r="D694" s="22" t="s">
        <v>120</v>
      </c>
      <c r="E694" s="22" t="s">
        <v>123</v>
      </c>
      <c r="F694" s="22"/>
      <c r="G694" s="22">
        <v>1310</v>
      </c>
      <c r="H694" s="22">
        <v>709800000</v>
      </c>
      <c r="I694" s="22" t="s">
        <v>31</v>
      </c>
      <c r="J694" s="23" t="s">
        <v>125</v>
      </c>
      <c r="K694" s="25">
        <v>0</v>
      </c>
      <c r="L694" s="25">
        <v>0</v>
      </c>
      <c r="M694" s="25">
        <v>2782066</v>
      </c>
      <c r="N694" s="25">
        <v>0</v>
      </c>
      <c r="O694" s="25">
        <v>0</v>
      </c>
      <c r="P694" s="25">
        <f t="shared" si="53"/>
        <v>0</v>
      </c>
      <c r="Q694" s="25">
        <v>0</v>
      </c>
      <c r="R694" s="25">
        <v>0</v>
      </c>
      <c r="S694" s="25">
        <v>0</v>
      </c>
      <c r="T694" s="25">
        <v>0</v>
      </c>
      <c r="U694" s="25">
        <v>0</v>
      </c>
      <c r="V694" s="25">
        <v>0</v>
      </c>
      <c r="W694" s="25">
        <v>0</v>
      </c>
      <c r="X694" s="25">
        <v>0</v>
      </c>
      <c r="Y694" s="25">
        <f t="shared" si="54"/>
        <v>0</v>
      </c>
      <c r="Z694" s="26">
        <v>0</v>
      </c>
      <c r="AA694" s="26">
        <v>0</v>
      </c>
      <c r="AB694" s="26">
        <v>0</v>
      </c>
      <c r="AC694" s="27">
        <v>0</v>
      </c>
    </row>
    <row r="695" spans="1:29" ht="54" outlineLevel="2" x14ac:dyDescent="0.35">
      <c r="A695" s="21" t="s">
        <v>187</v>
      </c>
      <c r="B695" s="22" t="s">
        <v>30</v>
      </c>
      <c r="C695" s="22" t="s">
        <v>119</v>
      </c>
      <c r="D695" s="22" t="s">
        <v>120</v>
      </c>
      <c r="E695" s="22" t="s">
        <v>126</v>
      </c>
      <c r="F695" s="22" t="s">
        <v>33</v>
      </c>
      <c r="G695" s="22">
        <v>1310</v>
      </c>
      <c r="H695" s="22">
        <v>709800000</v>
      </c>
      <c r="I695" s="22" t="s">
        <v>31</v>
      </c>
      <c r="J695" s="23" t="s">
        <v>127</v>
      </c>
      <c r="K695" s="24">
        <v>5366040268</v>
      </c>
      <c r="L695" s="25">
        <v>5366040268</v>
      </c>
      <c r="M695" s="25">
        <v>0</v>
      </c>
      <c r="N695" s="25">
        <v>413081754.45999998</v>
      </c>
      <c r="O695" s="25">
        <v>0</v>
      </c>
      <c r="P695" s="25">
        <f t="shared" si="53"/>
        <v>5366040268</v>
      </c>
      <c r="Q695" s="25">
        <v>0</v>
      </c>
      <c r="R695" s="25">
        <v>1753746851.9000001</v>
      </c>
      <c r="S695" s="25">
        <v>0</v>
      </c>
      <c r="T695" s="25">
        <v>3611287756.0999999</v>
      </c>
      <c r="U695" s="25">
        <v>3611287756.0999999</v>
      </c>
      <c r="V695" s="25">
        <v>0</v>
      </c>
      <c r="W695" s="25">
        <v>1005660</v>
      </c>
      <c r="X695" s="25">
        <v>0</v>
      </c>
      <c r="Y695" s="25">
        <f t="shared" si="54"/>
        <v>1005660</v>
      </c>
      <c r="Z695" s="26">
        <f>T695/L695</f>
        <v>0.6729893134860836</v>
      </c>
      <c r="AA695" s="26">
        <f>T695/P695</f>
        <v>0.6729893134860836</v>
      </c>
      <c r="AB695" s="26">
        <f>(Q695+R695+S695)/P695</f>
        <v>0.3268232745770368</v>
      </c>
      <c r="AC695" s="27">
        <f>AA695+AB695</f>
        <v>0.99981258806312034</v>
      </c>
    </row>
    <row r="696" spans="1:29" ht="67.5" outlineLevel="2" x14ac:dyDescent="0.35">
      <c r="A696" s="21" t="s">
        <v>187</v>
      </c>
      <c r="B696" s="22" t="s">
        <v>30</v>
      </c>
      <c r="C696" s="22" t="s">
        <v>119</v>
      </c>
      <c r="D696" s="22" t="s">
        <v>120</v>
      </c>
      <c r="E696" s="22" t="s">
        <v>126</v>
      </c>
      <c r="F696" s="22"/>
      <c r="G696" s="22">
        <v>1310</v>
      </c>
      <c r="H696" s="22">
        <v>709800000</v>
      </c>
      <c r="I696" s="22" t="s">
        <v>31</v>
      </c>
      <c r="J696" s="23" t="s">
        <v>267</v>
      </c>
      <c r="K696" s="25">
        <v>0</v>
      </c>
      <c r="L696" s="25">
        <v>0</v>
      </c>
      <c r="M696" s="25">
        <v>357384</v>
      </c>
      <c r="N696" s="25">
        <v>0</v>
      </c>
      <c r="O696" s="25">
        <v>0</v>
      </c>
      <c r="P696" s="25">
        <f t="shared" si="53"/>
        <v>0</v>
      </c>
      <c r="Q696" s="25">
        <v>0</v>
      </c>
      <c r="R696" s="25">
        <v>0</v>
      </c>
      <c r="S696" s="25">
        <v>0</v>
      </c>
      <c r="T696" s="25">
        <v>0</v>
      </c>
      <c r="U696" s="25">
        <v>0</v>
      </c>
      <c r="V696" s="25">
        <v>0</v>
      </c>
      <c r="W696" s="25">
        <v>0</v>
      </c>
      <c r="X696" s="25">
        <v>0</v>
      </c>
      <c r="Y696" s="25">
        <f t="shared" si="54"/>
        <v>0</v>
      </c>
      <c r="Z696" s="26">
        <v>0</v>
      </c>
      <c r="AA696" s="26">
        <v>0</v>
      </c>
      <c r="AB696" s="26">
        <v>0</v>
      </c>
      <c r="AC696" s="27">
        <v>0</v>
      </c>
    </row>
    <row r="697" spans="1:29" outlineLevel="2" x14ac:dyDescent="0.35">
      <c r="A697" s="21" t="s">
        <v>187</v>
      </c>
      <c r="B697" s="22" t="s">
        <v>30</v>
      </c>
      <c r="C697" s="22" t="s">
        <v>119</v>
      </c>
      <c r="D697" s="22" t="s">
        <v>268</v>
      </c>
      <c r="E697" s="22"/>
      <c r="F697" s="22" t="s">
        <v>33</v>
      </c>
      <c r="G697" s="22">
        <v>1320</v>
      </c>
      <c r="H697" s="22">
        <v>709800000</v>
      </c>
      <c r="I697" s="22" t="s">
        <v>31</v>
      </c>
      <c r="J697" s="23" t="s">
        <v>269</v>
      </c>
      <c r="K697" s="24">
        <v>15000000001</v>
      </c>
      <c r="L697" s="25">
        <v>15000000001</v>
      </c>
      <c r="M697" s="25">
        <v>0</v>
      </c>
      <c r="N697" s="25">
        <v>0</v>
      </c>
      <c r="O697" s="25">
        <v>0</v>
      </c>
      <c r="P697" s="25">
        <f t="shared" si="53"/>
        <v>15000000001</v>
      </c>
      <c r="Q697" s="25">
        <v>0</v>
      </c>
      <c r="R697" s="25">
        <v>352371052.39999998</v>
      </c>
      <c r="S697" s="25">
        <v>0</v>
      </c>
      <c r="T697" s="25">
        <v>14647628948.6</v>
      </c>
      <c r="U697" s="25">
        <v>14508516781.299999</v>
      </c>
      <c r="V697" s="25">
        <v>0</v>
      </c>
      <c r="W697" s="25">
        <v>0</v>
      </c>
      <c r="X697" s="25">
        <v>0</v>
      </c>
      <c r="Y697" s="25">
        <f t="shared" si="54"/>
        <v>0</v>
      </c>
      <c r="Z697" s="26">
        <f>T697/L697</f>
        <v>0.97650859650823274</v>
      </c>
      <c r="AA697" s="26">
        <f>T697/P697</f>
        <v>0.97650859650823274</v>
      </c>
      <c r="AB697" s="26">
        <f>(Q697+R697+S697)/P697</f>
        <v>2.3491403491767239E-2</v>
      </c>
      <c r="AC697" s="27">
        <f>AA697+AB697</f>
        <v>1</v>
      </c>
    </row>
    <row r="698" spans="1:29" outlineLevel="2" x14ac:dyDescent="0.35">
      <c r="A698" s="21" t="s">
        <v>187</v>
      </c>
      <c r="B698" s="22" t="s">
        <v>30</v>
      </c>
      <c r="C698" s="22" t="s">
        <v>119</v>
      </c>
      <c r="D698" s="22" t="s">
        <v>268</v>
      </c>
      <c r="E698" s="22"/>
      <c r="F698" s="22"/>
      <c r="G698" s="22">
        <v>1320</v>
      </c>
      <c r="H698" s="22">
        <v>709800000</v>
      </c>
      <c r="I698" s="22" t="s">
        <v>31</v>
      </c>
      <c r="J698" s="23" t="s">
        <v>269</v>
      </c>
      <c r="K698" s="25">
        <v>0</v>
      </c>
      <c r="L698" s="25">
        <v>0</v>
      </c>
      <c r="M698" s="25">
        <v>7000000000</v>
      </c>
      <c r="N698" s="25">
        <v>0</v>
      </c>
      <c r="O698" s="25">
        <v>0</v>
      </c>
      <c r="P698" s="25">
        <f t="shared" si="53"/>
        <v>0</v>
      </c>
      <c r="Q698" s="25">
        <v>0</v>
      </c>
      <c r="R698" s="25">
        <v>0</v>
      </c>
      <c r="S698" s="25">
        <v>0</v>
      </c>
      <c r="T698" s="25">
        <v>0</v>
      </c>
      <c r="U698" s="25">
        <v>0</v>
      </c>
      <c r="V698" s="25">
        <v>0</v>
      </c>
      <c r="W698" s="25">
        <v>0</v>
      </c>
      <c r="X698" s="25">
        <v>0</v>
      </c>
      <c r="Y698" s="25">
        <f t="shared" si="54"/>
        <v>0</v>
      </c>
      <c r="Z698" s="26">
        <v>0</v>
      </c>
      <c r="AA698" s="26">
        <v>0</v>
      </c>
      <c r="AB698" s="26">
        <v>0</v>
      </c>
      <c r="AC698" s="27">
        <v>0</v>
      </c>
    </row>
    <row r="699" spans="1:29" ht="27" outlineLevel="2" x14ac:dyDescent="0.35">
      <c r="A699" s="21" t="s">
        <v>187</v>
      </c>
      <c r="B699" s="22" t="s">
        <v>30</v>
      </c>
      <c r="C699" s="22" t="s">
        <v>119</v>
      </c>
      <c r="D699" s="22" t="s">
        <v>159</v>
      </c>
      <c r="E699" s="22"/>
      <c r="F699" s="22" t="s">
        <v>33</v>
      </c>
      <c r="G699" s="22">
        <v>1320</v>
      </c>
      <c r="H699" s="22">
        <v>709800000</v>
      </c>
      <c r="I699" s="22" t="s">
        <v>31</v>
      </c>
      <c r="J699" s="23" t="s">
        <v>160</v>
      </c>
      <c r="K699" s="24">
        <v>41987796</v>
      </c>
      <c r="L699" s="25">
        <v>41987796</v>
      </c>
      <c r="M699" s="25">
        <v>0</v>
      </c>
      <c r="N699" s="25">
        <v>0</v>
      </c>
      <c r="O699" s="25">
        <v>7500000</v>
      </c>
      <c r="P699" s="25">
        <f t="shared" si="53"/>
        <v>49487796</v>
      </c>
      <c r="Q699" s="25">
        <v>0</v>
      </c>
      <c r="R699" s="25">
        <v>0</v>
      </c>
      <c r="S699" s="25">
        <v>0</v>
      </c>
      <c r="T699" s="25">
        <v>31651709.670000002</v>
      </c>
      <c r="U699" s="25">
        <v>31651709.670000002</v>
      </c>
      <c r="V699" s="25">
        <v>10336086.33</v>
      </c>
      <c r="W699" s="25">
        <v>10336086.33</v>
      </c>
      <c r="X699" s="25">
        <v>0</v>
      </c>
      <c r="Y699" s="25">
        <f t="shared" si="54"/>
        <v>17836086.329999998</v>
      </c>
      <c r="Z699" s="26">
        <f>T699/L699</f>
        <v>0.75383117680194511</v>
      </c>
      <c r="AA699" s="26">
        <f>T699/P699</f>
        <v>0.6395861652436492</v>
      </c>
      <c r="AB699" s="26">
        <f>(Q699+R699+S699)/P699</f>
        <v>0</v>
      </c>
      <c r="AC699" s="27">
        <f>AA699+AB699</f>
        <v>0.6395861652436492</v>
      </c>
    </row>
    <row r="700" spans="1:29" ht="27" outlineLevel="2" x14ac:dyDescent="0.35">
      <c r="A700" s="21" t="s">
        <v>187</v>
      </c>
      <c r="B700" s="22" t="s">
        <v>30</v>
      </c>
      <c r="C700" s="22" t="s">
        <v>119</v>
      </c>
      <c r="D700" s="22" t="s">
        <v>159</v>
      </c>
      <c r="E700" s="22"/>
      <c r="F700" s="22"/>
      <c r="G700" s="22">
        <v>1320</v>
      </c>
      <c r="H700" s="22">
        <v>709800000</v>
      </c>
      <c r="I700" s="22" t="s">
        <v>31</v>
      </c>
      <c r="J700" s="23" t="s">
        <v>161</v>
      </c>
      <c r="K700" s="25">
        <v>0</v>
      </c>
      <c r="L700" s="25">
        <v>0</v>
      </c>
      <c r="M700" s="25">
        <v>577317</v>
      </c>
      <c r="N700" s="25">
        <v>0</v>
      </c>
      <c r="O700" s="25">
        <v>0</v>
      </c>
      <c r="P700" s="25">
        <f t="shared" si="53"/>
        <v>0</v>
      </c>
      <c r="Q700" s="25">
        <v>0</v>
      </c>
      <c r="R700" s="25">
        <v>0</v>
      </c>
      <c r="S700" s="25">
        <v>0</v>
      </c>
      <c r="T700" s="25">
        <v>0</v>
      </c>
      <c r="U700" s="25">
        <v>0</v>
      </c>
      <c r="V700" s="25">
        <v>0</v>
      </c>
      <c r="W700" s="25">
        <v>0</v>
      </c>
      <c r="X700" s="25">
        <v>0</v>
      </c>
      <c r="Y700" s="25">
        <f t="shared" si="54"/>
        <v>0</v>
      </c>
      <c r="Z700" s="26">
        <v>0</v>
      </c>
      <c r="AA700" s="26">
        <v>0</v>
      </c>
      <c r="AB700" s="26">
        <v>0</v>
      </c>
      <c r="AC700" s="27">
        <v>0</v>
      </c>
    </row>
    <row r="701" spans="1:29" ht="81" outlineLevel="2" x14ac:dyDescent="0.35">
      <c r="A701" s="21" t="s">
        <v>187</v>
      </c>
      <c r="B701" s="22" t="s">
        <v>30</v>
      </c>
      <c r="C701" s="22" t="s">
        <v>119</v>
      </c>
      <c r="D701" s="22" t="s">
        <v>270</v>
      </c>
      <c r="E701" s="22"/>
      <c r="F701" s="22" t="s">
        <v>33</v>
      </c>
      <c r="G701" s="22">
        <v>1320</v>
      </c>
      <c r="H701" s="22">
        <v>709800000</v>
      </c>
      <c r="I701" s="22" t="s">
        <v>31</v>
      </c>
      <c r="J701" s="23" t="s">
        <v>271</v>
      </c>
      <c r="K701" s="24">
        <v>1105179996</v>
      </c>
      <c r="L701" s="25">
        <v>1105179996</v>
      </c>
      <c r="M701" s="25">
        <v>0</v>
      </c>
      <c r="N701" s="25">
        <v>0</v>
      </c>
      <c r="O701" s="25">
        <v>100000000</v>
      </c>
      <c r="P701" s="25">
        <f t="shared" si="53"/>
        <v>1205179996</v>
      </c>
      <c r="Q701" s="25">
        <v>0</v>
      </c>
      <c r="R701" s="25">
        <v>196643568.46000001</v>
      </c>
      <c r="S701" s="25">
        <v>0</v>
      </c>
      <c r="T701" s="25">
        <v>809619222.53999996</v>
      </c>
      <c r="U701" s="25">
        <v>809469222.53999996</v>
      </c>
      <c r="V701" s="25">
        <v>0</v>
      </c>
      <c r="W701" s="25">
        <v>98917205</v>
      </c>
      <c r="X701" s="25">
        <v>0</v>
      </c>
      <c r="Y701" s="25">
        <f t="shared" si="54"/>
        <v>198917205</v>
      </c>
      <c r="Z701" s="26">
        <f>T701/L701</f>
        <v>0.7325677495704509</v>
      </c>
      <c r="AA701" s="26">
        <f>T701/P701</f>
        <v>0.6717828251606659</v>
      </c>
      <c r="AB701" s="26">
        <f>(Q701+R701+S701)/P701</f>
        <v>0.16316531066949438</v>
      </c>
      <c r="AC701" s="27">
        <f>AA701+AB701</f>
        <v>0.83494813583016025</v>
      </c>
    </row>
    <row r="702" spans="1:29" ht="81" outlineLevel="2" x14ac:dyDescent="0.35">
      <c r="A702" s="21" t="s">
        <v>187</v>
      </c>
      <c r="B702" s="22" t="s">
        <v>30</v>
      </c>
      <c r="C702" s="22" t="s">
        <v>119</v>
      </c>
      <c r="D702" s="22" t="s">
        <v>270</v>
      </c>
      <c r="E702" s="22"/>
      <c r="F702" s="22"/>
      <c r="G702" s="22">
        <v>1320</v>
      </c>
      <c r="H702" s="22">
        <v>709800000</v>
      </c>
      <c r="I702" s="22" t="s">
        <v>31</v>
      </c>
      <c r="J702" s="23" t="s">
        <v>271</v>
      </c>
      <c r="K702" s="25">
        <v>0</v>
      </c>
      <c r="L702" s="25">
        <v>0</v>
      </c>
      <c r="M702" s="25">
        <v>530245968</v>
      </c>
      <c r="N702" s="25">
        <v>0</v>
      </c>
      <c r="O702" s="25">
        <v>0</v>
      </c>
      <c r="P702" s="25">
        <f t="shared" si="53"/>
        <v>0</v>
      </c>
      <c r="Q702" s="25">
        <v>0</v>
      </c>
      <c r="R702" s="25">
        <v>0</v>
      </c>
      <c r="S702" s="25">
        <v>0</v>
      </c>
      <c r="T702" s="25">
        <v>0</v>
      </c>
      <c r="U702" s="25">
        <v>0</v>
      </c>
      <c r="V702" s="25">
        <v>0</v>
      </c>
      <c r="W702" s="25">
        <v>0</v>
      </c>
      <c r="X702" s="25">
        <v>0</v>
      </c>
      <c r="Y702" s="25">
        <f t="shared" si="54"/>
        <v>0</v>
      </c>
      <c r="Z702" s="26">
        <v>0</v>
      </c>
      <c r="AA702" s="26">
        <v>0</v>
      </c>
      <c r="AB702" s="26">
        <v>0</v>
      </c>
      <c r="AC702" s="27">
        <v>0</v>
      </c>
    </row>
    <row r="703" spans="1:29" ht="81" outlineLevel="2" x14ac:dyDescent="0.35">
      <c r="A703" s="21" t="s">
        <v>187</v>
      </c>
      <c r="B703" s="22" t="s">
        <v>30</v>
      </c>
      <c r="C703" s="22" t="s">
        <v>119</v>
      </c>
      <c r="D703" s="22" t="s">
        <v>272</v>
      </c>
      <c r="E703" s="22"/>
      <c r="F703" s="22" t="s">
        <v>33</v>
      </c>
      <c r="G703" s="22">
        <v>1320</v>
      </c>
      <c r="H703" s="22">
        <v>709800000</v>
      </c>
      <c r="I703" s="22" t="s">
        <v>31</v>
      </c>
      <c r="J703" s="23" t="s">
        <v>273</v>
      </c>
      <c r="K703" s="25">
        <v>0</v>
      </c>
      <c r="L703" s="25">
        <v>0</v>
      </c>
      <c r="M703" s="25">
        <v>0</v>
      </c>
      <c r="N703" s="25">
        <v>0</v>
      </c>
      <c r="O703" s="25">
        <v>144565</v>
      </c>
      <c r="P703" s="25">
        <f t="shared" si="53"/>
        <v>144565</v>
      </c>
      <c r="Q703" s="25">
        <v>0</v>
      </c>
      <c r="R703" s="25">
        <v>0</v>
      </c>
      <c r="S703" s="25">
        <v>0</v>
      </c>
      <c r="T703" s="25">
        <v>0</v>
      </c>
      <c r="U703" s="25">
        <v>0</v>
      </c>
      <c r="V703" s="25">
        <v>0</v>
      </c>
      <c r="W703" s="25">
        <v>0</v>
      </c>
      <c r="X703" s="25">
        <v>0</v>
      </c>
      <c r="Y703" s="25">
        <f t="shared" si="54"/>
        <v>144565</v>
      </c>
      <c r="Z703" s="26">
        <v>0</v>
      </c>
      <c r="AA703" s="26">
        <f>T703/P703</f>
        <v>0</v>
      </c>
      <c r="AB703" s="26">
        <f>(Q703+R703+S703)/P703</f>
        <v>0</v>
      </c>
      <c r="AC703" s="27">
        <f>AA703+AB703</f>
        <v>0</v>
      </c>
    </row>
    <row r="704" spans="1:29" ht="81" outlineLevel="2" x14ac:dyDescent="0.35">
      <c r="A704" s="21" t="s">
        <v>275</v>
      </c>
      <c r="B704" s="22" t="s">
        <v>276</v>
      </c>
      <c r="C704" s="22" t="s">
        <v>119</v>
      </c>
      <c r="D704" s="22" t="s">
        <v>120</v>
      </c>
      <c r="E704" s="22" t="s">
        <v>52</v>
      </c>
      <c r="F704" s="22" t="s">
        <v>33</v>
      </c>
      <c r="G704" s="22">
        <v>1310</v>
      </c>
      <c r="H704" s="22">
        <v>709800000</v>
      </c>
      <c r="I704" s="22" t="s">
        <v>31</v>
      </c>
      <c r="J704" s="23" t="s">
        <v>121</v>
      </c>
      <c r="K704" s="24">
        <v>1398253</v>
      </c>
      <c r="L704" s="25">
        <v>1398253</v>
      </c>
      <c r="M704" s="25">
        <v>0</v>
      </c>
      <c r="N704" s="25">
        <v>0</v>
      </c>
      <c r="O704" s="25">
        <v>0</v>
      </c>
      <c r="P704" s="25">
        <f t="shared" si="53"/>
        <v>1398253</v>
      </c>
      <c r="Q704" s="25">
        <v>0</v>
      </c>
      <c r="R704" s="25">
        <v>896442.22</v>
      </c>
      <c r="S704" s="25">
        <v>0</v>
      </c>
      <c r="T704" s="25">
        <v>501810.78</v>
      </c>
      <c r="U704" s="25">
        <v>501810.78</v>
      </c>
      <c r="V704" s="25">
        <v>0</v>
      </c>
      <c r="W704" s="25">
        <v>0</v>
      </c>
      <c r="X704" s="25">
        <v>0</v>
      </c>
      <c r="Y704" s="25">
        <f t="shared" si="54"/>
        <v>0</v>
      </c>
      <c r="Z704" s="26">
        <f>T704/L704</f>
        <v>0.35888410752560518</v>
      </c>
      <c r="AA704" s="26">
        <f>T704/P704</f>
        <v>0.35888410752560518</v>
      </c>
      <c r="AB704" s="26">
        <f>(Q704+R704+S704)/P704</f>
        <v>0.64111589247439482</v>
      </c>
      <c r="AC704" s="27">
        <f>AA704+AB704</f>
        <v>1</v>
      </c>
    </row>
    <row r="705" spans="1:29" ht="81" outlineLevel="2" x14ac:dyDescent="0.35">
      <c r="A705" s="21" t="s">
        <v>275</v>
      </c>
      <c r="B705" s="22" t="s">
        <v>276</v>
      </c>
      <c r="C705" s="22" t="s">
        <v>119</v>
      </c>
      <c r="D705" s="22" t="s">
        <v>120</v>
      </c>
      <c r="E705" s="22" t="s">
        <v>52</v>
      </c>
      <c r="F705" s="22"/>
      <c r="G705" s="22">
        <v>1310</v>
      </c>
      <c r="H705" s="22">
        <v>709800000</v>
      </c>
      <c r="I705" s="22" t="s">
        <v>31</v>
      </c>
      <c r="J705" s="23" t="s">
        <v>122</v>
      </c>
      <c r="K705" s="25">
        <v>0</v>
      </c>
      <c r="L705" s="25">
        <v>0</v>
      </c>
      <c r="M705" s="25">
        <v>1107</v>
      </c>
      <c r="N705" s="25">
        <v>0</v>
      </c>
      <c r="O705" s="25">
        <v>0</v>
      </c>
      <c r="P705" s="25">
        <f t="shared" si="53"/>
        <v>0</v>
      </c>
      <c r="Q705" s="25">
        <v>0</v>
      </c>
      <c r="R705" s="25">
        <v>0</v>
      </c>
      <c r="S705" s="25">
        <v>0</v>
      </c>
      <c r="T705" s="25">
        <v>0</v>
      </c>
      <c r="U705" s="25">
        <v>0</v>
      </c>
      <c r="V705" s="25">
        <v>0</v>
      </c>
      <c r="W705" s="25">
        <v>0</v>
      </c>
      <c r="X705" s="25">
        <v>0</v>
      </c>
      <c r="Y705" s="25">
        <f t="shared" si="54"/>
        <v>0</v>
      </c>
      <c r="Z705" s="26">
        <v>0</v>
      </c>
      <c r="AA705" s="26">
        <v>0</v>
      </c>
      <c r="AB705" s="26">
        <v>0</v>
      </c>
      <c r="AC705" s="27">
        <v>0</v>
      </c>
    </row>
    <row r="706" spans="1:29" ht="81" outlineLevel="2" x14ac:dyDescent="0.35">
      <c r="A706" s="21" t="s">
        <v>275</v>
      </c>
      <c r="B706" s="22" t="s">
        <v>276</v>
      </c>
      <c r="C706" s="22" t="s">
        <v>119</v>
      </c>
      <c r="D706" s="22" t="s">
        <v>120</v>
      </c>
      <c r="E706" s="22" t="s">
        <v>123</v>
      </c>
      <c r="F706" s="22" t="s">
        <v>33</v>
      </c>
      <c r="G706" s="22">
        <v>1310</v>
      </c>
      <c r="H706" s="22">
        <v>709800000</v>
      </c>
      <c r="I706" s="22" t="s">
        <v>31</v>
      </c>
      <c r="J706" s="23" t="s">
        <v>124</v>
      </c>
      <c r="K706" s="24">
        <v>721326</v>
      </c>
      <c r="L706" s="25">
        <v>721326</v>
      </c>
      <c r="M706" s="25">
        <v>0</v>
      </c>
      <c r="N706" s="25">
        <v>0</v>
      </c>
      <c r="O706" s="25">
        <v>0</v>
      </c>
      <c r="P706" s="25">
        <f t="shared" si="53"/>
        <v>721326</v>
      </c>
      <c r="Q706" s="25">
        <v>0</v>
      </c>
      <c r="R706" s="25">
        <v>259018.82</v>
      </c>
      <c r="S706" s="25">
        <v>0</v>
      </c>
      <c r="T706" s="25">
        <v>462307.18</v>
      </c>
      <c r="U706" s="25">
        <v>462307.18</v>
      </c>
      <c r="V706" s="25">
        <v>0</v>
      </c>
      <c r="W706" s="25">
        <v>0</v>
      </c>
      <c r="X706" s="25">
        <v>0</v>
      </c>
      <c r="Y706" s="25">
        <f t="shared" si="54"/>
        <v>0</v>
      </c>
      <c r="Z706" s="26">
        <f>T706/L706</f>
        <v>0.64091295752544619</v>
      </c>
      <c r="AA706" s="26">
        <f>T706/P706</f>
        <v>0.64091295752544619</v>
      </c>
      <c r="AB706" s="26">
        <f>(Q706+R706+S706)/P706</f>
        <v>0.35908704247455381</v>
      </c>
      <c r="AC706" s="27">
        <f>AA706+AB706</f>
        <v>1</v>
      </c>
    </row>
    <row r="707" spans="1:29" ht="81" outlineLevel="2" x14ac:dyDescent="0.35">
      <c r="A707" s="21" t="s">
        <v>275</v>
      </c>
      <c r="B707" s="22" t="s">
        <v>276</v>
      </c>
      <c r="C707" s="22" t="s">
        <v>119</v>
      </c>
      <c r="D707" s="22" t="s">
        <v>120</v>
      </c>
      <c r="E707" s="22" t="s">
        <v>123</v>
      </c>
      <c r="F707" s="22"/>
      <c r="G707" s="22">
        <v>1310</v>
      </c>
      <c r="H707" s="22">
        <v>709800000</v>
      </c>
      <c r="I707" s="22" t="s">
        <v>31</v>
      </c>
      <c r="J707" s="23" t="s">
        <v>125</v>
      </c>
      <c r="K707" s="25">
        <v>0</v>
      </c>
      <c r="L707" s="25">
        <v>0</v>
      </c>
      <c r="M707" s="25">
        <v>200766</v>
      </c>
      <c r="N707" s="25">
        <v>0</v>
      </c>
      <c r="O707" s="25">
        <v>0</v>
      </c>
      <c r="P707" s="25">
        <f t="shared" si="53"/>
        <v>0</v>
      </c>
      <c r="Q707" s="25">
        <v>0</v>
      </c>
      <c r="R707" s="25">
        <v>0</v>
      </c>
      <c r="S707" s="25">
        <v>0</v>
      </c>
      <c r="T707" s="25">
        <v>0</v>
      </c>
      <c r="U707" s="25">
        <v>0</v>
      </c>
      <c r="V707" s="25">
        <v>0</v>
      </c>
      <c r="W707" s="25">
        <v>0</v>
      </c>
      <c r="X707" s="25">
        <v>0</v>
      </c>
      <c r="Y707" s="25">
        <f t="shared" si="54"/>
        <v>0</v>
      </c>
      <c r="Z707" s="26">
        <v>0</v>
      </c>
      <c r="AA707" s="26">
        <v>0</v>
      </c>
      <c r="AB707" s="26">
        <v>0</v>
      </c>
      <c r="AC707" s="27">
        <v>0</v>
      </c>
    </row>
    <row r="708" spans="1:29" ht="54" outlineLevel="2" x14ac:dyDescent="0.35">
      <c r="A708" s="21" t="s">
        <v>275</v>
      </c>
      <c r="B708" s="22" t="s">
        <v>276</v>
      </c>
      <c r="C708" s="22" t="s">
        <v>119</v>
      </c>
      <c r="D708" s="22" t="s">
        <v>120</v>
      </c>
      <c r="E708" s="22" t="s">
        <v>126</v>
      </c>
      <c r="F708" s="22" t="s">
        <v>33</v>
      </c>
      <c r="G708" s="22">
        <v>1310</v>
      </c>
      <c r="H708" s="22">
        <v>709800000</v>
      </c>
      <c r="I708" s="22" t="s">
        <v>31</v>
      </c>
      <c r="J708" s="23" t="s">
        <v>127</v>
      </c>
      <c r="K708" s="24">
        <v>2607745</v>
      </c>
      <c r="L708" s="25">
        <v>2607745</v>
      </c>
      <c r="M708" s="25">
        <v>0</v>
      </c>
      <c r="N708" s="25">
        <v>0</v>
      </c>
      <c r="O708" s="25">
        <v>0</v>
      </c>
      <c r="P708" s="25">
        <f t="shared" si="53"/>
        <v>2607745</v>
      </c>
      <c r="Q708" s="25">
        <v>0</v>
      </c>
      <c r="R708" s="25">
        <v>676352.59</v>
      </c>
      <c r="S708" s="25">
        <v>0</v>
      </c>
      <c r="T708" s="25">
        <v>1931392.41</v>
      </c>
      <c r="U708" s="25">
        <v>1931392.41</v>
      </c>
      <c r="V708" s="25">
        <v>0</v>
      </c>
      <c r="W708" s="25">
        <v>0</v>
      </c>
      <c r="X708" s="25">
        <v>0</v>
      </c>
      <c r="Y708" s="25">
        <f t="shared" si="54"/>
        <v>0</v>
      </c>
      <c r="Z708" s="26">
        <f>T708/L708</f>
        <v>0.74063699096345692</v>
      </c>
      <c r="AA708" s="26">
        <f>T708/P708</f>
        <v>0.74063699096345692</v>
      </c>
      <c r="AB708" s="26">
        <f>(Q708+R708+S708)/P708</f>
        <v>0.25936300903654308</v>
      </c>
      <c r="AC708" s="27">
        <f>AA708+AB708</f>
        <v>1</v>
      </c>
    </row>
    <row r="709" spans="1:29" ht="81" outlineLevel="2" x14ac:dyDescent="0.35">
      <c r="A709" s="21" t="s">
        <v>275</v>
      </c>
      <c r="B709" s="22" t="s">
        <v>276</v>
      </c>
      <c r="C709" s="22" t="s">
        <v>119</v>
      </c>
      <c r="D709" s="22" t="s">
        <v>120</v>
      </c>
      <c r="E709" s="22" t="s">
        <v>126</v>
      </c>
      <c r="F709" s="22"/>
      <c r="G709" s="22">
        <v>1310</v>
      </c>
      <c r="H709" s="22">
        <v>709800000</v>
      </c>
      <c r="I709" s="22" t="s">
        <v>31</v>
      </c>
      <c r="J709" s="23" t="s">
        <v>128</v>
      </c>
      <c r="K709" s="25">
        <v>0</v>
      </c>
      <c r="L709" s="25">
        <v>0</v>
      </c>
      <c r="M709" s="25">
        <v>3806</v>
      </c>
      <c r="N709" s="25">
        <v>0</v>
      </c>
      <c r="O709" s="25">
        <v>0</v>
      </c>
      <c r="P709" s="25">
        <f t="shared" si="53"/>
        <v>0</v>
      </c>
      <c r="Q709" s="25">
        <v>0</v>
      </c>
      <c r="R709" s="25">
        <v>0</v>
      </c>
      <c r="S709" s="25">
        <v>0</v>
      </c>
      <c r="T709" s="25">
        <v>0</v>
      </c>
      <c r="U709" s="25">
        <v>0</v>
      </c>
      <c r="V709" s="25">
        <v>0</v>
      </c>
      <c r="W709" s="25">
        <v>0</v>
      </c>
      <c r="X709" s="25">
        <v>0</v>
      </c>
      <c r="Y709" s="25">
        <f t="shared" si="54"/>
        <v>0</v>
      </c>
      <c r="Z709" s="26">
        <v>0</v>
      </c>
      <c r="AA709" s="26">
        <v>0</v>
      </c>
      <c r="AB709" s="26">
        <v>0</v>
      </c>
      <c r="AC709" s="27">
        <v>0</v>
      </c>
    </row>
    <row r="710" spans="1:29" ht="27" outlineLevel="2" x14ac:dyDescent="0.35">
      <c r="A710" s="21" t="s">
        <v>275</v>
      </c>
      <c r="B710" s="22" t="s">
        <v>276</v>
      </c>
      <c r="C710" s="22" t="s">
        <v>119</v>
      </c>
      <c r="D710" s="22" t="s">
        <v>159</v>
      </c>
      <c r="E710" s="22"/>
      <c r="F710" s="22" t="s">
        <v>33</v>
      </c>
      <c r="G710" s="22">
        <v>1320</v>
      </c>
      <c r="H710" s="22">
        <v>709800000</v>
      </c>
      <c r="I710" s="22" t="s">
        <v>31</v>
      </c>
      <c r="J710" s="23" t="s">
        <v>160</v>
      </c>
      <c r="K710" s="24">
        <v>991400</v>
      </c>
      <c r="L710" s="25">
        <v>3991400</v>
      </c>
      <c r="M710" s="25">
        <v>0</v>
      </c>
      <c r="N710" s="25">
        <v>0</v>
      </c>
      <c r="O710" s="25">
        <v>5202904</v>
      </c>
      <c r="P710" s="25">
        <f t="shared" si="53"/>
        <v>9194304</v>
      </c>
      <c r="Q710" s="25">
        <v>0</v>
      </c>
      <c r="R710" s="25">
        <v>0</v>
      </c>
      <c r="S710" s="25">
        <v>0</v>
      </c>
      <c r="T710" s="25">
        <v>1485952.55</v>
      </c>
      <c r="U710" s="25">
        <v>1485952.55</v>
      </c>
      <c r="V710" s="25">
        <v>2505447.4500000002</v>
      </c>
      <c r="W710" s="25">
        <v>2505447.4500000002</v>
      </c>
      <c r="X710" s="25">
        <v>0</v>
      </c>
      <c r="Y710" s="25">
        <f t="shared" si="54"/>
        <v>7708351.4500000002</v>
      </c>
      <c r="Z710" s="26">
        <f>T710/L710</f>
        <v>0.3722885578994839</v>
      </c>
      <c r="AA710" s="26">
        <f>T710/P710</f>
        <v>0.16161664330437628</v>
      </c>
      <c r="AB710" s="26">
        <f>(Q710+R710+S710)/P710</f>
        <v>0</v>
      </c>
      <c r="AC710" s="27">
        <f>AA710+AB710</f>
        <v>0.16161664330437628</v>
      </c>
    </row>
    <row r="711" spans="1:29" ht="27" outlineLevel="2" x14ac:dyDescent="0.35">
      <c r="A711" s="21" t="s">
        <v>275</v>
      </c>
      <c r="B711" s="22" t="s">
        <v>276</v>
      </c>
      <c r="C711" s="22" t="s">
        <v>119</v>
      </c>
      <c r="D711" s="22" t="s">
        <v>159</v>
      </c>
      <c r="E711" s="22"/>
      <c r="F711" s="22"/>
      <c r="G711" s="22">
        <v>1320</v>
      </c>
      <c r="H711" s="22">
        <v>709800000</v>
      </c>
      <c r="I711" s="22" t="s">
        <v>31</v>
      </c>
      <c r="J711" s="23" t="s">
        <v>161</v>
      </c>
      <c r="K711" s="25">
        <v>0</v>
      </c>
      <c r="L711" s="25">
        <v>0</v>
      </c>
      <c r="M711" s="25">
        <v>1134</v>
      </c>
      <c r="N711" s="25">
        <v>0</v>
      </c>
      <c r="O711" s="25">
        <v>0</v>
      </c>
      <c r="P711" s="25">
        <f t="shared" si="53"/>
        <v>0</v>
      </c>
      <c r="Q711" s="25">
        <v>0</v>
      </c>
      <c r="R711" s="25">
        <v>0</v>
      </c>
      <c r="S711" s="25">
        <v>0</v>
      </c>
      <c r="T711" s="25">
        <v>0</v>
      </c>
      <c r="U711" s="25">
        <v>0</v>
      </c>
      <c r="V711" s="25">
        <v>0</v>
      </c>
      <c r="W711" s="25">
        <v>0</v>
      </c>
      <c r="X711" s="25">
        <v>0</v>
      </c>
      <c r="Y711" s="25">
        <f t="shared" si="54"/>
        <v>0</v>
      </c>
      <c r="Z711" s="26">
        <v>0</v>
      </c>
      <c r="AA711" s="26">
        <v>0</v>
      </c>
      <c r="AB711" s="26">
        <v>0</v>
      </c>
      <c r="AC711" s="27">
        <v>0</v>
      </c>
    </row>
    <row r="712" spans="1:29" ht="81" outlineLevel="2" x14ac:dyDescent="0.35">
      <c r="A712" s="21" t="s">
        <v>275</v>
      </c>
      <c r="B712" s="22" t="s">
        <v>278</v>
      </c>
      <c r="C712" s="22" t="s">
        <v>119</v>
      </c>
      <c r="D712" s="22" t="s">
        <v>120</v>
      </c>
      <c r="E712" s="22" t="s">
        <v>52</v>
      </c>
      <c r="F712" s="22" t="s">
        <v>33</v>
      </c>
      <c r="G712" s="22">
        <v>1310</v>
      </c>
      <c r="H712" s="22">
        <v>709800000</v>
      </c>
      <c r="I712" s="22" t="s">
        <v>31</v>
      </c>
      <c r="J712" s="23" t="s">
        <v>121</v>
      </c>
      <c r="K712" s="24">
        <v>25294932</v>
      </c>
      <c r="L712" s="25">
        <v>25294932</v>
      </c>
      <c r="M712" s="25">
        <v>0</v>
      </c>
      <c r="N712" s="25">
        <v>-63604</v>
      </c>
      <c r="O712" s="25">
        <v>-2000000</v>
      </c>
      <c r="P712" s="25">
        <f t="shared" si="53"/>
        <v>23294932</v>
      </c>
      <c r="Q712" s="25">
        <v>0</v>
      </c>
      <c r="R712" s="25">
        <v>11229469.029999999</v>
      </c>
      <c r="S712" s="25">
        <v>0</v>
      </c>
      <c r="T712" s="25">
        <v>12001858.970000001</v>
      </c>
      <c r="U712" s="25">
        <v>12001858.970000001</v>
      </c>
      <c r="V712" s="25">
        <v>0</v>
      </c>
      <c r="W712" s="25">
        <v>2063604</v>
      </c>
      <c r="X712" s="25">
        <v>0</v>
      </c>
      <c r="Y712" s="25">
        <f t="shared" si="54"/>
        <v>63604</v>
      </c>
      <c r="Z712" s="26">
        <f>T712/L712</f>
        <v>0.47447682286712611</v>
      </c>
      <c r="AA712" s="26">
        <f>T712/P712</f>
        <v>0.51521330777011931</v>
      </c>
      <c r="AB712" s="26">
        <f>(Q712+R712+S712)/P712</f>
        <v>0.48205631293536289</v>
      </c>
      <c r="AC712" s="27">
        <f>AA712+AB712</f>
        <v>0.9972696207054822</v>
      </c>
    </row>
    <row r="713" spans="1:29" ht="81" outlineLevel="2" x14ac:dyDescent="0.35">
      <c r="A713" s="21" t="s">
        <v>275</v>
      </c>
      <c r="B713" s="22" t="s">
        <v>278</v>
      </c>
      <c r="C713" s="22" t="s">
        <v>119</v>
      </c>
      <c r="D713" s="22" t="s">
        <v>120</v>
      </c>
      <c r="E713" s="22" t="s">
        <v>52</v>
      </c>
      <c r="F713" s="22"/>
      <c r="G713" s="22">
        <v>1310</v>
      </c>
      <c r="H713" s="22">
        <v>709800000</v>
      </c>
      <c r="I713" s="22" t="s">
        <v>31</v>
      </c>
      <c r="J713" s="23" t="s">
        <v>122</v>
      </c>
      <c r="K713" s="25">
        <v>0</v>
      </c>
      <c r="L713" s="25">
        <v>0</v>
      </c>
      <c r="M713" s="25">
        <v>106449</v>
      </c>
      <c r="N713" s="25">
        <v>0</v>
      </c>
      <c r="O713" s="25">
        <v>0</v>
      </c>
      <c r="P713" s="25">
        <f t="shared" si="53"/>
        <v>0</v>
      </c>
      <c r="Q713" s="25">
        <v>0</v>
      </c>
      <c r="R713" s="25">
        <v>0</v>
      </c>
      <c r="S713" s="25">
        <v>0</v>
      </c>
      <c r="T713" s="25">
        <v>0</v>
      </c>
      <c r="U713" s="25">
        <v>0</v>
      </c>
      <c r="V713" s="25">
        <v>0</v>
      </c>
      <c r="W713" s="25">
        <v>0</v>
      </c>
      <c r="X713" s="25">
        <v>0</v>
      </c>
      <c r="Y713" s="25">
        <f t="shared" si="54"/>
        <v>0</v>
      </c>
      <c r="Z713" s="26">
        <v>0</v>
      </c>
      <c r="AA713" s="26">
        <v>0</v>
      </c>
      <c r="AB713" s="26">
        <v>0</v>
      </c>
      <c r="AC713" s="27">
        <v>0</v>
      </c>
    </row>
    <row r="714" spans="1:29" ht="81" outlineLevel="2" x14ac:dyDescent="0.35">
      <c r="A714" s="21" t="s">
        <v>275</v>
      </c>
      <c r="B714" s="22" t="s">
        <v>278</v>
      </c>
      <c r="C714" s="22" t="s">
        <v>119</v>
      </c>
      <c r="D714" s="22" t="s">
        <v>120</v>
      </c>
      <c r="E714" s="22" t="s">
        <v>123</v>
      </c>
      <c r="F714" s="22" t="s">
        <v>33</v>
      </c>
      <c r="G714" s="22">
        <v>1310</v>
      </c>
      <c r="H714" s="22">
        <v>709800000</v>
      </c>
      <c r="I714" s="22" t="s">
        <v>31</v>
      </c>
      <c r="J714" s="23" t="s">
        <v>124</v>
      </c>
      <c r="K714" s="24">
        <v>13215206</v>
      </c>
      <c r="L714" s="25">
        <v>13215206</v>
      </c>
      <c r="M714" s="25">
        <v>0</v>
      </c>
      <c r="N714" s="25">
        <v>-42628</v>
      </c>
      <c r="O714" s="25">
        <v>0</v>
      </c>
      <c r="P714" s="25">
        <f t="shared" si="53"/>
        <v>13215206</v>
      </c>
      <c r="Q714" s="25">
        <v>0</v>
      </c>
      <c r="R714" s="25">
        <v>4839209.43</v>
      </c>
      <c r="S714" s="25">
        <v>0</v>
      </c>
      <c r="T714" s="25">
        <v>8333368.5700000003</v>
      </c>
      <c r="U714" s="25">
        <v>8333368.5700000003</v>
      </c>
      <c r="V714" s="25">
        <v>0</v>
      </c>
      <c r="W714" s="25">
        <v>42628</v>
      </c>
      <c r="X714" s="25">
        <v>0</v>
      </c>
      <c r="Y714" s="25">
        <f t="shared" si="54"/>
        <v>42628</v>
      </c>
      <c r="Z714" s="26">
        <f>T714/L714</f>
        <v>0.63058938089954863</v>
      </c>
      <c r="AA714" s="26">
        <f>T714/P714</f>
        <v>0.63058938089954863</v>
      </c>
      <c r="AB714" s="26">
        <f>(Q714+R714+S714)/P714</f>
        <v>0.36618494104443017</v>
      </c>
      <c r="AC714" s="27">
        <f>AA714+AB714</f>
        <v>0.99677432194397886</v>
      </c>
    </row>
    <row r="715" spans="1:29" ht="81" outlineLevel="2" x14ac:dyDescent="0.35">
      <c r="A715" s="21" t="s">
        <v>275</v>
      </c>
      <c r="B715" s="22" t="s">
        <v>278</v>
      </c>
      <c r="C715" s="22" t="s">
        <v>119</v>
      </c>
      <c r="D715" s="22" t="s">
        <v>120</v>
      </c>
      <c r="E715" s="22" t="s">
        <v>123</v>
      </c>
      <c r="F715" s="22"/>
      <c r="G715" s="22">
        <v>1310</v>
      </c>
      <c r="H715" s="22">
        <v>709800000</v>
      </c>
      <c r="I715" s="22" t="s">
        <v>31</v>
      </c>
      <c r="J715" s="23" t="s">
        <v>125</v>
      </c>
      <c r="K715" s="25">
        <v>0</v>
      </c>
      <c r="L715" s="25">
        <v>0</v>
      </c>
      <c r="M715" s="25">
        <v>1771378</v>
      </c>
      <c r="N715" s="25">
        <v>0</v>
      </c>
      <c r="O715" s="25">
        <v>0</v>
      </c>
      <c r="P715" s="25">
        <f t="shared" si="53"/>
        <v>0</v>
      </c>
      <c r="Q715" s="25">
        <v>0</v>
      </c>
      <c r="R715" s="25">
        <v>0</v>
      </c>
      <c r="S715" s="25">
        <v>0</v>
      </c>
      <c r="T715" s="25">
        <v>0</v>
      </c>
      <c r="U715" s="25">
        <v>0</v>
      </c>
      <c r="V715" s="25">
        <v>0</v>
      </c>
      <c r="W715" s="25">
        <v>0</v>
      </c>
      <c r="X715" s="25">
        <v>0</v>
      </c>
      <c r="Y715" s="25">
        <f t="shared" si="54"/>
        <v>0</v>
      </c>
      <c r="Z715" s="26">
        <v>0</v>
      </c>
      <c r="AA715" s="26">
        <v>0</v>
      </c>
      <c r="AB715" s="26">
        <v>0</v>
      </c>
      <c r="AC715" s="27">
        <v>0</v>
      </c>
    </row>
    <row r="716" spans="1:29" ht="94.5" outlineLevel="2" x14ac:dyDescent="0.35">
      <c r="A716" s="21" t="s">
        <v>275</v>
      </c>
      <c r="B716" s="22" t="s">
        <v>278</v>
      </c>
      <c r="C716" s="22" t="s">
        <v>119</v>
      </c>
      <c r="D716" s="22" t="s">
        <v>120</v>
      </c>
      <c r="E716" s="22" t="s">
        <v>286</v>
      </c>
      <c r="F716" s="22" t="s">
        <v>33</v>
      </c>
      <c r="G716" s="22">
        <v>1310</v>
      </c>
      <c r="H716" s="22">
        <v>709800000</v>
      </c>
      <c r="I716" s="22" t="s">
        <v>31</v>
      </c>
      <c r="J716" s="23" t="s">
        <v>287</v>
      </c>
      <c r="K716" s="24">
        <v>940000000</v>
      </c>
      <c r="L716" s="25">
        <v>940000000</v>
      </c>
      <c r="M716" s="25">
        <v>0</v>
      </c>
      <c r="N716" s="25">
        <v>-278000000</v>
      </c>
      <c r="O716" s="25">
        <v>0</v>
      </c>
      <c r="P716" s="25">
        <f t="shared" si="53"/>
        <v>940000000</v>
      </c>
      <c r="Q716" s="25">
        <v>0</v>
      </c>
      <c r="R716" s="25">
        <v>86798996.280000001</v>
      </c>
      <c r="S716" s="25">
        <v>0</v>
      </c>
      <c r="T716" s="25">
        <v>575201003.72000003</v>
      </c>
      <c r="U716" s="25">
        <v>575105556.72000003</v>
      </c>
      <c r="V716" s="25">
        <v>0</v>
      </c>
      <c r="W716" s="25">
        <v>278000000</v>
      </c>
      <c r="X716" s="25">
        <v>0</v>
      </c>
      <c r="Y716" s="25">
        <f t="shared" si="54"/>
        <v>278000000</v>
      </c>
      <c r="Z716" s="26">
        <f>T716/L716</f>
        <v>0.6119159614042553</v>
      </c>
      <c r="AA716" s="26">
        <f>T716/P716</f>
        <v>0.6119159614042553</v>
      </c>
      <c r="AB716" s="26">
        <f>(Q716+R716+S716)/P716</f>
        <v>9.2339357744680856E-2</v>
      </c>
      <c r="AC716" s="27">
        <f>AA716+AB716</f>
        <v>0.70425531914893613</v>
      </c>
    </row>
    <row r="717" spans="1:29" ht="54" outlineLevel="2" x14ac:dyDescent="0.35">
      <c r="A717" s="21" t="s">
        <v>275</v>
      </c>
      <c r="B717" s="22" t="s">
        <v>278</v>
      </c>
      <c r="C717" s="22" t="s">
        <v>119</v>
      </c>
      <c r="D717" s="22" t="s">
        <v>120</v>
      </c>
      <c r="E717" s="22" t="s">
        <v>126</v>
      </c>
      <c r="F717" s="22" t="s">
        <v>33</v>
      </c>
      <c r="G717" s="22">
        <v>1310</v>
      </c>
      <c r="H717" s="22">
        <v>709800000</v>
      </c>
      <c r="I717" s="22" t="s">
        <v>31</v>
      </c>
      <c r="J717" s="23" t="s">
        <v>127</v>
      </c>
      <c r="K717" s="24">
        <v>48217115</v>
      </c>
      <c r="L717" s="25">
        <v>48217115</v>
      </c>
      <c r="M717" s="25">
        <v>0</v>
      </c>
      <c r="N717" s="25">
        <v>-185276</v>
      </c>
      <c r="O717" s="25">
        <v>0</v>
      </c>
      <c r="P717" s="25">
        <f t="shared" si="53"/>
        <v>48217115</v>
      </c>
      <c r="Q717" s="25">
        <v>0</v>
      </c>
      <c r="R717" s="25">
        <v>15894834.23</v>
      </c>
      <c r="S717" s="25">
        <v>0</v>
      </c>
      <c r="T717" s="25">
        <v>32137004.77</v>
      </c>
      <c r="U717" s="25">
        <v>32137004.77</v>
      </c>
      <c r="V717" s="25">
        <v>0</v>
      </c>
      <c r="W717" s="25">
        <v>185276</v>
      </c>
      <c r="X717" s="25">
        <v>0</v>
      </c>
      <c r="Y717" s="25">
        <f t="shared" si="54"/>
        <v>185276</v>
      </c>
      <c r="Z717" s="26">
        <f>T717/L717</f>
        <v>0.66650617254889677</v>
      </c>
      <c r="AA717" s="26">
        <f>T717/P717</f>
        <v>0.66650617254889677</v>
      </c>
      <c r="AB717" s="26">
        <f>(Q717+R717+S717)/P717</f>
        <v>0.32965129145532662</v>
      </c>
      <c r="AC717" s="27">
        <f>AA717+AB717</f>
        <v>0.99615746400422345</v>
      </c>
    </row>
    <row r="718" spans="1:29" ht="81" outlineLevel="2" x14ac:dyDescent="0.35">
      <c r="A718" s="21" t="s">
        <v>275</v>
      </c>
      <c r="B718" s="22" t="s">
        <v>278</v>
      </c>
      <c r="C718" s="22" t="s">
        <v>119</v>
      </c>
      <c r="D718" s="22" t="s">
        <v>120</v>
      </c>
      <c r="E718" s="22" t="s">
        <v>126</v>
      </c>
      <c r="F718" s="22"/>
      <c r="G718" s="22">
        <v>1310</v>
      </c>
      <c r="H718" s="22">
        <v>709800000</v>
      </c>
      <c r="I718" s="22" t="s">
        <v>31</v>
      </c>
      <c r="J718" s="23" t="s">
        <v>128</v>
      </c>
      <c r="K718" s="25">
        <v>0</v>
      </c>
      <c r="L718" s="25">
        <v>0</v>
      </c>
      <c r="M718" s="25">
        <v>310233</v>
      </c>
      <c r="N718" s="25">
        <v>0</v>
      </c>
      <c r="O718" s="25">
        <v>0</v>
      </c>
      <c r="P718" s="25">
        <f t="shared" si="53"/>
        <v>0</v>
      </c>
      <c r="Q718" s="25">
        <v>0</v>
      </c>
      <c r="R718" s="25">
        <v>0</v>
      </c>
      <c r="S718" s="25">
        <v>0</v>
      </c>
      <c r="T718" s="25">
        <v>0</v>
      </c>
      <c r="U718" s="25">
        <v>0</v>
      </c>
      <c r="V718" s="25">
        <v>0</v>
      </c>
      <c r="W718" s="25">
        <v>0</v>
      </c>
      <c r="X718" s="25">
        <v>0</v>
      </c>
      <c r="Y718" s="25">
        <f t="shared" si="54"/>
        <v>0</v>
      </c>
      <c r="Z718" s="26">
        <v>0</v>
      </c>
      <c r="AA718" s="26">
        <v>0</v>
      </c>
      <c r="AB718" s="26">
        <v>0</v>
      </c>
      <c r="AC718" s="27">
        <v>0</v>
      </c>
    </row>
    <row r="719" spans="1:29" ht="162" outlineLevel="2" x14ac:dyDescent="0.35">
      <c r="A719" s="21" t="s">
        <v>275</v>
      </c>
      <c r="B719" s="22" t="s">
        <v>278</v>
      </c>
      <c r="C719" s="22" t="s">
        <v>119</v>
      </c>
      <c r="D719" s="22" t="s">
        <v>120</v>
      </c>
      <c r="E719" s="22" t="s">
        <v>288</v>
      </c>
      <c r="F719" s="22" t="s">
        <v>33</v>
      </c>
      <c r="G719" s="22">
        <v>1310</v>
      </c>
      <c r="H719" s="22">
        <v>709800000</v>
      </c>
      <c r="I719" s="22" t="s">
        <v>31</v>
      </c>
      <c r="J719" s="23" t="s">
        <v>289</v>
      </c>
      <c r="K719" s="24">
        <v>500000000</v>
      </c>
      <c r="L719" s="25">
        <v>500000000</v>
      </c>
      <c r="M719" s="25">
        <v>0</v>
      </c>
      <c r="N719" s="25">
        <v>-108000000</v>
      </c>
      <c r="O719" s="25">
        <v>0</v>
      </c>
      <c r="P719" s="25">
        <f t="shared" si="53"/>
        <v>500000000</v>
      </c>
      <c r="Q719" s="25">
        <v>0</v>
      </c>
      <c r="R719" s="25">
        <v>6500000</v>
      </c>
      <c r="S719" s="25">
        <v>0</v>
      </c>
      <c r="T719" s="25">
        <v>385500000</v>
      </c>
      <c r="U719" s="25">
        <v>385500000</v>
      </c>
      <c r="V719" s="25">
        <v>0</v>
      </c>
      <c r="W719" s="25">
        <v>108000000</v>
      </c>
      <c r="X719" s="25">
        <v>0</v>
      </c>
      <c r="Y719" s="25">
        <f t="shared" si="54"/>
        <v>108000000</v>
      </c>
      <c r="Z719" s="26">
        <f>T719/L719</f>
        <v>0.77100000000000002</v>
      </c>
      <c r="AA719" s="26">
        <f>T719/P719</f>
        <v>0.77100000000000002</v>
      </c>
      <c r="AB719" s="26">
        <f>(Q719+R719+S719)/P719</f>
        <v>1.2999999999999999E-2</v>
      </c>
      <c r="AC719" s="27">
        <f>AA719+AB719</f>
        <v>0.78400000000000003</v>
      </c>
    </row>
    <row r="720" spans="1:29" ht="202.5" outlineLevel="2" x14ac:dyDescent="0.35">
      <c r="A720" s="21" t="s">
        <v>275</v>
      </c>
      <c r="B720" s="22" t="s">
        <v>278</v>
      </c>
      <c r="C720" s="22" t="s">
        <v>119</v>
      </c>
      <c r="D720" s="22" t="s">
        <v>120</v>
      </c>
      <c r="E720" s="22" t="s">
        <v>290</v>
      </c>
      <c r="F720" s="22" t="s">
        <v>33</v>
      </c>
      <c r="G720" s="22">
        <v>1310</v>
      </c>
      <c r="H720" s="22">
        <v>709800000</v>
      </c>
      <c r="I720" s="22" t="s">
        <v>31</v>
      </c>
      <c r="J720" s="23" t="s">
        <v>291</v>
      </c>
      <c r="K720" s="24">
        <v>150000000</v>
      </c>
      <c r="L720" s="25">
        <v>150000000</v>
      </c>
      <c r="M720" s="25">
        <v>0</v>
      </c>
      <c r="N720" s="25">
        <v>0</v>
      </c>
      <c r="O720" s="25">
        <v>0</v>
      </c>
      <c r="P720" s="25">
        <f t="shared" si="53"/>
        <v>150000000</v>
      </c>
      <c r="Q720" s="25">
        <v>0</v>
      </c>
      <c r="R720" s="25">
        <v>36800000</v>
      </c>
      <c r="S720" s="25">
        <v>0</v>
      </c>
      <c r="T720" s="25">
        <v>113200000</v>
      </c>
      <c r="U720" s="25">
        <v>113200000</v>
      </c>
      <c r="V720" s="25">
        <v>0</v>
      </c>
      <c r="W720" s="25">
        <v>0</v>
      </c>
      <c r="X720" s="25">
        <v>0</v>
      </c>
      <c r="Y720" s="25">
        <f t="shared" si="54"/>
        <v>0</v>
      </c>
      <c r="Z720" s="26">
        <f>T720/L720</f>
        <v>0.75466666666666671</v>
      </c>
      <c r="AA720" s="26">
        <f>T720/P720</f>
        <v>0.75466666666666671</v>
      </c>
      <c r="AB720" s="26">
        <f>(Q720+R720+S720)/P720</f>
        <v>0.24533333333333332</v>
      </c>
      <c r="AC720" s="27">
        <f>AA720+AB720</f>
        <v>1</v>
      </c>
    </row>
    <row r="721" spans="1:29" ht="108" outlineLevel="2" x14ac:dyDescent="0.35">
      <c r="A721" s="21" t="s">
        <v>275</v>
      </c>
      <c r="B721" s="22" t="s">
        <v>278</v>
      </c>
      <c r="C721" s="22" t="s">
        <v>119</v>
      </c>
      <c r="D721" s="22" t="s">
        <v>120</v>
      </c>
      <c r="E721" s="22" t="s">
        <v>292</v>
      </c>
      <c r="F721" s="22" t="s">
        <v>33</v>
      </c>
      <c r="G721" s="22">
        <v>1310</v>
      </c>
      <c r="H721" s="22">
        <v>709800000</v>
      </c>
      <c r="I721" s="22" t="s">
        <v>31</v>
      </c>
      <c r="J721" s="23" t="s">
        <v>293</v>
      </c>
      <c r="K721" s="24">
        <v>60000000</v>
      </c>
      <c r="L721" s="25">
        <v>60000000</v>
      </c>
      <c r="M721" s="25">
        <v>0</v>
      </c>
      <c r="N721" s="25">
        <v>0</v>
      </c>
      <c r="O721" s="25">
        <v>0</v>
      </c>
      <c r="P721" s="25">
        <f t="shared" si="53"/>
        <v>60000000</v>
      </c>
      <c r="Q721" s="25">
        <v>0</v>
      </c>
      <c r="R721" s="25">
        <v>0</v>
      </c>
      <c r="S721" s="25">
        <v>0</v>
      </c>
      <c r="T721" s="25">
        <v>60000000</v>
      </c>
      <c r="U721" s="25">
        <v>60000000</v>
      </c>
      <c r="V721" s="25">
        <v>0</v>
      </c>
      <c r="W721" s="25">
        <v>0</v>
      </c>
      <c r="X721" s="25">
        <v>0</v>
      </c>
      <c r="Y721" s="25">
        <f t="shared" si="54"/>
        <v>0</v>
      </c>
      <c r="Z721" s="26">
        <f>T721/L721</f>
        <v>1</v>
      </c>
      <c r="AA721" s="26">
        <f>T721/P721</f>
        <v>1</v>
      </c>
      <c r="AB721" s="26">
        <f>(Q721+R721+S721)/P721</f>
        <v>0</v>
      </c>
      <c r="AC721" s="27">
        <f>AA721+AB721</f>
        <v>1</v>
      </c>
    </row>
    <row r="722" spans="1:29" ht="81" outlineLevel="2" x14ac:dyDescent="0.35">
      <c r="A722" s="21" t="s">
        <v>275</v>
      </c>
      <c r="B722" s="22" t="s">
        <v>278</v>
      </c>
      <c r="C722" s="22" t="s">
        <v>119</v>
      </c>
      <c r="D722" s="22" t="s">
        <v>120</v>
      </c>
      <c r="E722" s="22" t="s">
        <v>129</v>
      </c>
      <c r="F722" s="22" t="s">
        <v>33</v>
      </c>
      <c r="G722" s="22">
        <v>1310</v>
      </c>
      <c r="H722" s="22">
        <v>709800000</v>
      </c>
      <c r="I722" s="22" t="s">
        <v>31</v>
      </c>
      <c r="J722" s="23" t="s">
        <v>294</v>
      </c>
      <c r="K722" s="24">
        <v>17449277</v>
      </c>
      <c r="L722" s="25">
        <v>17449277</v>
      </c>
      <c r="M722" s="25">
        <v>0</v>
      </c>
      <c r="N722" s="25">
        <v>0</v>
      </c>
      <c r="O722" s="25">
        <v>0</v>
      </c>
      <c r="P722" s="25">
        <f t="shared" ref="P722:P785" si="63">+L722+O722</f>
        <v>17449277</v>
      </c>
      <c r="Q722" s="25">
        <v>0</v>
      </c>
      <c r="R722" s="25">
        <v>277</v>
      </c>
      <c r="S722" s="25">
        <v>0</v>
      </c>
      <c r="T722" s="25">
        <v>17449000</v>
      </c>
      <c r="U722" s="25">
        <v>17449000</v>
      </c>
      <c r="V722" s="25">
        <v>0</v>
      </c>
      <c r="W722" s="25">
        <v>0</v>
      </c>
      <c r="X722" s="25">
        <v>0</v>
      </c>
      <c r="Y722" s="25">
        <f t="shared" ref="Y722:Y785" si="64">P722-(Q722+R722+S722+T722+X722)</f>
        <v>0</v>
      </c>
      <c r="Z722" s="26">
        <f>T722/L722</f>
        <v>0.99998412541677228</v>
      </c>
      <c r="AA722" s="26">
        <f>T722/P722</f>
        <v>0.99998412541677228</v>
      </c>
      <c r="AB722" s="26">
        <f>(Q722+R722+S722)/P722</f>
        <v>1.5874583227717688E-5</v>
      </c>
      <c r="AC722" s="27">
        <f>AA722+AB722</f>
        <v>1</v>
      </c>
    </row>
    <row r="723" spans="1:29" ht="202.5" outlineLevel="2" x14ac:dyDescent="0.35">
      <c r="A723" s="21" t="s">
        <v>275</v>
      </c>
      <c r="B723" s="22" t="s">
        <v>278</v>
      </c>
      <c r="C723" s="22" t="s">
        <v>119</v>
      </c>
      <c r="D723" s="22" t="s">
        <v>120</v>
      </c>
      <c r="E723" s="22" t="s">
        <v>295</v>
      </c>
      <c r="F723" s="22" t="s">
        <v>33</v>
      </c>
      <c r="G723" s="22">
        <v>1310</v>
      </c>
      <c r="H723" s="22">
        <v>709800000</v>
      </c>
      <c r="I723" s="22" t="s">
        <v>31</v>
      </c>
      <c r="J723" s="23" t="s">
        <v>296</v>
      </c>
      <c r="K723" s="24">
        <v>10000000</v>
      </c>
      <c r="L723" s="25">
        <v>10000000</v>
      </c>
      <c r="M723" s="25">
        <v>0</v>
      </c>
      <c r="N723" s="25">
        <v>0</v>
      </c>
      <c r="O723" s="25">
        <v>0</v>
      </c>
      <c r="P723" s="25">
        <f t="shared" si="63"/>
        <v>10000000</v>
      </c>
      <c r="Q723" s="25">
        <v>0</v>
      </c>
      <c r="R723" s="25">
        <v>0</v>
      </c>
      <c r="S723" s="25">
        <v>0</v>
      </c>
      <c r="T723" s="25">
        <v>0</v>
      </c>
      <c r="U723" s="25">
        <v>0</v>
      </c>
      <c r="V723" s="25">
        <v>0</v>
      </c>
      <c r="W723" s="25">
        <v>10000000</v>
      </c>
      <c r="X723" s="25">
        <v>0</v>
      </c>
      <c r="Y723" s="25">
        <f t="shared" si="64"/>
        <v>10000000</v>
      </c>
      <c r="Z723" s="26">
        <f>T723/L723</f>
        <v>0</v>
      </c>
      <c r="AA723" s="26">
        <f>T723/P723</f>
        <v>0</v>
      </c>
      <c r="AB723" s="26">
        <f>(Q723+R723+S723)/P723</f>
        <v>0</v>
      </c>
      <c r="AC723" s="27">
        <f>AA723+AB723</f>
        <v>0</v>
      </c>
    </row>
    <row r="724" spans="1:29" ht="189" outlineLevel="2" x14ac:dyDescent="0.35">
      <c r="A724" s="21" t="s">
        <v>275</v>
      </c>
      <c r="B724" s="22" t="s">
        <v>278</v>
      </c>
      <c r="C724" s="22" t="s">
        <v>119</v>
      </c>
      <c r="D724" s="22" t="s">
        <v>120</v>
      </c>
      <c r="E724" s="22" t="s">
        <v>297</v>
      </c>
      <c r="F724" s="22" t="s">
        <v>33</v>
      </c>
      <c r="G724" s="22">
        <v>1310</v>
      </c>
      <c r="H724" s="22">
        <v>709800000</v>
      </c>
      <c r="I724" s="22" t="s">
        <v>31</v>
      </c>
      <c r="J724" s="23" t="s">
        <v>298</v>
      </c>
      <c r="K724" s="24">
        <v>28350000</v>
      </c>
      <c r="L724" s="25">
        <v>0</v>
      </c>
      <c r="M724" s="25">
        <v>0</v>
      </c>
      <c r="N724" s="25">
        <v>0</v>
      </c>
      <c r="O724" s="25">
        <v>0</v>
      </c>
      <c r="P724" s="25">
        <f t="shared" si="63"/>
        <v>0</v>
      </c>
      <c r="Q724" s="25">
        <v>0</v>
      </c>
      <c r="R724" s="25">
        <v>0</v>
      </c>
      <c r="S724" s="25">
        <v>0</v>
      </c>
      <c r="T724" s="25">
        <v>0</v>
      </c>
      <c r="U724" s="25">
        <v>0</v>
      </c>
      <c r="V724" s="25">
        <v>0</v>
      </c>
      <c r="W724" s="25">
        <v>0</v>
      </c>
      <c r="X724" s="25">
        <v>0</v>
      </c>
      <c r="Y724" s="25">
        <f t="shared" si="64"/>
        <v>0</v>
      </c>
      <c r="Z724" s="26">
        <v>0</v>
      </c>
      <c r="AA724" s="26">
        <v>0</v>
      </c>
      <c r="AB724" s="26">
        <v>0</v>
      </c>
      <c r="AC724" s="27">
        <v>0</v>
      </c>
    </row>
    <row r="725" spans="1:29" ht="135" outlineLevel="2" x14ac:dyDescent="0.35">
      <c r="A725" s="21" t="s">
        <v>275</v>
      </c>
      <c r="B725" s="22" t="s">
        <v>278</v>
      </c>
      <c r="C725" s="22" t="s">
        <v>119</v>
      </c>
      <c r="D725" s="22" t="s">
        <v>120</v>
      </c>
      <c r="E725" s="22" t="s">
        <v>299</v>
      </c>
      <c r="F725" s="22" t="s">
        <v>33</v>
      </c>
      <c r="G725" s="22">
        <v>1310</v>
      </c>
      <c r="H725" s="22">
        <v>709800000</v>
      </c>
      <c r="I725" s="22" t="s">
        <v>31</v>
      </c>
      <c r="J725" s="23" t="s">
        <v>300</v>
      </c>
      <c r="K725" s="25">
        <v>0</v>
      </c>
      <c r="L725" s="25">
        <v>0</v>
      </c>
      <c r="M725" s="25">
        <v>0</v>
      </c>
      <c r="N725" s="25">
        <v>262414854</v>
      </c>
      <c r="O725" s="25">
        <v>0</v>
      </c>
      <c r="P725" s="25">
        <f t="shared" si="63"/>
        <v>0</v>
      </c>
      <c r="Q725" s="25">
        <v>0</v>
      </c>
      <c r="R725" s="25">
        <v>0</v>
      </c>
      <c r="S725" s="25">
        <v>0</v>
      </c>
      <c r="T725" s="25">
        <v>0</v>
      </c>
      <c r="U725" s="25">
        <v>0</v>
      </c>
      <c r="V725" s="25">
        <v>0</v>
      </c>
      <c r="W725" s="25">
        <v>0</v>
      </c>
      <c r="X725" s="25">
        <v>0</v>
      </c>
      <c r="Y725" s="25">
        <f t="shared" si="64"/>
        <v>0</v>
      </c>
      <c r="Z725" s="26">
        <v>0</v>
      </c>
      <c r="AA725" s="26">
        <v>0</v>
      </c>
      <c r="AB725" s="26">
        <v>0</v>
      </c>
      <c r="AC725" s="26">
        <v>0</v>
      </c>
    </row>
    <row r="726" spans="1:29" ht="54" outlineLevel="2" x14ac:dyDescent="0.35">
      <c r="A726" s="21" t="s">
        <v>275</v>
      </c>
      <c r="B726" s="22" t="s">
        <v>278</v>
      </c>
      <c r="C726" s="22" t="s">
        <v>119</v>
      </c>
      <c r="D726" s="22" t="s">
        <v>301</v>
      </c>
      <c r="E726" s="22"/>
      <c r="F726" s="22" t="s">
        <v>33</v>
      </c>
      <c r="G726" s="22">
        <v>1320</v>
      </c>
      <c r="H726" s="22">
        <v>709800000</v>
      </c>
      <c r="I726" s="22" t="s">
        <v>31</v>
      </c>
      <c r="J726" s="23" t="s">
        <v>302</v>
      </c>
      <c r="K726" s="24">
        <v>1400000</v>
      </c>
      <c r="L726" s="25">
        <v>1400000</v>
      </c>
      <c r="M726" s="25">
        <v>0</v>
      </c>
      <c r="N726" s="25">
        <v>0</v>
      </c>
      <c r="O726" s="25">
        <v>0</v>
      </c>
      <c r="P726" s="25">
        <f t="shared" si="63"/>
        <v>1400000</v>
      </c>
      <c r="Q726" s="25">
        <v>0</v>
      </c>
      <c r="R726" s="25">
        <v>0</v>
      </c>
      <c r="S726" s="25">
        <v>0</v>
      </c>
      <c r="T726" s="25">
        <v>0</v>
      </c>
      <c r="U726" s="25">
        <v>0</v>
      </c>
      <c r="V726" s="25">
        <v>0</v>
      </c>
      <c r="W726" s="25">
        <v>1400000</v>
      </c>
      <c r="X726" s="25">
        <v>0</v>
      </c>
      <c r="Y726" s="25">
        <f t="shared" si="64"/>
        <v>1400000</v>
      </c>
      <c r="Z726" s="26">
        <f>T726/L726</f>
        <v>0</v>
      </c>
      <c r="AA726" s="26">
        <f>T726/P726</f>
        <v>0</v>
      </c>
      <c r="AB726" s="26">
        <f>(Q726+R726+S726)/P726</f>
        <v>0</v>
      </c>
      <c r="AC726" s="27">
        <f>AA726+AB726</f>
        <v>0</v>
      </c>
    </row>
    <row r="727" spans="1:29" ht="27" outlineLevel="2" x14ac:dyDescent="0.35">
      <c r="A727" s="21" t="s">
        <v>275</v>
      </c>
      <c r="B727" s="22" t="s">
        <v>278</v>
      </c>
      <c r="C727" s="22" t="s">
        <v>119</v>
      </c>
      <c r="D727" s="22" t="s">
        <v>159</v>
      </c>
      <c r="E727" s="22"/>
      <c r="F727" s="22" t="s">
        <v>33</v>
      </c>
      <c r="G727" s="22">
        <v>1320</v>
      </c>
      <c r="H727" s="22">
        <v>709800000</v>
      </c>
      <c r="I727" s="22" t="s">
        <v>31</v>
      </c>
      <c r="J727" s="23" t="s">
        <v>160</v>
      </c>
      <c r="K727" s="24">
        <v>28562665</v>
      </c>
      <c r="L727" s="25">
        <v>28562665</v>
      </c>
      <c r="M727" s="25">
        <v>0</v>
      </c>
      <c r="N727" s="25">
        <v>0</v>
      </c>
      <c r="O727" s="25">
        <v>-3500000</v>
      </c>
      <c r="P727" s="25">
        <f t="shared" si="63"/>
        <v>25062665</v>
      </c>
      <c r="Q727" s="25">
        <v>0</v>
      </c>
      <c r="R727" s="25">
        <v>0</v>
      </c>
      <c r="S727" s="25">
        <v>0</v>
      </c>
      <c r="T727" s="25">
        <v>5676340.71</v>
      </c>
      <c r="U727" s="25">
        <v>5676340.71</v>
      </c>
      <c r="V727" s="25">
        <v>19386324.289999999</v>
      </c>
      <c r="W727" s="25">
        <v>22886324.289999999</v>
      </c>
      <c r="X727" s="25">
        <v>0</v>
      </c>
      <c r="Y727" s="25">
        <f t="shared" si="64"/>
        <v>19386324.289999999</v>
      </c>
      <c r="Z727" s="26">
        <f>T727/L727</f>
        <v>0.19873288119298391</v>
      </c>
      <c r="AA727" s="26">
        <f>T727/P727</f>
        <v>0.22648591879594607</v>
      </c>
      <c r="AB727" s="26">
        <f>(Q727+R727+S727)/P727</f>
        <v>0</v>
      </c>
      <c r="AC727" s="27">
        <f>AA727+AB727</f>
        <v>0.22648591879594607</v>
      </c>
    </row>
    <row r="728" spans="1:29" ht="27" outlineLevel="2" x14ac:dyDescent="0.35">
      <c r="A728" s="21" t="s">
        <v>275</v>
      </c>
      <c r="B728" s="22" t="s">
        <v>278</v>
      </c>
      <c r="C728" s="22" t="s">
        <v>119</v>
      </c>
      <c r="D728" s="22" t="s">
        <v>159</v>
      </c>
      <c r="E728" s="22"/>
      <c r="F728" s="22"/>
      <c r="G728" s="22">
        <v>1320</v>
      </c>
      <c r="H728" s="22">
        <v>709800000</v>
      </c>
      <c r="I728" s="22" t="s">
        <v>31</v>
      </c>
      <c r="J728" s="23" t="s">
        <v>161</v>
      </c>
      <c r="K728" s="25">
        <v>0</v>
      </c>
      <c r="L728" s="25">
        <v>0</v>
      </c>
      <c r="M728" s="25">
        <v>160370</v>
      </c>
      <c r="N728" s="25">
        <v>0</v>
      </c>
      <c r="O728" s="25">
        <v>0</v>
      </c>
      <c r="P728" s="25">
        <f t="shared" si="63"/>
        <v>0</v>
      </c>
      <c r="Q728" s="25">
        <v>0</v>
      </c>
      <c r="R728" s="25">
        <v>0</v>
      </c>
      <c r="S728" s="25">
        <v>0</v>
      </c>
      <c r="T728" s="25">
        <v>0</v>
      </c>
      <c r="U728" s="25">
        <v>0</v>
      </c>
      <c r="V728" s="25">
        <v>0</v>
      </c>
      <c r="W728" s="25">
        <v>0</v>
      </c>
      <c r="X728" s="25">
        <v>0</v>
      </c>
      <c r="Y728" s="25">
        <f t="shared" si="64"/>
        <v>0</v>
      </c>
      <c r="Z728" s="26">
        <v>0</v>
      </c>
      <c r="AA728" s="26">
        <v>0</v>
      </c>
      <c r="AB728" s="26">
        <v>0</v>
      </c>
      <c r="AC728" s="27">
        <v>0</v>
      </c>
    </row>
    <row r="729" spans="1:29" ht="189" outlineLevel="2" x14ac:dyDescent="0.35">
      <c r="A729" s="21" t="s">
        <v>275</v>
      </c>
      <c r="B729" s="22" t="s">
        <v>278</v>
      </c>
      <c r="C729" s="22" t="s">
        <v>119</v>
      </c>
      <c r="D729" s="22" t="s">
        <v>303</v>
      </c>
      <c r="E729" s="22" t="s">
        <v>52</v>
      </c>
      <c r="F729" s="22" t="s">
        <v>33</v>
      </c>
      <c r="G729" s="22">
        <v>1320</v>
      </c>
      <c r="H729" s="22">
        <v>701110000</v>
      </c>
      <c r="I729" s="22" t="s">
        <v>31</v>
      </c>
      <c r="J729" s="23" t="s">
        <v>304</v>
      </c>
      <c r="K729" s="25">
        <v>0</v>
      </c>
      <c r="L729" s="25">
        <v>28350000</v>
      </c>
      <c r="M729" s="25">
        <v>0</v>
      </c>
      <c r="N729" s="25">
        <v>0</v>
      </c>
      <c r="O729" s="25">
        <v>0</v>
      </c>
      <c r="P729" s="25">
        <f t="shared" si="63"/>
        <v>28350000</v>
      </c>
      <c r="Q729" s="25">
        <v>0</v>
      </c>
      <c r="R729" s="25">
        <v>0</v>
      </c>
      <c r="S729" s="25">
        <v>0</v>
      </c>
      <c r="T729" s="25">
        <v>28350000</v>
      </c>
      <c r="U729" s="25">
        <v>28350000</v>
      </c>
      <c r="V729" s="25">
        <v>0</v>
      </c>
      <c r="W729" s="25">
        <v>0</v>
      </c>
      <c r="X729" s="25">
        <v>0</v>
      </c>
      <c r="Y729" s="25">
        <f t="shared" si="64"/>
        <v>0</v>
      </c>
      <c r="Z729" s="26">
        <f>T729/L729</f>
        <v>1</v>
      </c>
      <c r="AA729" s="26">
        <f>T729/P729</f>
        <v>1</v>
      </c>
      <c r="AB729" s="26">
        <f>(Q729+R729+S729)/P729</f>
        <v>0</v>
      </c>
      <c r="AC729" s="27">
        <f>AA729+AB729</f>
        <v>1</v>
      </c>
    </row>
    <row r="730" spans="1:29" ht="108" outlineLevel="2" x14ac:dyDescent="0.35">
      <c r="A730" s="21" t="s">
        <v>275</v>
      </c>
      <c r="B730" s="22" t="s">
        <v>278</v>
      </c>
      <c r="C730" s="22" t="s">
        <v>119</v>
      </c>
      <c r="D730" s="22" t="s">
        <v>305</v>
      </c>
      <c r="E730" s="22" t="s">
        <v>126</v>
      </c>
      <c r="F730" s="22" t="s">
        <v>33</v>
      </c>
      <c r="G730" s="22">
        <v>1320</v>
      </c>
      <c r="H730" s="22">
        <v>709800000</v>
      </c>
      <c r="I730" s="22" t="s">
        <v>31</v>
      </c>
      <c r="J730" s="23" t="s">
        <v>306</v>
      </c>
      <c r="K730" s="24">
        <v>100000000</v>
      </c>
      <c r="L730" s="25">
        <v>100000000</v>
      </c>
      <c r="M730" s="25">
        <v>0</v>
      </c>
      <c r="N730" s="25">
        <v>0</v>
      </c>
      <c r="O730" s="25">
        <v>0</v>
      </c>
      <c r="P730" s="25">
        <f t="shared" si="63"/>
        <v>100000000</v>
      </c>
      <c r="Q730" s="25">
        <v>0</v>
      </c>
      <c r="R730" s="25">
        <v>0</v>
      </c>
      <c r="S730" s="25">
        <v>0</v>
      </c>
      <c r="T730" s="25">
        <v>50000000</v>
      </c>
      <c r="U730" s="25">
        <v>50000000</v>
      </c>
      <c r="V730" s="25">
        <v>0</v>
      </c>
      <c r="W730" s="25">
        <v>50000000</v>
      </c>
      <c r="X730" s="25">
        <v>0</v>
      </c>
      <c r="Y730" s="25">
        <f t="shared" si="64"/>
        <v>50000000</v>
      </c>
      <c r="Z730" s="26">
        <f>T730/L730</f>
        <v>0.5</v>
      </c>
      <c r="AA730" s="26">
        <f>T730/P730</f>
        <v>0.5</v>
      </c>
      <c r="AB730" s="26">
        <f>(Q730+R730+S730)/P730</f>
        <v>0</v>
      </c>
      <c r="AC730" s="27">
        <f>AA730+AB730</f>
        <v>0.5</v>
      </c>
    </row>
    <row r="731" spans="1:29" ht="202.5" outlineLevel="2" x14ac:dyDescent="0.35">
      <c r="A731" s="21" t="s">
        <v>275</v>
      </c>
      <c r="B731" s="22" t="s">
        <v>278</v>
      </c>
      <c r="C731" s="22" t="s">
        <v>119</v>
      </c>
      <c r="D731" s="22" t="s">
        <v>305</v>
      </c>
      <c r="E731" s="22" t="s">
        <v>307</v>
      </c>
      <c r="F731" s="22" t="s">
        <v>33</v>
      </c>
      <c r="G731" s="22">
        <v>1320</v>
      </c>
      <c r="H731" s="22">
        <v>709800000</v>
      </c>
      <c r="I731" s="22" t="s">
        <v>31</v>
      </c>
      <c r="J731" s="23" t="s">
        <v>308</v>
      </c>
      <c r="K731" s="24">
        <v>176500000</v>
      </c>
      <c r="L731" s="25">
        <v>176500000</v>
      </c>
      <c r="M731" s="25">
        <v>0</v>
      </c>
      <c r="N731" s="25">
        <v>0</v>
      </c>
      <c r="O731" s="25">
        <v>0</v>
      </c>
      <c r="P731" s="25">
        <f t="shared" si="63"/>
        <v>176500000</v>
      </c>
      <c r="Q731" s="25">
        <v>0</v>
      </c>
      <c r="R731" s="25">
        <v>52313240</v>
      </c>
      <c r="S731" s="25">
        <v>0</v>
      </c>
      <c r="T731" s="25">
        <v>24186760</v>
      </c>
      <c r="U731" s="25">
        <v>24186760</v>
      </c>
      <c r="V731" s="25">
        <v>100000000</v>
      </c>
      <c r="W731" s="25">
        <v>100000000</v>
      </c>
      <c r="X731" s="25">
        <v>100000000</v>
      </c>
      <c r="Y731" s="25">
        <f t="shared" si="64"/>
        <v>0</v>
      </c>
      <c r="Z731" s="26">
        <f>T731/L731</f>
        <v>0.13703546742209632</v>
      </c>
      <c r="AA731" s="26">
        <f>T731/P731</f>
        <v>0.13703546742209632</v>
      </c>
      <c r="AB731" s="26">
        <f>(Q731+R731+S731)/P731</f>
        <v>0.29639229461756372</v>
      </c>
      <c r="AC731" s="27">
        <f>AA731+AB731</f>
        <v>0.43342776203966005</v>
      </c>
    </row>
    <row r="732" spans="1:29" ht="216" outlineLevel="2" x14ac:dyDescent="0.35">
      <c r="A732" s="21" t="s">
        <v>275</v>
      </c>
      <c r="B732" s="22" t="s">
        <v>278</v>
      </c>
      <c r="C732" s="22" t="s">
        <v>119</v>
      </c>
      <c r="D732" s="22" t="s">
        <v>309</v>
      </c>
      <c r="E732" s="22" t="s">
        <v>52</v>
      </c>
      <c r="F732" s="22" t="s">
        <v>33</v>
      </c>
      <c r="G732" s="22">
        <v>1330</v>
      </c>
      <c r="H732" s="22">
        <v>701130000</v>
      </c>
      <c r="I732" s="22" t="s">
        <v>31</v>
      </c>
      <c r="J732" s="23" t="s">
        <v>310</v>
      </c>
      <c r="K732" s="24">
        <v>331002000</v>
      </c>
      <c r="L732" s="25">
        <v>331002000</v>
      </c>
      <c r="M732" s="25">
        <v>0</v>
      </c>
      <c r="N732" s="25">
        <v>0</v>
      </c>
      <c r="O732" s="25">
        <v>0</v>
      </c>
      <c r="P732" s="25">
        <f t="shared" si="63"/>
        <v>331002000</v>
      </c>
      <c r="Q732" s="25">
        <v>0</v>
      </c>
      <c r="R732" s="25">
        <v>0</v>
      </c>
      <c r="S732" s="25">
        <v>0</v>
      </c>
      <c r="T732" s="25">
        <v>0</v>
      </c>
      <c r="U732" s="25">
        <v>0</v>
      </c>
      <c r="V732" s="25">
        <v>0</v>
      </c>
      <c r="W732" s="25">
        <v>331002000</v>
      </c>
      <c r="X732" s="25">
        <v>0</v>
      </c>
      <c r="Y732" s="25">
        <f t="shared" si="64"/>
        <v>331002000</v>
      </c>
      <c r="Z732" s="26">
        <f>T732/L732</f>
        <v>0</v>
      </c>
      <c r="AA732" s="26">
        <f>T732/P732</f>
        <v>0</v>
      </c>
      <c r="AB732" s="26">
        <f>(Q732+R732+S732)/P732</f>
        <v>0</v>
      </c>
      <c r="AC732" s="27">
        <f>AA732+AB732</f>
        <v>0</v>
      </c>
    </row>
    <row r="733" spans="1:29" ht="81" outlineLevel="2" x14ac:dyDescent="0.35">
      <c r="A733" s="21" t="s">
        <v>275</v>
      </c>
      <c r="B733" s="22" t="s">
        <v>312</v>
      </c>
      <c r="C733" s="22" t="s">
        <v>119</v>
      </c>
      <c r="D733" s="22" t="s">
        <v>120</v>
      </c>
      <c r="E733" s="22" t="s">
        <v>52</v>
      </c>
      <c r="F733" s="22" t="s">
        <v>33</v>
      </c>
      <c r="G733" s="22">
        <v>1310</v>
      </c>
      <c r="H733" s="22">
        <v>709800000</v>
      </c>
      <c r="I733" s="22" t="s">
        <v>31</v>
      </c>
      <c r="J733" s="23" t="s">
        <v>121</v>
      </c>
      <c r="K733" s="24">
        <v>4981342</v>
      </c>
      <c r="L733" s="25">
        <v>4981342</v>
      </c>
      <c r="M733" s="25">
        <v>0</v>
      </c>
      <c r="N733" s="25">
        <v>0</v>
      </c>
      <c r="O733" s="25">
        <v>0</v>
      </c>
      <c r="P733" s="25">
        <f t="shared" si="63"/>
        <v>4981342</v>
      </c>
      <c r="Q733" s="25">
        <v>0</v>
      </c>
      <c r="R733" s="25">
        <v>2575330.9300000002</v>
      </c>
      <c r="S733" s="25">
        <v>0</v>
      </c>
      <c r="T733" s="25">
        <v>2406011.0699999998</v>
      </c>
      <c r="U733" s="25">
        <v>2406011.0699999998</v>
      </c>
      <c r="V733" s="25">
        <v>0</v>
      </c>
      <c r="W733" s="25">
        <v>0</v>
      </c>
      <c r="X733" s="25">
        <v>0</v>
      </c>
      <c r="Y733" s="25">
        <f t="shared" si="64"/>
        <v>0</v>
      </c>
      <c r="Z733" s="26">
        <f>T733/L733</f>
        <v>0.48300459394275674</v>
      </c>
      <c r="AA733" s="26">
        <f>T733/P733</f>
        <v>0.48300459394275674</v>
      </c>
      <c r="AB733" s="26">
        <f>(Q733+R733+S733)/P733</f>
        <v>0.51699540605724326</v>
      </c>
      <c r="AC733" s="27">
        <f>AA733+AB733</f>
        <v>1</v>
      </c>
    </row>
    <row r="734" spans="1:29" ht="81" outlineLevel="2" x14ac:dyDescent="0.35">
      <c r="A734" s="21" t="s">
        <v>275</v>
      </c>
      <c r="B734" s="22" t="s">
        <v>312</v>
      </c>
      <c r="C734" s="22" t="s">
        <v>119</v>
      </c>
      <c r="D734" s="22" t="s">
        <v>120</v>
      </c>
      <c r="E734" s="22" t="s">
        <v>52</v>
      </c>
      <c r="F734" s="22"/>
      <c r="G734" s="22">
        <v>1310</v>
      </c>
      <c r="H734" s="22">
        <v>709800000</v>
      </c>
      <c r="I734" s="22" t="s">
        <v>31</v>
      </c>
      <c r="J734" s="23" t="s">
        <v>122</v>
      </c>
      <c r="K734" s="25">
        <v>0</v>
      </c>
      <c r="L734" s="25">
        <v>0</v>
      </c>
      <c r="M734" s="25">
        <v>11768</v>
      </c>
      <c r="N734" s="25">
        <v>0</v>
      </c>
      <c r="O734" s="25">
        <v>0</v>
      </c>
      <c r="P734" s="25">
        <f t="shared" si="63"/>
        <v>0</v>
      </c>
      <c r="Q734" s="25">
        <v>0</v>
      </c>
      <c r="R734" s="25">
        <v>0</v>
      </c>
      <c r="S734" s="25">
        <v>0</v>
      </c>
      <c r="T734" s="25">
        <v>0</v>
      </c>
      <c r="U734" s="25">
        <v>0</v>
      </c>
      <c r="V734" s="25">
        <v>0</v>
      </c>
      <c r="W734" s="25">
        <v>0</v>
      </c>
      <c r="X734" s="25">
        <v>0</v>
      </c>
      <c r="Y734" s="25">
        <f t="shared" si="64"/>
        <v>0</v>
      </c>
      <c r="Z734" s="26">
        <v>0</v>
      </c>
      <c r="AA734" s="26">
        <v>0</v>
      </c>
      <c r="AB734" s="26">
        <v>0</v>
      </c>
      <c r="AC734" s="27">
        <v>0</v>
      </c>
    </row>
    <row r="735" spans="1:29" ht="81" outlineLevel="2" x14ac:dyDescent="0.35">
      <c r="A735" s="21" t="s">
        <v>275</v>
      </c>
      <c r="B735" s="22" t="s">
        <v>312</v>
      </c>
      <c r="C735" s="22" t="s">
        <v>119</v>
      </c>
      <c r="D735" s="22" t="s">
        <v>120</v>
      </c>
      <c r="E735" s="22" t="s">
        <v>123</v>
      </c>
      <c r="F735" s="22" t="s">
        <v>33</v>
      </c>
      <c r="G735" s="22">
        <v>1310</v>
      </c>
      <c r="H735" s="22">
        <v>709800000</v>
      </c>
      <c r="I735" s="22" t="s">
        <v>31</v>
      </c>
      <c r="J735" s="23" t="s">
        <v>124</v>
      </c>
      <c r="K735" s="24">
        <v>2569759</v>
      </c>
      <c r="L735" s="25">
        <v>2569759</v>
      </c>
      <c r="M735" s="25">
        <v>0</v>
      </c>
      <c r="N735" s="25">
        <v>0</v>
      </c>
      <c r="O735" s="25">
        <v>0</v>
      </c>
      <c r="P735" s="25">
        <f t="shared" si="63"/>
        <v>2569759</v>
      </c>
      <c r="Q735" s="25">
        <v>0</v>
      </c>
      <c r="R735" s="25">
        <v>928341.06</v>
      </c>
      <c r="S735" s="25">
        <v>0</v>
      </c>
      <c r="T735" s="25">
        <v>1641417.94</v>
      </c>
      <c r="U735" s="25">
        <v>1641417.94</v>
      </c>
      <c r="V735" s="25">
        <v>0</v>
      </c>
      <c r="W735" s="25">
        <v>0</v>
      </c>
      <c r="X735" s="25">
        <v>0</v>
      </c>
      <c r="Y735" s="25">
        <f t="shared" si="64"/>
        <v>0</v>
      </c>
      <c r="Z735" s="26">
        <f>T735/L735</f>
        <v>0.6387439211225644</v>
      </c>
      <c r="AA735" s="26">
        <f>T735/P735</f>
        <v>0.6387439211225644</v>
      </c>
      <c r="AB735" s="26">
        <f>(Q735+R735+S735)/P735</f>
        <v>0.3612560788774356</v>
      </c>
      <c r="AC735" s="27">
        <f>AA735+AB735</f>
        <v>1</v>
      </c>
    </row>
    <row r="736" spans="1:29" ht="81" outlineLevel="2" x14ac:dyDescent="0.35">
      <c r="A736" s="21" t="s">
        <v>275</v>
      </c>
      <c r="B736" s="22" t="s">
        <v>312</v>
      </c>
      <c r="C736" s="22" t="s">
        <v>119</v>
      </c>
      <c r="D736" s="22" t="s">
        <v>120</v>
      </c>
      <c r="E736" s="22" t="s">
        <v>123</v>
      </c>
      <c r="F736" s="22"/>
      <c r="G736" s="22">
        <v>1310</v>
      </c>
      <c r="H736" s="22">
        <v>709800000</v>
      </c>
      <c r="I736" s="22" t="s">
        <v>31</v>
      </c>
      <c r="J736" s="23" t="s">
        <v>125</v>
      </c>
      <c r="K736" s="25">
        <v>0</v>
      </c>
      <c r="L736" s="25">
        <v>0</v>
      </c>
      <c r="M736" s="25">
        <v>457388</v>
      </c>
      <c r="N736" s="25">
        <v>0</v>
      </c>
      <c r="O736" s="25">
        <v>0</v>
      </c>
      <c r="P736" s="25">
        <f t="shared" si="63"/>
        <v>0</v>
      </c>
      <c r="Q736" s="25">
        <v>0</v>
      </c>
      <c r="R736" s="25">
        <v>0</v>
      </c>
      <c r="S736" s="25">
        <v>0</v>
      </c>
      <c r="T736" s="25">
        <v>0</v>
      </c>
      <c r="U736" s="25">
        <v>0</v>
      </c>
      <c r="V736" s="25">
        <v>0</v>
      </c>
      <c r="W736" s="25">
        <v>0</v>
      </c>
      <c r="X736" s="25">
        <v>0</v>
      </c>
      <c r="Y736" s="25">
        <f t="shared" si="64"/>
        <v>0</v>
      </c>
      <c r="Z736" s="26">
        <v>0</v>
      </c>
      <c r="AA736" s="26">
        <v>0</v>
      </c>
      <c r="AB736" s="26">
        <v>0</v>
      </c>
      <c r="AC736" s="27">
        <v>0</v>
      </c>
    </row>
    <row r="737" spans="1:29" ht="54" outlineLevel="2" x14ac:dyDescent="0.35">
      <c r="A737" s="21" t="s">
        <v>275</v>
      </c>
      <c r="B737" s="22" t="s">
        <v>312</v>
      </c>
      <c r="C737" s="22" t="s">
        <v>119</v>
      </c>
      <c r="D737" s="22" t="s">
        <v>120</v>
      </c>
      <c r="E737" s="22" t="s">
        <v>126</v>
      </c>
      <c r="F737" s="22" t="s">
        <v>33</v>
      </c>
      <c r="G737" s="22">
        <v>1310</v>
      </c>
      <c r="H737" s="22">
        <v>709800000</v>
      </c>
      <c r="I737" s="22" t="s">
        <v>31</v>
      </c>
      <c r="J737" s="23" t="s">
        <v>127</v>
      </c>
      <c r="K737" s="24">
        <v>9288474</v>
      </c>
      <c r="L737" s="25">
        <v>9288474</v>
      </c>
      <c r="M737" s="25">
        <v>0</v>
      </c>
      <c r="N737" s="25">
        <v>0</v>
      </c>
      <c r="O737" s="25">
        <v>0</v>
      </c>
      <c r="P737" s="25">
        <f t="shared" si="63"/>
        <v>9288474</v>
      </c>
      <c r="Q737" s="25">
        <v>0</v>
      </c>
      <c r="R737" s="25">
        <v>2871105.83</v>
      </c>
      <c r="S737" s="25">
        <v>0</v>
      </c>
      <c r="T737" s="25">
        <v>6417368.1699999999</v>
      </c>
      <c r="U737" s="25">
        <v>6417368.1699999999</v>
      </c>
      <c r="V737" s="25">
        <v>0</v>
      </c>
      <c r="W737" s="25">
        <v>0</v>
      </c>
      <c r="X737" s="25">
        <v>0</v>
      </c>
      <c r="Y737" s="25">
        <f t="shared" si="64"/>
        <v>0</v>
      </c>
      <c r="Z737" s="26">
        <f>T737/L737</f>
        <v>0.69089585329086345</v>
      </c>
      <c r="AA737" s="26">
        <f>T737/P737</f>
        <v>0.69089585329086345</v>
      </c>
      <c r="AB737" s="26">
        <f>(Q737+R737+S737)/P737</f>
        <v>0.3091041467091365</v>
      </c>
      <c r="AC737" s="27">
        <f>AA737+AB737</f>
        <v>1</v>
      </c>
    </row>
    <row r="738" spans="1:29" ht="81" outlineLevel="2" x14ac:dyDescent="0.35">
      <c r="A738" s="21" t="s">
        <v>275</v>
      </c>
      <c r="B738" s="22" t="s">
        <v>312</v>
      </c>
      <c r="C738" s="22" t="s">
        <v>119</v>
      </c>
      <c r="D738" s="22" t="s">
        <v>120</v>
      </c>
      <c r="E738" s="22" t="s">
        <v>126</v>
      </c>
      <c r="F738" s="22"/>
      <c r="G738" s="22">
        <v>1310</v>
      </c>
      <c r="H738" s="22">
        <v>709800000</v>
      </c>
      <c r="I738" s="22" t="s">
        <v>31</v>
      </c>
      <c r="J738" s="23" t="s">
        <v>128</v>
      </c>
      <c r="K738" s="25">
        <v>0</v>
      </c>
      <c r="L738" s="25">
        <v>0</v>
      </c>
      <c r="M738" s="25">
        <v>31941</v>
      </c>
      <c r="N738" s="25">
        <v>0</v>
      </c>
      <c r="O738" s="25">
        <v>0</v>
      </c>
      <c r="P738" s="25">
        <f t="shared" si="63"/>
        <v>0</v>
      </c>
      <c r="Q738" s="25">
        <v>0</v>
      </c>
      <c r="R738" s="25">
        <v>0</v>
      </c>
      <c r="S738" s="25">
        <v>0</v>
      </c>
      <c r="T738" s="25">
        <v>0</v>
      </c>
      <c r="U738" s="25">
        <v>0</v>
      </c>
      <c r="V738" s="25">
        <v>0</v>
      </c>
      <c r="W738" s="25">
        <v>0</v>
      </c>
      <c r="X738" s="25">
        <v>0</v>
      </c>
      <c r="Y738" s="25">
        <f t="shared" si="64"/>
        <v>0</v>
      </c>
      <c r="Z738" s="26">
        <v>0</v>
      </c>
      <c r="AA738" s="26">
        <v>0</v>
      </c>
      <c r="AB738" s="26">
        <v>0</v>
      </c>
      <c r="AC738" s="27">
        <v>0</v>
      </c>
    </row>
    <row r="739" spans="1:29" ht="27" outlineLevel="2" x14ac:dyDescent="0.35">
      <c r="A739" s="21" t="s">
        <v>275</v>
      </c>
      <c r="B739" s="22" t="s">
        <v>312</v>
      </c>
      <c r="C739" s="22" t="s">
        <v>119</v>
      </c>
      <c r="D739" s="22" t="s">
        <v>159</v>
      </c>
      <c r="E739" s="22"/>
      <c r="F739" s="22" t="s">
        <v>33</v>
      </c>
      <c r="G739" s="22">
        <v>1320</v>
      </c>
      <c r="H739" s="22">
        <v>709800000</v>
      </c>
      <c r="I739" s="22" t="s">
        <v>31</v>
      </c>
      <c r="J739" s="23" t="s">
        <v>160</v>
      </c>
      <c r="K739" s="24">
        <v>15027110</v>
      </c>
      <c r="L739" s="25">
        <v>15027110</v>
      </c>
      <c r="M739" s="25">
        <v>0</v>
      </c>
      <c r="N739" s="25">
        <v>0</v>
      </c>
      <c r="O739" s="25">
        <v>0</v>
      </c>
      <c r="P739" s="25">
        <f t="shared" si="63"/>
        <v>15027110</v>
      </c>
      <c r="Q739" s="25">
        <v>0</v>
      </c>
      <c r="R739" s="25">
        <v>0</v>
      </c>
      <c r="S739" s="25">
        <v>0</v>
      </c>
      <c r="T739" s="25">
        <v>253900.54</v>
      </c>
      <c r="U739" s="25">
        <v>253900.54</v>
      </c>
      <c r="V739" s="25">
        <v>14773209.460000001</v>
      </c>
      <c r="W739" s="25">
        <v>14773209.460000001</v>
      </c>
      <c r="X739" s="25">
        <v>0</v>
      </c>
      <c r="Y739" s="25">
        <f t="shared" si="64"/>
        <v>14773209.460000001</v>
      </c>
      <c r="Z739" s="26">
        <f>T739/L739</f>
        <v>1.6896165663257939E-2</v>
      </c>
      <c r="AA739" s="26">
        <f>T739/P739</f>
        <v>1.6896165663257939E-2</v>
      </c>
      <c r="AB739" s="26">
        <f>(Q739+R739+S739)/P739</f>
        <v>0</v>
      </c>
      <c r="AC739" s="27">
        <f>AA739+AB739</f>
        <v>1.6896165663257939E-2</v>
      </c>
    </row>
    <row r="740" spans="1:29" ht="27" outlineLevel="2" x14ac:dyDescent="0.35">
      <c r="A740" s="21" t="s">
        <v>275</v>
      </c>
      <c r="B740" s="22" t="s">
        <v>312</v>
      </c>
      <c r="C740" s="22" t="s">
        <v>119</v>
      </c>
      <c r="D740" s="22" t="s">
        <v>159</v>
      </c>
      <c r="E740" s="22"/>
      <c r="F740" s="22"/>
      <c r="G740" s="22">
        <v>1320</v>
      </c>
      <c r="H740" s="22">
        <v>709800000</v>
      </c>
      <c r="I740" s="22" t="s">
        <v>31</v>
      </c>
      <c r="J740" s="23" t="s">
        <v>161</v>
      </c>
      <c r="K740" s="25">
        <v>0</v>
      </c>
      <c r="L740" s="25">
        <v>0</v>
      </c>
      <c r="M740" s="25">
        <v>118197</v>
      </c>
      <c r="N740" s="25">
        <v>0</v>
      </c>
      <c r="O740" s="25">
        <v>0</v>
      </c>
      <c r="P740" s="25">
        <f t="shared" si="63"/>
        <v>0</v>
      </c>
      <c r="Q740" s="25">
        <v>0</v>
      </c>
      <c r="R740" s="25">
        <v>0</v>
      </c>
      <c r="S740" s="25">
        <v>0</v>
      </c>
      <c r="T740" s="25">
        <v>0</v>
      </c>
      <c r="U740" s="25">
        <v>0</v>
      </c>
      <c r="V740" s="25">
        <v>0</v>
      </c>
      <c r="W740" s="25">
        <v>0</v>
      </c>
      <c r="X740" s="25">
        <v>0</v>
      </c>
      <c r="Y740" s="25">
        <f t="shared" si="64"/>
        <v>0</v>
      </c>
      <c r="Z740" s="26">
        <v>0</v>
      </c>
      <c r="AA740" s="26">
        <v>0</v>
      </c>
      <c r="AB740" s="26">
        <v>0</v>
      </c>
      <c r="AC740" s="27">
        <v>0</v>
      </c>
    </row>
    <row r="741" spans="1:29" ht="94.5" outlineLevel="2" x14ac:dyDescent="0.35">
      <c r="A741" s="21" t="s">
        <v>275</v>
      </c>
      <c r="B741" s="22" t="s">
        <v>312</v>
      </c>
      <c r="C741" s="22" t="s">
        <v>119</v>
      </c>
      <c r="D741" s="22" t="s">
        <v>270</v>
      </c>
      <c r="E741" s="22"/>
      <c r="F741" s="22" t="s">
        <v>33</v>
      </c>
      <c r="G741" s="22">
        <v>1320</v>
      </c>
      <c r="H741" s="22">
        <v>709800000</v>
      </c>
      <c r="I741" s="22" t="s">
        <v>31</v>
      </c>
      <c r="J741" s="23" t="s">
        <v>321</v>
      </c>
      <c r="K741" s="24">
        <v>5000000</v>
      </c>
      <c r="L741" s="25">
        <v>5000000</v>
      </c>
      <c r="M741" s="25">
        <v>0</v>
      </c>
      <c r="N741" s="25">
        <v>0</v>
      </c>
      <c r="O741" s="25">
        <v>0</v>
      </c>
      <c r="P741" s="25">
        <f t="shared" si="63"/>
        <v>5000000</v>
      </c>
      <c r="Q741" s="25">
        <v>0</v>
      </c>
      <c r="R741" s="25">
        <v>0</v>
      </c>
      <c r="S741" s="25">
        <v>0</v>
      </c>
      <c r="T741" s="25">
        <v>2064252.01</v>
      </c>
      <c r="U741" s="25">
        <v>2064252.01</v>
      </c>
      <c r="V741" s="25">
        <v>1784892.99</v>
      </c>
      <c r="W741" s="25">
        <v>2935747.99</v>
      </c>
      <c r="X741" s="25">
        <v>0</v>
      </c>
      <c r="Y741" s="25">
        <f t="shared" si="64"/>
        <v>2935747.99</v>
      </c>
      <c r="Z741" s="26">
        <f>T741/L741</f>
        <v>0.41285040200000001</v>
      </c>
      <c r="AA741" s="26">
        <f>T741/P741</f>
        <v>0.41285040200000001</v>
      </c>
      <c r="AB741" s="26">
        <f>(Q741+R741+S741)/P741</f>
        <v>0</v>
      </c>
      <c r="AC741" s="27">
        <f>AA741+AB741</f>
        <v>0.41285040200000001</v>
      </c>
    </row>
    <row r="742" spans="1:29" ht="310.5" outlineLevel="2" x14ac:dyDescent="0.35">
      <c r="A742" s="21" t="s">
        <v>275</v>
      </c>
      <c r="B742" s="22" t="s">
        <v>312</v>
      </c>
      <c r="C742" s="22" t="s">
        <v>119</v>
      </c>
      <c r="D742" s="22" t="s">
        <v>165</v>
      </c>
      <c r="E742" s="22" t="s">
        <v>126</v>
      </c>
      <c r="F742" s="22" t="s">
        <v>33</v>
      </c>
      <c r="G742" s="22">
        <v>1330</v>
      </c>
      <c r="H742" s="22">
        <v>701130000</v>
      </c>
      <c r="I742" s="22" t="s">
        <v>31</v>
      </c>
      <c r="J742" s="23" t="s">
        <v>322</v>
      </c>
      <c r="K742" s="24">
        <v>24828229</v>
      </c>
      <c r="L742" s="25">
        <v>24828229</v>
      </c>
      <c r="M742" s="25">
        <v>0</v>
      </c>
      <c r="N742" s="25">
        <v>0</v>
      </c>
      <c r="O742" s="25">
        <v>0</v>
      </c>
      <c r="P742" s="25">
        <f t="shared" si="63"/>
        <v>24828229</v>
      </c>
      <c r="Q742" s="25">
        <v>0</v>
      </c>
      <c r="R742" s="25">
        <v>0</v>
      </c>
      <c r="S742" s="25">
        <v>0</v>
      </c>
      <c r="T742" s="25">
        <v>0</v>
      </c>
      <c r="U742" s="25">
        <v>0</v>
      </c>
      <c r="V742" s="25">
        <v>18621171</v>
      </c>
      <c r="W742" s="25">
        <v>24828229</v>
      </c>
      <c r="X742" s="25">
        <v>0</v>
      </c>
      <c r="Y742" s="25">
        <f t="shared" si="64"/>
        <v>24828229</v>
      </c>
      <c r="Z742" s="26">
        <f>T742/L742</f>
        <v>0</v>
      </c>
      <c r="AA742" s="26">
        <f>T742/P742</f>
        <v>0</v>
      </c>
      <c r="AB742" s="26">
        <f>(Q742+R742+S742)/P742</f>
        <v>0</v>
      </c>
      <c r="AC742" s="27">
        <f>AA742+AB742</f>
        <v>0</v>
      </c>
    </row>
    <row r="743" spans="1:29" ht="81" outlineLevel="2" x14ac:dyDescent="0.35">
      <c r="A743" s="21" t="s">
        <v>325</v>
      </c>
      <c r="B743" s="22" t="s">
        <v>30</v>
      </c>
      <c r="C743" s="22" t="s">
        <v>119</v>
      </c>
      <c r="D743" s="22" t="s">
        <v>120</v>
      </c>
      <c r="E743" s="22" t="s">
        <v>52</v>
      </c>
      <c r="F743" s="22" t="s">
        <v>33</v>
      </c>
      <c r="G743" s="22">
        <v>1310</v>
      </c>
      <c r="H743" s="22">
        <v>709800000</v>
      </c>
      <c r="I743" s="22" t="s">
        <v>31</v>
      </c>
      <c r="J743" s="23" t="s">
        <v>121</v>
      </c>
      <c r="K743" s="24">
        <v>9151759</v>
      </c>
      <c r="L743" s="25">
        <v>9151759</v>
      </c>
      <c r="M743" s="25">
        <v>0</v>
      </c>
      <c r="N743" s="25">
        <v>-527907</v>
      </c>
      <c r="O743" s="25">
        <v>0</v>
      </c>
      <c r="P743" s="25">
        <f t="shared" si="63"/>
        <v>9151759</v>
      </c>
      <c r="Q743" s="25">
        <v>0</v>
      </c>
      <c r="R743" s="25">
        <v>4246626.87</v>
      </c>
      <c r="S743" s="25">
        <v>0</v>
      </c>
      <c r="T743" s="25">
        <v>4377225.13</v>
      </c>
      <c r="U743" s="25">
        <v>4377225.13</v>
      </c>
      <c r="V743" s="25">
        <v>0</v>
      </c>
      <c r="W743" s="25">
        <v>527907</v>
      </c>
      <c r="X743" s="25">
        <v>0</v>
      </c>
      <c r="Y743" s="25">
        <f t="shared" si="64"/>
        <v>527907</v>
      </c>
      <c r="Z743" s="26">
        <f>T743/L743</f>
        <v>0.47829331279374815</v>
      </c>
      <c r="AA743" s="26">
        <f>T743/P743</f>
        <v>0.47829331279374815</v>
      </c>
      <c r="AB743" s="26">
        <f>(Q743+R743+S743)/P743</f>
        <v>0.46402302224086101</v>
      </c>
      <c r="AC743" s="27">
        <f>AA743+AB743</f>
        <v>0.9423163350346091</v>
      </c>
    </row>
    <row r="744" spans="1:29" ht="81" outlineLevel="2" x14ac:dyDescent="0.35">
      <c r="A744" s="21" t="s">
        <v>325</v>
      </c>
      <c r="B744" s="22" t="s">
        <v>30</v>
      </c>
      <c r="C744" s="22" t="s">
        <v>119</v>
      </c>
      <c r="D744" s="22" t="s">
        <v>120</v>
      </c>
      <c r="E744" s="22" t="s">
        <v>52</v>
      </c>
      <c r="F744" s="22"/>
      <c r="G744" s="22">
        <v>1310</v>
      </c>
      <c r="H744" s="22">
        <v>709800000</v>
      </c>
      <c r="I744" s="22" t="s">
        <v>31</v>
      </c>
      <c r="J744" s="23" t="s">
        <v>122</v>
      </c>
      <c r="K744" s="25">
        <v>0</v>
      </c>
      <c r="L744" s="25">
        <v>0</v>
      </c>
      <c r="M744" s="25">
        <v>75586</v>
      </c>
      <c r="N744" s="25">
        <v>0</v>
      </c>
      <c r="O744" s="25">
        <v>0</v>
      </c>
      <c r="P744" s="25">
        <f t="shared" si="63"/>
        <v>0</v>
      </c>
      <c r="Q744" s="25">
        <v>0</v>
      </c>
      <c r="R744" s="25">
        <v>0</v>
      </c>
      <c r="S744" s="25">
        <v>0</v>
      </c>
      <c r="T744" s="25">
        <v>0</v>
      </c>
      <c r="U744" s="25">
        <v>0</v>
      </c>
      <c r="V744" s="25">
        <v>0</v>
      </c>
      <c r="W744" s="25">
        <v>0</v>
      </c>
      <c r="X744" s="25">
        <v>0</v>
      </c>
      <c r="Y744" s="25">
        <f t="shared" si="64"/>
        <v>0</v>
      </c>
      <c r="Z744" s="26">
        <v>0</v>
      </c>
      <c r="AA744" s="26">
        <v>0</v>
      </c>
      <c r="AB744" s="26">
        <v>0</v>
      </c>
      <c r="AC744" s="27">
        <v>0</v>
      </c>
    </row>
    <row r="745" spans="1:29" ht="81" outlineLevel="2" x14ac:dyDescent="0.35">
      <c r="A745" s="21" t="s">
        <v>325</v>
      </c>
      <c r="B745" s="22" t="s">
        <v>30</v>
      </c>
      <c r="C745" s="22" t="s">
        <v>119</v>
      </c>
      <c r="D745" s="22" t="s">
        <v>120</v>
      </c>
      <c r="E745" s="22" t="s">
        <v>123</v>
      </c>
      <c r="F745" s="22" t="s">
        <v>33</v>
      </c>
      <c r="G745" s="22">
        <v>1310</v>
      </c>
      <c r="H745" s="22">
        <v>709800000</v>
      </c>
      <c r="I745" s="22" t="s">
        <v>31</v>
      </c>
      <c r="J745" s="23" t="s">
        <v>124</v>
      </c>
      <c r="K745" s="24">
        <v>4578751</v>
      </c>
      <c r="L745" s="25">
        <v>4578751</v>
      </c>
      <c r="M745" s="25">
        <v>0</v>
      </c>
      <c r="N745" s="25">
        <v>-235853</v>
      </c>
      <c r="O745" s="25">
        <v>0</v>
      </c>
      <c r="P745" s="25">
        <f t="shared" si="63"/>
        <v>4578751</v>
      </c>
      <c r="Q745" s="25">
        <v>0</v>
      </c>
      <c r="R745" s="25">
        <v>1956742.8</v>
      </c>
      <c r="S745" s="25">
        <v>0</v>
      </c>
      <c r="T745" s="25">
        <v>2386155.2000000002</v>
      </c>
      <c r="U745" s="25">
        <v>2386155.2000000002</v>
      </c>
      <c r="V745" s="25">
        <v>0</v>
      </c>
      <c r="W745" s="25">
        <v>235853</v>
      </c>
      <c r="X745" s="25">
        <v>0</v>
      </c>
      <c r="Y745" s="25">
        <f t="shared" si="64"/>
        <v>235853</v>
      </c>
      <c r="Z745" s="26">
        <f>T745/L745</f>
        <v>0.52113670300044712</v>
      </c>
      <c r="AA745" s="26">
        <f>T745/P745</f>
        <v>0.52113670300044712</v>
      </c>
      <c r="AB745" s="26">
        <f>(Q745+R745+S745)/P745</f>
        <v>0.42735296153907476</v>
      </c>
      <c r="AC745" s="27">
        <f>AA745+AB745</f>
        <v>0.94848966453952188</v>
      </c>
    </row>
    <row r="746" spans="1:29" ht="81" outlineLevel="2" x14ac:dyDescent="0.35">
      <c r="A746" s="21" t="s">
        <v>325</v>
      </c>
      <c r="B746" s="22" t="s">
        <v>30</v>
      </c>
      <c r="C746" s="22" t="s">
        <v>119</v>
      </c>
      <c r="D746" s="22" t="s">
        <v>120</v>
      </c>
      <c r="E746" s="22" t="s">
        <v>123</v>
      </c>
      <c r="F746" s="22"/>
      <c r="G746" s="22">
        <v>1310</v>
      </c>
      <c r="H746" s="22">
        <v>709800000</v>
      </c>
      <c r="I746" s="22" t="s">
        <v>31</v>
      </c>
      <c r="J746" s="23" t="s">
        <v>125</v>
      </c>
      <c r="K746" s="25">
        <v>0</v>
      </c>
      <c r="L746" s="25">
        <v>0</v>
      </c>
      <c r="M746" s="25">
        <v>33878</v>
      </c>
      <c r="N746" s="25">
        <v>0</v>
      </c>
      <c r="O746" s="25">
        <v>0</v>
      </c>
      <c r="P746" s="25">
        <f t="shared" si="63"/>
        <v>0</v>
      </c>
      <c r="Q746" s="25">
        <v>0</v>
      </c>
      <c r="R746" s="25">
        <v>0</v>
      </c>
      <c r="S746" s="25">
        <v>0</v>
      </c>
      <c r="T746" s="25">
        <v>0</v>
      </c>
      <c r="U746" s="25">
        <v>0</v>
      </c>
      <c r="V746" s="25">
        <v>0</v>
      </c>
      <c r="W746" s="25">
        <v>0</v>
      </c>
      <c r="X746" s="25">
        <v>0</v>
      </c>
      <c r="Y746" s="25">
        <f t="shared" si="64"/>
        <v>0</v>
      </c>
      <c r="Z746" s="26">
        <v>0</v>
      </c>
      <c r="AA746" s="26">
        <v>0</v>
      </c>
      <c r="AB746" s="26">
        <v>0</v>
      </c>
      <c r="AC746" s="27">
        <v>0</v>
      </c>
    </row>
    <row r="747" spans="1:29" ht="54" outlineLevel="2" x14ac:dyDescent="0.35">
      <c r="A747" s="21" t="s">
        <v>325</v>
      </c>
      <c r="B747" s="22" t="s">
        <v>30</v>
      </c>
      <c r="C747" s="22" t="s">
        <v>119</v>
      </c>
      <c r="D747" s="22" t="s">
        <v>120</v>
      </c>
      <c r="E747" s="22" t="s">
        <v>126</v>
      </c>
      <c r="F747" s="22" t="s">
        <v>33</v>
      </c>
      <c r="G747" s="22">
        <v>1310</v>
      </c>
      <c r="H747" s="22">
        <v>709800000</v>
      </c>
      <c r="I747" s="22" t="s">
        <v>31</v>
      </c>
      <c r="J747" s="23" t="s">
        <v>127</v>
      </c>
      <c r="K747" s="24">
        <v>17182371</v>
      </c>
      <c r="L747" s="25">
        <v>17182371</v>
      </c>
      <c r="M747" s="25">
        <v>0</v>
      </c>
      <c r="N747" s="25">
        <v>2637766.21</v>
      </c>
      <c r="O747" s="25">
        <v>0</v>
      </c>
      <c r="P747" s="25">
        <f t="shared" si="63"/>
        <v>17182371</v>
      </c>
      <c r="Q747" s="25">
        <v>0</v>
      </c>
      <c r="R747" s="25">
        <v>7159740.9100000001</v>
      </c>
      <c r="S747" s="25">
        <v>0</v>
      </c>
      <c r="T747" s="25">
        <v>8994691.0899999999</v>
      </c>
      <c r="U747" s="25">
        <v>8994691.0899999999</v>
      </c>
      <c r="V747" s="25">
        <v>0</v>
      </c>
      <c r="W747" s="25">
        <v>1027939</v>
      </c>
      <c r="X747" s="25">
        <v>0</v>
      </c>
      <c r="Y747" s="25">
        <f t="shared" si="64"/>
        <v>1027939</v>
      </c>
      <c r="Z747" s="26">
        <f>T747/L747</f>
        <v>0.5234836967494183</v>
      </c>
      <c r="AA747" s="26">
        <f>T747/P747</f>
        <v>0.5234836967494183</v>
      </c>
      <c r="AB747" s="26">
        <f>(Q747+R747+S747)/P747</f>
        <v>0.41669109053692299</v>
      </c>
      <c r="AC747" s="27">
        <f>AA747+AB747</f>
        <v>0.9401747872863413</v>
      </c>
    </row>
    <row r="748" spans="1:29" ht="81" outlineLevel="2" x14ac:dyDescent="0.35">
      <c r="A748" s="21" t="s">
        <v>325</v>
      </c>
      <c r="B748" s="22" t="s">
        <v>30</v>
      </c>
      <c r="C748" s="22" t="s">
        <v>119</v>
      </c>
      <c r="D748" s="22" t="s">
        <v>120</v>
      </c>
      <c r="E748" s="22" t="s">
        <v>126</v>
      </c>
      <c r="F748" s="22"/>
      <c r="G748" s="22">
        <v>1310</v>
      </c>
      <c r="H748" s="22">
        <v>709800000</v>
      </c>
      <c r="I748" s="22" t="s">
        <v>31</v>
      </c>
      <c r="J748" s="23" t="s">
        <v>128</v>
      </c>
      <c r="K748" s="25">
        <v>0</v>
      </c>
      <c r="L748" s="25">
        <v>0</v>
      </c>
      <c r="M748" s="25">
        <v>147654</v>
      </c>
      <c r="N748" s="25">
        <v>0</v>
      </c>
      <c r="O748" s="25">
        <v>0</v>
      </c>
      <c r="P748" s="25">
        <f t="shared" si="63"/>
        <v>0</v>
      </c>
      <c r="Q748" s="25">
        <v>0</v>
      </c>
      <c r="R748" s="25">
        <v>0</v>
      </c>
      <c r="S748" s="25">
        <v>0</v>
      </c>
      <c r="T748" s="25">
        <v>0</v>
      </c>
      <c r="U748" s="25">
        <v>0</v>
      </c>
      <c r="V748" s="25">
        <v>0</v>
      </c>
      <c r="W748" s="25">
        <v>0</v>
      </c>
      <c r="X748" s="25">
        <v>0</v>
      </c>
      <c r="Y748" s="25">
        <f t="shared" si="64"/>
        <v>0</v>
      </c>
      <c r="Z748" s="26">
        <v>0</v>
      </c>
      <c r="AA748" s="26">
        <v>0</v>
      </c>
      <c r="AB748" s="26">
        <v>0</v>
      </c>
      <c r="AC748" s="27">
        <v>0</v>
      </c>
    </row>
    <row r="749" spans="1:29" ht="27" outlineLevel="2" x14ac:dyDescent="0.35">
      <c r="A749" s="21" t="s">
        <v>325</v>
      </c>
      <c r="B749" s="22" t="s">
        <v>30</v>
      </c>
      <c r="C749" s="22" t="s">
        <v>119</v>
      </c>
      <c r="D749" s="22" t="s">
        <v>159</v>
      </c>
      <c r="E749" s="22"/>
      <c r="F749" s="22" t="s">
        <v>33</v>
      </c>
      <c r="G749" s="22">
        <v>1320</v>
      </c>
      <c r="H749" s="22">
        <v>709800000</v>
      </c>
      <c r="I749" s="22" t="s">
        <v>31</v>
      </c>
      <c r="J749" s="23" t="s">
        <v>160</v>
      </c>
      <c r="K749" s="24">
        <v>10798377</v>
      </c>
      <c r="L749" s="25">
        <v>10798377</v>
      </c>
      <c r="M749" s="25">
        <v>0</v>
      </c>
      <c r="N749" s="25">
        <v>4000000</v>
      </c>
      <c r="O749" s="25">
        <v>2000000</v>
      </c>
      <c r="P749" s="25">
        <f t="shared" si="63"/>
        <v>12798377</v>
      </c>
      <c r="Q749" s="25">
        <v>0</v>
      </c>
      <c r="R749" s="25">
        <v>0</v>
      </c>
      <c r="S749" s="25">
        <v>0</v>
      </c>
      <c r="T749" s="25">
        <v>8515879.5800000001</v>
      </c>
      <c r="U749" s="25">
        <v>8515879.5800000001</v>
      </c>
      <c r="V749" s="25">
        <v>2282497.42</v>
      </c>
      <c r="W749" s="25">
        <v>2282497.42</v>
      </c>
      <c r="X749" s="25">
        <v>0</v>
      </c>
      <c r="Y749" s="25">
        <f t="shared" si="64"/>
        <v>4282497.42</v>
      </c>
      <c r="Z749" s="26">
        <f>T749/L749</f>
        <v>0.78862588146348289</v>
      </c>
      <c r="AA749" s="26">
        <f>T749/P749</f>
        <v>0.66538746123824921</v>
      </c>
      <c r="AB749" s="26">
        <f>(Q749+R749+S749)/P749</f>
        <v>0</v>
      </c>
      <c r="AC749" s="27">
        <f>AA749+AB749</f>
        <v>0.66538746123824921</v>
      </c>
    </row>
    <row r="750" spans="1:29" ht="27" outlineLevel="2" x14ac:dyDescent="0.35">
      <c r="A750" s="21" t="s">
        <v>325</v>
      </c>
      <c r="B750" s="22" t="s">
        <v>30</v>
      </c>
      <c r="C750" s="22" t="s">
        <v>119</v>
      </c>
      <c r="D750" s="22" t="s">
        <v>159</v>
      </c>
      <c r="E750" s="22"/>
      <c r="F750" s="22"/>
      <c r="G750" s="22">
        <v>1320</v>
      </c>
      <c r="H750" s="22">
        <v>709800000</v>
      </c>
      <c r="I750" s="22" t="s">
        <v>31</v>
      </c>
      <c r="J750" s="23" t="s">
        <v>161</v>
      </c>
      <c r="K750" s="25">
        <v>0</v>
      </c>
      <c r="L750" s="25">
        <v>0</v>
      </c>
      <c r="M750" s="25">
        <v>87241</v>
      </c>
      <c r="N750" s="25">
        <v>0</v>
      </c>
      <c r="O750" s="25">
        <v>0</v>
      </c>
      <c r="P750" s="25">
        <f t="shared" si="63"/>
        <v>0</v>
      </c>
      <c r="Q750" s="25">
        <v>0</v>
      </c>
      <c r="R750" s="25">
        <v>0</v>
      </c>
      <c r="S750" s="25">
        <v>0</v>
      </c>
      <c r="T750" s="25">
        <v>0</v>
      </c>
      <c r="U750" s="25">
        <v>0</v>
      </c>
      <c r="V750" s="25">
        <v>0</v>
      </c>
      <c r="W750" s="25">
        <v>0</v>
      </c>
      <c r="X750" s="25">
        <v>0</v>
      </c>
      <c r="Y750" s="25">
        <f t="shared" si="64"/>
        <v>0</v>
      </c>
      <c r="Z750" s="26">
        <v>0</v>
      </c>
      <c r="AA750" s="26">
        <v>0</v>
      </c>
      <c r="AB750" s="26">
        <v>0</v>
      </c>
      <c r="AC750" s="27">
        <v>0</v>
      </c>
    </row>
    <row r="751" spans="1:29" ht="81" outlineLevel="2" x14ac:dyDescent="0.35">
      <c r="A751" s="21" t="s">
        <v>331</v>
      </c>
      <c r="B751" s="22" t="s">
        <v>30</v>
      </c>
      <c r="C751" s="22" t="s">
        <v>119</v>
      </c>
      <c r="D751" s="22" t="s">
        <v>120</v>
      </c>
      <c r="E751" s="22" t="s">
        <v>52</v>
      </c>
      <c r="F751" s="22" t="s">
        <v>33</v>
      </c>
      <c r="G751" s="22">
        <v>1310</v>
      </c>
      <c r="H751" s="22">
        <v>709800000</v>
      </c>
      <c r="I751" s="22" t="s">
        <v>31</v>
      </c>
      <c r="J751" s="23" t="s">
        <v>121</v>
      </c>
      <c r="K751" s="24">
        <v>26202419</v>
      </c>
      <c r="L751" s="25">
        <v>26202419</v>
      </c>
      <c r="M751" s="25">
        <v>0</v>
      </c>
      <c r="N751" s="25">
        <v>-72001</v>
      </c>
      <c r="O751" s="25">
        <v>0</v>
      </c>
      <c r="P751" s="25">
        <f t="shared" si="63"/>
        <v>26202419</v>
      </c>
      <c r="Q751" s="25">
        <v>0</v>
      </c>
      <c r="R751" s="25">
        <v>12945757.539999999</v>
      </c>
      <c r="S751" s="25">
        <v>0</v>
      </c>
      <c r="T751" s="25">
        <v>13184660.460000001</v>
      </c>
      <c r="U751" s="25">
        <v>13184660.460000001</v>
      </c>
      <c r="V751" s="25">
        <v>0</v>
      </c>
      <c r="W751" s="25">
        <v>72001</v>
      </c>
      <c r="X751" s="25">
        <v>0</v>
      </c>
      <c r="Y751" s="25">
        <f t="shared" si="64"/>
        <v>72001</v>
      </c>
      <c r="Z751" s="26">
        <f>T751/L751</f>
        <v>0.50318485709277461</v>
      </c>
      <c r="AA751" s="26">
        <f>T751/P751</f>
        <v>0.50318485709277461</v>
      </c>
      <c r="AB751" s="26">
        <f>(Q751+R751+S751)/P751</f>
        <v>0.49406726684280561</v>
      </c>
      <c r="AC751" s="27">
        <f>AA751+AB751</f>
        <v>0.99725212393558027</v>
      </c>
    </row>
    <row r="752" spans="1:29" ht="81" outlineLevel="2" x14ac:dyDescent="0.35">
      <c r="A752" s="21" t="s">
        <v>331</v>
      </c>
      <c r="B752" s="22" t="s">
        <v>30</v>
      </c>
      <c r="C752" s="22" t="s">
        <v>119</v>
      </c>
      <c r="D752" s="22" t="s">
        <v>120</v>
      </c>
      <c r="E752" s="22" t="s">
        <v>52</v>
      </c>
      <c r="F752" s="22"/>
      <c r="G752" s="22">
        <v>1310</v>
      </c>
      <c r="H752" s="22">
        <v>709800000</v>
      </c>
      <c r="I752" s="22" t="s">
        <v>31</v>
      </c>
      <c r="J752" s="23" t="s">
        <v>122</v>
      </c>
      <c r="K752" s="25">
        <v>0</v>
      </c>
      <c r="L752" s="25">
        <v>0</v>
      </c>
      <c r="M752" s="25">
        <v>100670</v>
      </c>
      <c r="N752" s="25">
        <v>0</v>
      </c>
      <c r="O752" s="25">
        <v>0</v>
      </c>
      <c r="P752" s="25">
        <f t="shared" si="63"/>
        <v>0</v>
      </c>
      <c r="Q752" s="25">
        <v>0</v>
      </c>
      <c r="R752" s="25">
        <v>0</v>
      </c>
      <c r="S752" s="25">
        <v>0</v>
      </c>
      <c r="T752" s="25">
        <v>0</v>
      </c>
      <c r="U752" s="25">
        <v>0</v>
      </c>
      <c r="V752" s="25">
        <v>0</v>
      </c>
      <c r="W752" s="25">
        <v>0</v>
      </c>
      <c r="X752" s="25">
        <v>0</v>
      </c>
      <c r="Y752" s="25">
        <f t="shared" si="64"/>
        <v>0</v>
      </c>
      <c r="Z752" s="26">
        <v>0</v>
      </c>
      <c r="AA752" s="26">
        <v>0</v>
      </c>
      <c r="AB752" s="26">
        <v>0</v>
      </c>
      <c r="AC752" s="27">
        <v>0</v>
      </c>
    </row>
    <row r="753" spans="1:29" ht="81" outlineLevel="2" x14ac:dyDescent="0.35">
      <c r="A753" s="21" t="s">
        <v>331</v>
      </c>
      <c r="B753" s="22" t="s">
        <v>30</v>
      </c>
      <c r="C753" s="22" t="s">
        <v>119</v>
      </c>
      <c r="D753" s="22" t="s">
        <v>120</v>
      </c>
      <c r="E753" s="22" t="s">
        <v>123</v>
      </c>
      <c r="F753" s="22" t="s">
        <v>33</v>
      </c>
      <c r="G753" s="22">
        <v>1310</v>
      </c>
      <c r="H753" s="22">
        <v>709800000</v>
      </c>
      <c r="I753" s="22" t="s">
        <v>31</v>
      </c>
      <c r="J753" s="23" t="s">
        <v>124</v>
      </c>
      <c r="K753" s="24">
        <v>12850670</v>
      </c>
      <c r="L753" s="25">
        <v>12850670</v>
      </c>
      <c r="M753" s="25">
        <v>0</v>
      </c>
      <c r="N753" s="25">
        <v>-39796</v>
      </c>
      <c r="O753" s="25">
        <v>0</v>
      </c>
      <c r="P753" s="25">
        <f t="shared" si="63"/>
        <v>12850670</v>
      </c>
      <c r="Q753" s="25">
        <v>0</v>
      </c>
      <c r="R753" s="25">
        <v>4756713.74</v>
      </c>
      <c r="S753" s="25">
        <v>0</v>
      </c>
      <c r="T753" s="25">
        <v>8054160.2599999998</v>
      </c>
      <c r="U753" s="25">
        <v>8054160.2599999998</v>
      </c>
      <c r="V753" s="25">
        <v>0</v>
      </c>
      <c r="W753" s="25">
        <v>39796</v>
      </c>
      <c r="X753" s="25">
        <v>0</v>
      </c>
      <c r="Y753" s="25">
        <f t="shared" si="64"/>
        <v>39796</v>
      </c>
      <c r="Z753" s="26">
        <f>T753/L753</f>
        <v>0.62675022080560783</v>
      </c>
      <c r="AA753" s="26">
        <f>T753/P753</f>
        <v>0.62675022080560783</v>
      </c>
      <c r="AB753" s="26">
        <f>(Q753+R753+S753)/P753</f>
        <v>0.37015297568142363</v>
      </c>
      <c r="AC753" s="27">
        <f>AA753+AB753</f>
        <v>0.99690319648703141</v>
      </c>
    </row>
    <row r="754" spans="1:29" ht="81" outlineLevel="2" x14ac:dyDescent="0.35">
      <c r="A754" s="21" t="s">
        <v>331</v>
      </c>
      <c r="B754" s="22" t="s">
        <v>30</v>
      </c>
      <c r="C754" s="22" t="s">
        <v>119</v>
      </c>
      <c r="D754" s="22" t="s">
        <v>120</v>
      </c>
      <c r="E754" s="22" t="s">
        <v>123</v>
      </c>
      <c r="F754" s="22"/>
      <c r="G754" s="22">
        <v>1310</v>
      </c>
      <c r="H754" s="22">
        <v>709800000</v>
      </c>
      <c r="I754" s="22" t="s">
        <v>31</v>
      </c>
      <c r="J754" s="23" t="s">
        <v>125</v>
      </c>
      <c r="K754" s="25">
        <v>0</v>
      </c>
      <c r="L754" s="25">
        <v>0</v>
      </c>
      <c r="M754" s="25">
        <v>775848</v>
      </c>
      <c r="N754" s="25">
        <v>0</v>
      </c>
      <c r="O754" s="25">
        <v>0</v>
      </c>
      <c r="P754" s="25">
        <f t="shared" si="63"/>
        <v>0</v>
      </c>
      <c r="Q754" s="25">
        <v>0</v>
      </c>
      <c r="R754" s="25">
        <v>0</v>
      </c>
      <c r="S754" s="25">
        <v>0</v>
      </c>
      <c r="T754" s="25">
        <v>0</v>
      </c>
      <c r="U754" s="25">
        <v>0</v>
      </c>
      <c r="V754" s="25">
        <v>0</v>
      </c>
      <c r="W754" s="25">
        <v>0</v>
      </c>
      <c r="X754" s="25">
        <v>0</v>
      </c>
      <c r="Y754" s="25">
        <f t="shared" si="64"/>
        <v>0</v>
      </c>
      <c r="Z754" s="26">
        <v>0</v>
      </c>
      <c r="AA754" s="26">
        <v>0</v>
      </c>
      <c r="AB754" s="26">
        <v>0</v>
      </c>
      <c r="AC754" s="27">
        <v>0</v>
      </c>
    </row>
    <row r="755" spans="1:29" ht="54" outlineLevel="2" x14ac:dyDescent="0.35">
      <c r="A755" s="21" t="s">
        <v>331</v>
      </c>
      <c r="B755" s="22" t="s">
        <v>30</v>
      </c>
      <c r="C755" s="22" t="s">
        <v>119</v>
      </c>
      <c r="D755" s="22" t="s">
        <v>120</v>
      </c>
      <c r="E755" s="22" t="s">
        <v>126</v>
      </c>
      <c r="F755" s="22" t="s">
        <v>33</v>
      </c>
      <c r="G755" s="22">
        <v>1310</v>
      </c>
      <c r="H755" s="22">
        <v>709800000</v>
      </c>
      <c r="I755" s="22" t="s">
        <v>31</v>
      </c>
      <c r="J755" s="23" t="s">
        <v>127</v>
      </c>
      <c r="K755" s="24">
        <v>45380387</v>
      </c>
      <c r="L755" s="25">
        <v>45380387</v>
      </c>
      <c r="M755" s="25">
        <v>0</v>
      </c>
      <c r="N755" s="25">
        <v>-179345</v>
      </c>
      <c r="O755" s="25">
        <v>0</v>
      </c>
      <c r="P755" s="25">
        <f t="shared" si="63"/>
        <v>45380387</v>
      </c>
      <c r="Q755" s="25">
        <v>0</v>
      </c>
      <c r="R755" s="25">
        <v>12749373.279999999</v>
      </c>
      <c r="S755" s="25">
        <v>0</v>
      </c>
      <c r="T755" s="25">
        <v>32451668.719999999</v>
      </c>
      <c r="U755" s="25">
        <v>32451668.719999999</v>
      </c>
      <c r="V755" s="25">
        <v>0</v>
      </c>
      <c r="W755" s="25">
        <v>179345</v>
      </c>
      <c r="X755" s="25">
        <v>0</v>
      </c>
      <c r="Y755" s="25">
        <f t="shared" si="64"/>
        <v>179345</v>
      </c>
      <c r="Z755" s="26">
        <f>T755/L755</f>
        <v>0.71510339301425518</v>
      </c>
      <c r="AA755" s="26">
        <f>T755/P755</f>
        <v>0.71510339301425518</v>
      </c>
      <c r="AB755" s="26">
        <f>(Q755+R755+S755)/P755</f>
        <v>0.28094456929157524</v>
      </c>
      <c r="AC755" s="27">
        <f>AA755+AB755</f>
        <v>0.99604796230583048</v>
      </c>
    </row>
    <row r="756" spans="1:29" ht="81" outlineLevel="2" x14ac:dyDescent="0.35">
      <c r="A756" s="21" t="s">
        <v>331</v>
      </c>
      <c r="B756" s="22" t="s">
        <v>30</v>
      </c>
      <c r="C756" s="22" t="s">
        <v>119</v>
      </c>
      <c r="D756" s="22" t="s">
        <v>120</v>
      </c>
      <c r="E756" s="22" t="s">
        <v>126</v>
      </c>
      <c r="F756" s="22"/>
      <c r="G756" s="22">
        <v>1310</v>
      </c>
      <c r="H756" s="22">
        <v>709800000</v>
      </c>
      <c r="I756" s="22" t="s">
        <v>31</v>
      </c>
      <c r="J756" s="23" t="s">
        <v>128</v>
      </c>
      <c r="K756" s="25">
        <v>0</v>
      </c>
      <c r="L756" s="25">
        <v>0</v>
      </c>
      <c r="M756" s="25">
        <v>255770</v>
      </c>
      <c r="N756" s="25">
        <v>0</v>
      </c>
      <c r="O756" s="25">
        <v>0</v>
      </c>
      <c r="P756" s="25">
        <f t="shared" si="63"/>
        <v>0</v>
      </c>
      <c r="Q756" s="25">
        <v>0</v>
      </c>
      <c r="R756" s="25">
        <v>0</v>
      </c>
      <c r="S756" s="25">
        <v>0</v>
      </c>
      <c r="T756" s="25">
        <v>0</v>
      </c>
      <c r="U756" s="25">
        <v>0</v>
      </c>
      <c r="V756" s="25">
        <v>0</v>
      </c>
      <c r="W756" s="25">
        <v>0</v>
      </c>
      <c r="X756" s="25">
        <v>0</v>
      </c>
      <c r="Y756" s="25">
        <f t="shared" si="64"/>
        <v>0</v>
      </c>
      <c r="Z756" s="26">
        <v>0</v>
      </c>
      <c r="AA756" s="26">
        <v>0</v>
      </c>
      <c r="AB756" s="26">
        <v>0</v>
      </c>
      <c r="AC756" s="27">
        <v>0</v>
      </c>
    </row>
    <row r="757" spans="1:29" ht="27" outlineLevel="2" x14ac:dyDescent="0.35">
      <c r="A757" s="21" t="s">
        <v>331</v>
      </c>
      <c r="B757" s="22" t="s">
        <v>30</v>
      </c>
      <c r="C757" s="22" t="s">
        <v>119</v>
      </c>
      <c r="D757" s="22" t="s">
        <v>159</v>
      </c>
      <c r="E757" s="22"/>
      <c r="F757" s="22" t="s">
        <v>33</v>
      </c>
      <c r="G757" s="22">
        <v>1320</v>
      </c>
      <c r="H757" s="22">
        <v>709800000</v>
      </c>
      <c r="I757" s="22" t="s">
        <v>31</v>
      </c>
      <c r="J757" s="23" t="s">
        <v>160</v>
      </c>
      <c r="K757" s="24">
        <v>31684318</v>
      </c>
      <c r="L757" s="25">
        <v>31684318</v>
      </c>
      <c r="M757" s="25">
        <v>0</v>
      </c>
      <c r="N757" s="25">
        <v>0</v>
      </c>
      <c r="O757" s="25">
        <v>0</v>
      </c>
      <c r="P757" s="25">
        <f t="shared" si="63"/>
        <v>31684318</v>
      </c>
      <c r="Q757" s="25">
        <v>0</v>
      </c>
      <c r="R757" s="25">
        <v>0</v>
      </c>
      <c r="S757" s="25">
        <v>0</v>
      </c>
      <c r="T757" s="25">
        <v>5605893.5300000003</v>
      </c>
      <c r="U757" s="25">
        <v>5605893.5300000003</v>
      </c>
      <c r="V757" s="25">
        <v>26078424.469999999</v>
      </c>
      <c r="W757" s="25">
        <v>26078424.469999999</v>
      </c>
      <c r="X757" s="25">
        <v>0</v>
      </c>
      <c r="Y757" s="25">
        <f t="shared" si="64"/>
        <v>26078424.469999999</v>
      </c>
      <c r="Z757" s="26">
        <f>T757/L757</f>
        <v>0.17692959431855218</v>
      </c>
      <c r="AA757" s="26">
        <f>T757/P757</f>
        <v>0.17692959431855218</v>
      </c>
      <c r="AB757" s="26">
        <f>(Q757+R757+S757)/P757</f>
        <v>0</v>
      </c>
      <c r="AC757" s="27">
        <f>AA757+AB757</f>
        <v>0.17692959431855218</v>
      </c>
    </row>
    <row r="758" spans="1:29" ht="27" outlineLevel="2" x14ac:dyDescent="0.35">
      <c r="A758" s="21" t="s">
        <v>331</v>
      </c>
      <c r="B758" s="22" t="s">
        <v>30</v>
      </c>
      <c r="C758" s="22" t="s">
        <v>119</v>
      </c>
      <c r="D758" s="22" t="s">
        <v>159</v>
      </c>
      <c r="E758" s="22"/>
      <c r="F758" s="22"/>
      <c r="G758" s="22">
        <v>1320</v>
      </c>
      <c r="H758" s="22">
        <v>709800000</v>
      </c>
      <c r="I758" s="22" t="s">
        <v>31</v>
      </c>
      <c r="J758" s="23" t="s">
        <v>161</v>
      </c>
      <c r="K758" s="25">
        <v>0</v>
      </c>
      <c r="L758" s="25">
        <v>0</v>
      </c>
      <c r="M758" s="25">
        <v>192076</v>
      </c>
      <c r="N758" s="25">
        <v>0</v>
      </c>
      <c r="O758" s="25">
        <v>0</v>
      </c>
      <c r="P758" s="25">
        <f t="shared" si="63"/>
        <v>0</v>
      </c>
      <c r="Q758" s="25">
        <v>0</v>
      </c>
      <c r="R758" s="25">
        <v>0</v>
      </c>
      <c r="S758" s="25">
        <v>0</v>
      </c>
      <c r="T758" s="25">
        <v>0</v>
      </c>
      <c r="U758" s="25">
        <v>0</v>
      </c>
      <c r="V758" s="25">
        <v>0</v>
      </c>
      <c r="W758" s="25">
        <v>0</v>
      </c>
      <c r="X758" s="25">
        <v>0</v>
      </c>
      <c r="Y758" s="25">
        <f t="shared" si="64"/>
        <v>0</v>
      </c>
      <c r="Z758" s="26">
        <v>0</v>
      </c>
      <c r="AA758" s="26">
        <v>0</v>
      </c>
      <c r="AB758" s="26">
        <v>0</v>
      </c>
      <c r="AC758" s="27">
        <v>0</v>
      </c>
    </row>
    <row r="759" spans="1:29" ht="81" outlineLevel="2" x14ac:dyDescent="0.35">
      <c r="A759" s="21" t="s">
        <v>340</v>
      </c>
      <c r="B759" s="22" t="s">
        <v>30</v>
      </c>
      <c r="C759" s="22" t="s">
        <v>119</v>
      </c>
      <c r="D759" s="22" t="s">
        <v>120</v>
      </c>
      <c r="E759" s="22" t="s">
        <v>52</v>
      </c>
      <c r="F759" s="22" t="s">
        <v>33</v>
      </c>
      <c r="G759" s="22">
        <v>1310</v>
      </c>
      <c r="H759" s="22">
        <v>709800000</v>
      </c>
      <c r="I759" s="22" t="s">
        <v>31</v>
      </c>
      <c r="J759" s="23" t="s">
        <v>121</v>
      </c>
      <c r="K759" s="24">
        <v>6768427</v>
      </c>
      <c r="L759" s="25">
        <v>6768427</v>
      </c>
      <c r="M759" s="25">
        <v>0</v>
      </c>
      <c r="N759" s="25">
        <v>0</v>
      </c>
      <c r="O759" s="25">
        <v>0</v>
      </c>
      <c r="P759" s="25">
        <f t="shared" si="63"/>
        <v>6768427</v>
      </c>
      <c r="Q759" s="25">
        <v>0</v>
      </c>
      <c r="R759" s="25">
        <v>3591166.79</v>
      </c>
      <c r="S759" s="25">
        <v>0</v>
      </c>
      <c r="T759" s="25">
        <v>3177260.21</v>
      </c>
      <c r="U759" s="25">
        <v>3177260.21</v>
      </c>
      <c r="V759" s="25">
        <v>0</v>
      </c>
      <c r="W759" s="25">
        <v>0</v>
      </c>
      <c r="X759" s="25">
        <v>0</v>
      </c>
      <c r="Y759" s="25">
        <f t="shared" si="64"/>
        <v>0</v>
      </c>
      <c r="Z759" s="26">
        <f>T759/L759</f>
        <v>0.46942372430108209</v>
      </c>
      <c r="AA759" s="26">
        <f>T759/P759</f>
        <v>0.46942372430108209</v>
      </c>
      <c r="AB759" s="26">
        <f>(Q759+R759+S759)/P759</f>
        <v>0.53057627569891797</v>
      </c>
      <c r="AC759" s="27">
        <f>AA759+AB759</f>
        <v>1</v>
      </c>
    </row>
    <row r="760" spans="1:29" ht="81" outlineLevel="2" x14ac:dyDescent="0.35">
      <c r="A760" s="21" t="s">
        <v>340</v>
      </c>
      <c r="B760" s="22" t="s">
        <v>30</v>
      </c>
      <c r="C760" s="22" t="s">
        <v>119</v>
      </c>
      <c r="D760" s="22" t="s">
        <v>120</v>
      </c>
      <c r="E760" s="22" t="s">
        <v>52</v>
      </c>
      <c r="F760" s="22"/>
      <c r="G760" s="22">
        <v>1310</v>
      </c>
      <c r="H760" s="22">
        <v>709800000</v>
      </c>
      <c r="I760" s="22" t="s">
        <v>31</v>
      </c>
      <c r="J760" s="23" t="s">
        <v>122</v>
      </c>
      <c r="K760" s="25">
        <v>0</v>
      </c>
      <c r="L760" s="25">
        <v>0</v>
      </c>
      <c r="M760" s="25">
        <v>28399</v>
      </c>
      <c r="N760" s="25">
        <v>0</v>
      </c>
      <c r="O760" s="25">
        <v>0</v>
      </c>
      <c r="P760" s="25">
        <f t="shared" si="63"/>
        <v>0</v>
      </c>
      <c r="Q760" s="25">
        <v>0</v>
      </c>
      <c r="R760" s="25">
        <v>0</v>
      </c>
      <c r="S760" s="25">
        <v>0</v>
      </c>
      <c r="T760" s="25">
        <v>0</v>
      </c>
      <c r="U760" s="25">
        <v>0</v>
      </c>
      <c r="V760" s="25">
        <v>0</v>
      </c>
      <c r="W760" s="25">
        <v>0</v>
      </c>
      <c r="X760" s="25">
        <v>0</v>
      </c>
      <c r="Y760" s="25">
        <f t="shared" si="64"/>
        <v>0</v>
      </c>
      <c r="Z760" s="26">
        <v>0</v>
      </c>
      <c r="AA760" s="26">
        <v>0</v>
      </c>
      <c r="AB760" s="26">
        <v>0</v>
      </c>
      <c r="AC760" s="27">
        <v>0</v>
      </c>
    </row>
    <row r="761" spans="1:29" ht="81" outlineLevel="2" x14ac:dyDescent="0.35">
      <c r="A761" s="21" t="s">
        <v>340</v>
      </c>
      <c r="B761" s="22" t="s">
        <v>30</v>
      </c>
      <c r="C761" s="22" t="s">
        <v>119</v>
      </c>
      <c r="D761" s="22" t="s">
        <v>120</v>
      </c>
      <c r="E761" s="22" t="s">
        <v>123</v>
      </c>
      <c r="F761" s="22" t="s">
        <v>33</v>
      </c>
      <c r="G761" s="22">
        <v>1310</v>
      </c>
      <c r="H761" s="22">
        <v>709800000</v>
      </c>
      <c r="I761" s="22" t="s">
        <v>31</v>
      </c>
      <c r="J761" s="23" t="s">
        <v>124</v>
      </c>
      <c r="K761" s="24">
        <v>3043324</v>
      </c>
      <c r="L761" s="25">
        <v>3043324</v>
      </c>
      <c r="M761" s="25">
        <v>0</v>
      </c>
      <c r="N761" s="25">
        <v>0</v>
      </c>
      <c r="O761" s="25">
        <v>0</v>
      </c>
      <c r="P761" s="25">
        <f t="shared" si="63"/>
        <v>3043324</v>
      </c>
      <c r="Q761" s="25">
        <v>0</v>
      </c>
      <c r="R761" s="25">
        <v>1201476.19</v>
      </c>
      <c r="S761" s="25">
        <v>0</v>
      </c>
      <c r="T761" s="25">
        <v>1841847.81</v>
      </c>
      <c r="U761" s="25">
        <v>1841847.81</v>
      </c>
      <c r="V761" s="25">
        <v>0</v>
      </c>
      <c r="W761" s="25">
        <v>0</v>
      </c>
      <c r="X761" s="25">
        <v>0</v>
      </c>
      <c r="Y761" s="25">
        <f t="shared" si="64"/>
        <v>0</v>
      </c>
      <c r="Z761" s="26">
        <f>T761/L761</f>
        <v>0.60520924160556022</v>
      </c>
      <c r="AA761" s="26">
        <f>T761/P761</f>
        <v>0.60520924160556022</v>
      </c>
      <c r="AB761" s="26">
        <f>(Q761+R761+S761)/P761</f>
        <v>0.39479075839443972</v>
      </c>
      <c r="AC761" s="27">
        <f>AA761+AB761</f>
        <v>1</v>
      </c>
    </row>
    <row r="762" spans="1:29" ht="81" outlineLevel="2" x14ac:dyDescent="0.35">
      <c r="A762" s="21" t="s">
        <v>340</v>
      </c>
      <c r="B762" s="22" t="s">
        <v>30</v>
      </c>
      <c r="C762" s="22" t="s">
        <v>119</v>
      </c>
      <c r="D762" s="22" t="s">
        <v>120</v>
      </c>
      <c r="E762" s="22" t="s">
        <v>123</v>
      </c>
      <c r="F762" s="22"/>
      <c r="G762" s="22">
        <v>1310</v>
      </c>
      <c r="H762" s="22">
        <v>709800000</v>
      </c>
      <c r="I762" s="22" t="s">
        <v>31</v>
      </c>
      <c r="J762" s="23" t="s">
        <v>125</v>
      </c>
      <c r="K762" s="25">
        <v>0</v>
      </c>
      <c r="L762" s="25">
        <v>0</v>
      </c>
      <c r="M762" s="25">
        <v>114497</v>
      </c>
      <c r="N762" s="25">
        <v>0</v>
      </c>
      <c r="O762" s="25">
        <v>0</v>
      </c>
      <c r="P762" s="25">
        <f t="shared" si="63"/>
        <v>0</v>
      </c>
      <c r="Q762" s="25">
        <v>0</v>
      </c>
      <c r="R762" s="25">
        <v>0</v>
      </c>
      <c r="S762" s="25">
        <v>0</v>
      </c>
      <c r="T762" s="25">
        <v>0</v>
      </c>
      <c r="U762" s="25">
        <v>0</v>
      </c>
      <c r="V762" s="25">
        <v>0</v>
      </c>
      <c r="W762" s="25">
        <v>0</v>
      </c>
      <c r="X762" s="25">
        <v>0</v>
      </c>
      <c r="Y762" s="25">
        <f t="shared" si="64"/>
        <v>0</v>
      </c>
      <c r="Z762" s="26">
        <v>0</v>
      </c>
      <c r="AA762" s="26">
        <v>0</v>
      </c>
      <c r="AB762" s="26">
        <v>0</v>
      </c>
      <c r="AC762" s="27">
        <v>0</v>
      </c>
    </row>
    <row r="763" spans="1:29" ht="54" outlineLevel="2" x14ac:dyDescent="0.35">
      <c r="A763" s="21" t="s">
        <v>340</v>
      </c>
      <c r="B763" s="22" t="s">
        <v>30</v>
      </c>
      <c r="C763" s="22" t="s">
        <v>119</v>
      </c>
      <c r="D763" s="22" t="s">
        <v>120</v>
      </c>
      <c r="E763" s="22" t="s">
        <v>126</v>
      </c>
      <c r="F763" s="22" t="s">
        <v>33</v>
      </c>
      <c r="G763" s="22">
        <v>1310</v>
      </c>
      <c r="H763" s="22">
        <v>709800000</v>
      </c>
      <c r="I763" s="22" t="s">
        <v>31</v>
      </c>
      <c r="J763" s="23" t="s">
        <v>127</v>
      </c>
      <c r="K763" s="24">
        <v>10278152</v>
      </c>
      <c r="L763" s="25">
        <v>10278152</v>
      </c>
      <c r="M763" s="25">
        <v>0</v>
      </c>
      <c r="N763" s="25">
        <v>0</v>
      </c>
      <c r="O763" s="25">
        <v>0</v>
      </c>
      <c r="P763" s="25">
        <f t="shared" si="63"/>
        <v>10278152</v>
      </c>
      <c r="Q763" s="25">
        <v>0</v>
      </c>
      <c r="R763" s="25">
        <v>3011957.61</v>
      </c>
      <c r="S763" s="25">
        <v>0</v>
      </c>
      <c r="T763" s="25">
        <v>7266194.3899999997</v>
      </c>
      <c r="U763" s="25">
        <v>7266194.3899999997</v>
      </c>
      <c r="V763" s="25">
        <v>0</v>
      </c>
      <c r="W763" s="25">
        <v>0</v>
      </c>
      <c r="X763" s="25">
        <v>0</v>
      </c>
      <c r="Y763" s="25">
        <f t="shared" si="64"/>
        <v>0</v>
      </c>
      <c r="Z763" s="26">
        <f>T763/L763</f>
        <v>0.70695533496683061</v>
      </c>
      <c r="AA763" s="26">
        <f>T763/P763</f>
        <v>0.70695533496683061</v>
      </c>
      <c r="AB763" s="26">
        <f>(Q763+R763+S763)/P763</f>
        <v>0.29304466503316939</v>
      </c>
      <c r="AC763" s="27">
        <f>AA763+AB763</f>
        <v>1</v>
      </c>
    </row>
    <row r="764" spans="1:29" ht="81" outlineLevel="2" x14ac:dyDescent="0.35">
      <c r="A764" s="21" t="s">
        <v>340</v>
      </c>
      <c r="B764" s="22" t="s">
        <v>30</v>
      </c>
      <c r="C764" s="22" t="s">
        <v>119</v>
      </c>
      <c r="D764" s="22" t="s">
        <v>120</v>
      </c>
      <c r="E764" s="22" t="s">
        <v>126</v>
      </c>
      <c r="F764" s="22"/>
      <c r="G764" s="22">
        <v>1310</v>
      </c>
      <c r="H764" s="22">
        <v>709800000</v>
      </c>
      <c r="I764" s="22" t="s">
        <v>31</v>
      </c>
      <c r="J764" s="23" t="s">
        <v>128</v>
      </c>
      <c r="K764" s="25">
        <v>0</v>
      </c>
      <c r="L764" s="25">
        <v>0</v>
      </c>
      <c r="M764" s="25">
        <v>68383</v>
      </c>
      <c r="N764" s="25">
        <v>0</v>
      </c>
      <c r="O764" s="25">
        <v>0</v>
      </c>
      <c r="P764" s="25">
        <f t="shared" si="63"/>
        <v>0</v>
      </c>
      <c r="Q764" s="25">
        <v>0</v>
      </c>
      <c r="R764" s="25">
        <v>0</v>
      </c>
      <c r="S764" s="25">
        <v>0</v>
      </c>
      <c r="T764" s="25">
        <v>0</v>
      </c>
      <c r="U764" s="25">
        <v>0</v>
      </c>
      <c r="V764" s="25">
        <v>0</v>
      </c>
      <c r="W764" s="25">
        <v>0</v>
      </c>
      <c r="X764" s="25">
        <v>0</v>
      </c>
      <c r="Y764" s="25">
        <f t="shared" si="64"/>
        <v>0</v>
      </c>
      <c r="Z764" s="26">
        <v>0</v>
      </c>
      <c r="AA764" s="26">
        <v>0</v>
      </c>
      <c r="AB764" s="26">
        <v>0</v>
      </c>
      <c r="AC764" s="27">
        <v>0</v>
      </c>
    </row>
    <row r="765" spans="1:29" ht="27" outlineLevel="2" x14ac:dyDescent="0.35">
      <c r="A765" s="21" t="s">
        <v>340</v>
      </c>
      <c r="B765" s="22" t="s">
        <v>30</v>
      </c>
      <c r="C765" s="22" t="s">
        <v>119</v>
      </c>
      <c r="D765" s="22" t="s">
        <v>159</v>
      </c>
      <c r="E765" s="22"/>
      <c r="F765" s="22" t="s">
        <v>33</v>
      </c>
      <c r="G765" s="22">
        <v>1320</v>
      </c>
      <c r="H765" s="22">
        <v>709800000</v>
      </c>
      <c r="I765" s="22" t="s">
        <v>31</v>
      </c>
      <c r="J765" s="23" t="s">
        <v>160</v>
      </c>
      <c r="K765" s="24">
        <v>7191349</v>
      </c>
      <c r="L765" s="25">
        <v>7191349</v>
      </c>
      <c r="M765" s="25">
        <v>0</v>
      </c>
      <c r="N765" s="25">
        <v>0</v>
      </c>
      <c r="O765" s="25">
        <v>0</v>
      </c>
      <c r="P765" s="25">
        <f t="shared" si="63"/>
        <v>7191349</v>
      </c>
      <c r="Q765" s="25">
        <v>0</v>
      </c>
      <c r="R765" s="25">
        <v>0</v>
      </c>
      <c r="S765" s="25">
        <v>0</v>
      </c>
      <c r="T765" s="25">
        <v>11660.76</v>
      </c>
      <c r="U765" s="25">
        <v>11660.76</v>
      </c>
      <c r="V765" s="25">
        <v>7179688.2400000002</v>
      </c>
      <c r="W765" s="25">
        <v>7179688.2400000002</v>
      </c>
      <c r="X765" s="25">
        <v>0</v>
      </c>
      <c r="Y765" s="25">
        <f t="shared" si="64"/>
        <v>7179688.2400000002</v>
      </c>
      <c r="Z765" s="26">
        <f>T765/L765</f>
        <v>1.6214982752192947E-3</v>
      </c>
      <c r="AA765" s="26">
        <f>T765/P765</f>
        <v>1.6214982752192947E-3</v>
      </c>
      <c r="AB765" s="26">
        <f>(Q765+R765+S765)/P765</f>
        <v>0</v>
      </c>
      <c r="AC765" s="27">
        <f>AA765+AB765</f>
        <v>1.6214982752192947E-3</v>
      </c>
    </row>
    <row r="766" spans="1:29" ht="27" outlineLevel="2" x14ac:dyDescent="0.35">
      <c r="A766" s="21" t="s">
        <v>340</v>
      </c>
      <c r="B766" s="22" t="s">
        <v>30</v>
      </c>
      <c r="C766" s="22" t="s">
        <v>119</v>
      </c>
      <c r="D766" s="22" t="s">
        <v>159</v>
      </c>
      <c r="E766" s="22"/>
      <c r="F766" s="22"/>
      <c r="G766" s="22">
        <v>1320</v>
      </c>
      <c r="H766" s="22">
        <v>709800000</v>
      </c>
      <c r="I766" s="22" t="s">
        <v>31</v>
      </c>
      <c r="J766" s="23" t="s">
        <v>161</v>
      </c>
      <c r="K766" s="25">
        <v>0</v>
      </c>
      <c r="L766" s="25">
        <v>0</v>
      </c>
      <c r="M766" s="25">
        <v>12906</v>
      </c>
      <c r="N766" s="25">
        <v>0</v>
      </c>
      <c r="O766" s="25">
        <v>0</v>
      </c>
      <c r="P766" s="25">
        <f t="shared" si="63"/>
        <v>0</v>
      </c>
      <c r="Q766" s="25">
        <v>0</v>
      </c>
      <c r="R766" s="25">
        <v>0</v>
      </c>
      <c r="S766" s="25">
        <v>0</v>
      </c>
      <c r="T766" s="25">
        <v>0</v>
      </c>
      <c r="U766" s="25">
        <v>0</v>
      </c>
      <c r="V766" s="25">
        <v>0</v>
      </c>
      <c r="W766" s="25">
        <v>0</v>
      </c>
      <c r="X766" s="25">
        <v>0</v>
      </c>
      <c r="Y766" s="25">
        <f t="shared" si="64"/>
        <v>0</v>
      </c>
      <c r="Z766" s="26">
        <v>0</v>
      </c>
      <c r="AA766" s="26">
        <v>0</v>
      </c>
      <c r="AB766" s="26">
        <v>0</v>
      </c>
      <c r="AC766" s="27">
        <v>0</v>
      </c>
    </row>
    <row r="767" spans="1:29" ht="81" outlineLevel="2" x14ac:dyDescent="0.35">
      <c r="A767" s="21" t="s">
        <v>343</v>
      </c>
      <c r="B767" s="22" t="s">
        <v>30</v>
      </c>
      <c r="C767" s="22" t="s">
        <v>119</v>
      </c>
      <c r="D767" s="22" t="s">
        <v>120</v>
      </c>
      <c r="E767" s="22" t="s">
        <v>52</v>
      </c>
      <c r="F767" s="22" t="s">
        <v>33</v>
      </c>
      <c r="G767" s="22">
        <v>1310</v>
      </c>
      <c r="H767" s="22">
        <v>709800000</v>
      </c>
      <c r="I767" s="22" t="s">
        <v>31</v>
      </c>
      <c r="J767" s="23" t="s">
        <v>121</v>
      </c>
      <c r="K767" s="24">
        <v>61391007</v>
      </c>
      <c r="L767" s="25">
        <v>61391007</v>
      </c>
      <c r="M767" s="25">
        <v>0</v>
      </c>
      <c r="N767" s="25">
        <v>-51680</v>
      </c>
      <c r="O767" s="25">
        <v>-1500000</v>
      </c>
      <c r="P767" s="25">
        <f t="shared" si="63"/>
        <v>59891007</v>
      </c>
      <c r="Q767" s="25">
        <v>0</v>
      </c>
      <c r="R767" s="25">
        <v>28847686.260000002</v>
      </c>
      <c r="S767" s="25">
        <v>0</v>
      </c>
      <c r="T767" s="25">
        <v>30991640.739999998</v>
      </c>
      <c r="U767" s="25">
        <v>30991640.739999998</v>
      </c>
      <c r="V767" s="25">
        <v>0</v>
      </c>
      <c r="W767" s="25">
        <v>1551680</v>
      </c>
      <c r="X767" s="25">
        <v>0</v>
      </c>
      <c r="Y767" s="25">
        <f t="shared" si="64"/>
        <v>51680</v>
      </c>
      <c r="Z767" s="26">
        <f>T767/L767</f>
        <v>0.50482378860473809</v>
      </c>
      <c r="AA767" s="26">
        <f>T767/P767</f>
        <v>0.51746735098309493</v>
      </c>
      <c r="AB767" s="26">
        <f>(Q767+R767+S767)/P767</f>
        <v>0.48166974818105834</v>
      </c>
      <c r="AC767" s="27">
        <f>AA767+AB767</f>
        <v>0.99913709916415328</v>
      </c>
    </row>
    <row r="768" spans="1:29" ht="81" outlineLevel="2" x14ac:dyDescent="0.35">
      <c r="A768" s="21" t="s">
        <v>343</v>
      </c>
      <c r="B768" s="22" t="s">
        <v>30</v>
      </c>
      <c r="C768" s="22" t="s">
        <v>119</v>
      </c>
      <c r="D768" s="22" t="s">
        <v>120</v>
      </c>
      <c r="E768" s="22" t="s">
        <v>52</v>
      </c>
      <c r="F768" s="22"/>
      <c r="G768" s="22">
        <v>1310</v>
      </c>
      <c r="H768" s="22">
        <v>709800000</v>
      </c>
      <c r="I768" s="22" t="s">
        <v>31</v>
      </c>
      <c r="J768" s="23" t="s">
        <v>122</v>
      </c>
      <c r="K768" s="25">
        <v>0</v>
      </c>
      <c r="L768" s="25">
        <v>0</v>
      </c>
      <c r="M768" s="25">
        <v>349981</v>
      </c>
      <c r="N768" s="25">
        <v>0</v>
      </c>
      <c r="O768" s="25">
        <v>0</v>
      </c>
      <c r="P768" s="25">
        <f t="shared" si="63"/>
        <v>0</v>
      </c>
      <c r="Q768" s="25">
        <v>0</v>
      </c>
      <c r="R768" s="25">
        <v>0</v>
      </c>
      <c r="S768" s="25">
        <v>0</v>
      </c>
      <c r="T768" s="25">
        <v>0</v>
      </c>
      <c r="U768" s="25">
        <v>0</v>
      </c>
      <c r="V768" s="25">
        <v>0</v>
      </c>
      <c r="W768" s="25">
        <v>0</v>
      </c>
      <c r="X768" s="25">
        <v>0</v>
      </c>
      <c r="Y768" s="25">
        <f t="shared" si="64"/>
        <v>0</v>
      </c>
      <c r="Z768" s="26">
        <v>0</v>
      </c>
      <c r="AA768" s="26">
        <v>0</v>
      </c>
      <c r="AB768" s="26">
        <v>0</v>
      </c>
      <c r="AC768" s="27">
        <v>0</v>
      </c>
    </row>
    <row r="769" spans="1:29" ht="81" outlineLevel="2" x14ac:dyDescent="0.35">
      <c r="A769" s="21" t="s">
        <v>343</v>
      </c>
      <c r="B769" s="22" t="s">
        <v>30</v>
      </c>
      <c r="C769" s="22" t="s">
        <v>119</v>
      </c>
      <c r="D769" s="22" t="s">
        <v>120</v>
      </c>
      <c r="E769" s="22" t="s">
        <v>123</v>
      </c>
      <c r="F769" s="22" t="s">
        <v>33</v>
      </c>
      <c r="G769" s="22">
        <v>1310</v>
      </c>
      <c r="H769" s="22">
        <v>709800000</v>
      </c>
      <c r="I769" s="22" t="s">
        <v>31</v>
      </c>
      <c r="J769" s="23" t="s">
        <v>124</v>
      </c>
      <c r="K769" s="24">
        <v>56468499</v>
      </c>
      <c r="L769" s="25">
        <v>56468499</v>
      </c>
      <c r="M769" s="25">
        <v>0</v>
      </c>
      <c r="N769" s="25">
        <v>-55117</v>
      </c>
      <c r="O769" s="25">
        <v>0</v>
      </c>
      <c r="P769" s="25">
        <f t="shared" si="63"/>
        <v>56468499</v>
      </c>
      <c r="Q769" s="25">
        <v>0</v>
      </c>
      <c r="R769" s="25">
        <v>20284768.809999999</v>
      </c>
      <c r="S769" s="25">
        <v>0</v>
      </c>
      <c r="T769" s="25">
        <v>36128613.189999998</v>
      </c>
      <c r="U769" s="25">
        <v>36128613.189999998</v>
      </c>
      <c r="V769" s="25">
        <v>0</v>
      </c>
      <c r="W769" s="25">
        <v>55117</v>
      </c>
      <c r="X769" s="25">
        <v>0</v>
      </c>
      <c r="Y769" s="25">
        <f t="shared" si="64"/>
        <v>55117</v>
      </c>
      <c r="Z769" s="26">
        <f>T769/L769</f>
        <v>0.63980119588445228</v>
      </c>
      <c r="AA769" s="26">
        <f>T769/P769</f>
        <v>0.63980119588445228</v>
      </c>
      <c r="AB769" s="26">
        <f>(Q769+R769+S769)/P769</f>
        <v>0.35922273779581071</v>
      </c>
      <c r="AC769" s="27">
        <f>AA769+AB769</f>
        <v>0.99902393368026299</v>
      </c>
    </row>
    <row r="770" spans="1:29" ht="81" outlineLevel="2" x14ac:dyDescent="0.35">
      <c r="A770" s="21" t="s">
        <v>343</v>
      </c>
      <c r="B770" s="22" t="s">
        <v>30</v>
      </c>
      <c r="C770" s="22" t="s">
        <v>119</v>
      </c>
      <c r="D770" s="22" t="s">
        <v>120</v>
      </c>
      <c r="E770" s="22" t="s">
        <v>123</v>
      </c>
      <c r="F770" s="22"/>
      <c r="G770" s="22">
        <v>1310</v>
      </c>
      <c r="H770" s="22">
        <v>709800000</v>
      </c>
      <c r="I770" s="22" t="s">
        <v>31</v>
      </c>
      <c r="J770" s="23" t="s">
        <v>125</v>
      </c>
      <c r="K770" s="25">
        <v>0</v>
      </c>
      <c r="L770" s="25">
        <v>0</v>
      </c>
      <c r="M770" s="25">
        <v>374265</v>
      </c>
      <c r="N770" s="25">
        <v>0</v>
      </c>
      <c r="O770" s="25">
        <v>0</v>
      </c>
      <c r="P770" s="25">
        <f t="shared" si="63"/>
        <v>0</v>
      </c>
      <c r="Q770" s="25">
        <v>0</v>
      </c>
      <c r="R770" s="25">
        <v>0</v>
      </c>
      <c r="S770" s="25">
        <v>0</v>
      </c>
      <c r="T770" s="25">
        <v>0</v>
      </c>
      <c r="U770" s="25">
        <v>0</v>
      </c>
      <c r="V770" s="25">
        <v>0</v>
      </c>
      <c r="W770" s="25">
        <v>0</v>
      </c>
      <c r="X770" s="25">
        <v>0</v>
      </c>
      <c r="Y770" s="25">
        <f t="shared" si="64"/>
        <v>0</v>
      </c>
      <c r="Z770" s="26">
        <v>0</v>
      </c>
      <c r="AA770" s="26">
        <v>0</v>
      </c>
      <c r="AB770" s="26">
        <v>0</v>
      </c>
      <c r="AC770" s="27">
        <v>0</v>
      </c>
    </row>
    <row r="771" spans="1:29" ht="162" outlineLevel="2" x14ac:dyDescent="0.35">
      <c r="A771" s="21" t="s">
        <v>343</v>
      </c>
      <c r="B771" s="22" t="s">
        <v>30</v>
      </c>
      <c r="C771" s="22" t="s">
        <v>119</v>
      </c>
      <c r="D771" s="22" t="s">
        <v>120</v>
      </c>
      <c r="E771" s="22" t="s">
        <v>286</v>
      </c>
      <c r="F771" s="22" t="s">
        <v>33</v>
      </c>
      <c r="G771" s="22">
        <v>1310</v>
      </c>
      <c r="H771" s="22">
        <v>709800000</v>
      </c>
      <c r="I771" s="22" t="s">
        <v>31</v>
      </c>
      <c r="J771" s="23" t="s">
        <v>351</v>
      </c>
      <c r="K771" s="24">
        <v>50000000000</v>
      </c>
      <c r="L771" s="25">
        <v>50000000000</v>
      </c>
      <c r="M771" s="25">
        <v>0</v>
      </c>
      <c r="N771" s="25">
        <v>0</v>
      </c>
      <c r="O771" s="25">
        <v>0</v>
      </c>
      <c r="P771" s="25">
        <f t="shared" si="63"/>
        <v>50000000000</v>
      </c>
      <c r="Q771" s="25">
        <v>0</v>
      </c>
      <c r="R771" s="25">
        <v>6823135346.9899998</v>
      </c>
      <c r="S771" s="25">
        <v>0</v>
      </c>
      <c r="T771" s="25">
        <v>23247107822.299999</v>
      </c>
      <c r="U771" s="25">
        <v>23247107822.299999</v>
      </c>
      <c r="V771" s="25">
        <v>10000000000</v>
      </c>
      <c r="W771" s="25">
        <v>19929756830.709999</v>
      </c>
      <c r="X771" s="25">
        <v>10000000000</v>
      </c>
      <c r="Y771" s="25">
        <f t="shared" si="64"/>
        <v>9929756830.7099991</v>
      </c>
      <c r="Z771" s="26">
        <f>T771/L771</f>
        <v>0.46494215644600001</v>
      </c>
      <c r="AA771" s="26">
        <f>T771/P771</f>
        <v>0.46494215644600001</v>
      </c>
      <c r="AB771" s="26">
        <f>(Q771+R771+S771)/P771</f>
        <v>0.1364627069398</v>
      </c>
      <c r="AC771" s="27">
        <f>AA771+AB771</f>
        <v>0.60140486338580001</v>
      </c>
    </row>
    <row r="772" spans="1:29" ht="54" outlineLevel="2" x14ac:dyDescent="0.35">
      <c r="A772" s="21" t="s">
        <v>343</v>
      </c>
      <c r="B772" s="22" t="s">
        <v>30</v>
      </c>
      <c r="C772" s="22" t="s">
        <v>119</v>
      </c>
      <c r="D772" s="22" t="s">
        <v>120</v>
      </c>
      <c r="E772" s="22" t="s">
        <v>126</v>
      </c>
      <c r="F772" s="22" t="s">
        <v>33</v>
      </c>
      <c r="G772" s="22">
        <v>1310</v>
      </c>
      <c r="H772" s="22">
        <v>709800000</v>
      </c>
      <c r="I772" s="22" t="s">
        <v>31</v>
      </c>
      <c r="J772" s="23" t="s">
        <v>127</v>
      </c>
      <c r="K772" s="24">
        <v>244312229</v>
      </c>
      <c r="L772" s="25">
        <v>244312229</v>
      </c>
      <c r="M772" s="25">
        <v>0</v>
      </c>
      <c r="N772" s="25">
        <v>-282702</v>
      </c>
      <c r="O772" s="25">
        <v>0</v>
      </c>
      <c r="P772" s="25">
        <f t="shared" si="63"/>
        <v>244312229</v>
      </c>
      <c r="Q772" s="25">
        <v>0</v>
      </c>
      <c r="R772" s="25">
        <v>80749645.519999996</v>
      </c>
      <c r="S772" s="25">
        <v>0</v>
      </c>
      <c r="T772" s="25">
        <v>163279881.47999999</v>
      </c>
      <c r="U772" s="25">
        <v>163279881.47999999</v>
      </c>
      <c r="V772" s="25">
        <v>0</v>
      </c>
      <c r="W772" s="25">
        <v>282702</v>
      </c>
      <c r="X772" s="25">
        <v>0</v>
      </c>
      <c r="Y772" s="25">
        <f t="shared" si="64"/>
        <v>282702</v>
      </c>
      <c r="Z772" s="26">
        <f>T772/L772</f>
        <v>0.66832463584948087</v>
      </c>
      <c r="AA772" s="26">
        <f>T772/P772</f>
        <v>0.66832463584948087</v>
      </c>
      <c r="AB772" s="26">
        <f>(Q772+R772+S772)/P772</f>
        <v>0.33051823009645576</v>
      </c>
      <c r="AC772" s="27">
        <f>AA772+AB772</f>
        <v>0.99884286594593663</v>
      </c>
    </row>
    <row r="773" spans="1:29" ht="81" outlineLevel="2" x14ac:dyDescent="0.35">
      <c r="A773" s="21" t="s">
        <v>343</v>
      </c>
      <c r="B773" s="22" t="s">
        <v>30</v>
      </c>
      <c r="C773" s="22" t="s">
        <v>119</v>
      </c>
      <c r="D773" s="22" t="s">
        <v>120</v>
      </c>
      <c r="E773" s="22" t="s">
        <v>126</v>
      </c>
      <c r="F773" s="22"/>
      <c r="G773" s="22">
        <v>1310</v>
      </c>
      <c r="H773" s="22">
        <v>709800000</v>
      </c>
      <c r="I773" s="22" t="s">
        <v>31</v>
      </c>
      <c r="J773" s="23" t="s">
        <v>128</v>
      </c>
      <c r="K773" s="25">
        <v>0</v>
      </c>
      <c r="L773" s="25">
        <v>0</v>
      </c>
      <c r="M773" s="25">
        <v>1919701</v>
      </c>
      <c r="N773" s="25">
        <v>0</v>
      </c>
      <c r="O773" s="25">
        <v>0</v>
      </c>
      <c r="P773" s="25">
        <f t="shared" si="63"/>
        <v>0</v>
      </c>
      <c r="Q773" s="25">
        <v>0</v>
      </c>
      <c r="R773" s="25">
        <v>0</v>
      </c>
      <c r="S773" s="25">
        <v>0</v>
      </c>
      <c r="T773" s="25">
        <v>0</v>
      </c>
      <c r="U773" s="25">
        <v>0</v>
      </c>
      <c r="V773" s="25">
        <v>0</v>
      </c>
      <c r="W773" s="25">
        <v>0</v>
      </c>
      <c r="X773" s="25">
        <v>0</v>
      </c>
      <c r="Y773" s="25">
        <f t="shared" si="64"/>
        <v>0</v>
      </c>
      <c r="Z773" s="26">
        <v>0</v>
      </c>
      <c r="AA773" s="26">
        <v>0</v>
      </c>
      <c r="AB773" s="26">
        <v>0</v>
      </c>
      <c r="AC773" s="27">
        <v>0</v>
      </c>
    </row>
    <row r="774" spans="1:29" ht="148.5" outlineLevel="2" x14ac:dyDescent="0.35">
      <c r="A774" s="21" t="s">
        <v>343</v>
      </c>
      <c r="B774" s="22" t="s">
        <v>30</v>
      </c>
      <c r="C774" s="22" t="s">
        <v>119</v>
      </c>
      <c r="D774" s="22" t="s">
        <v>120</v>
      </c>
      <c r="E774" s="22" t="s">
        <v>352</v>
      </c>
      <c r="F774" s="22" t="s">
        <v>33</v>
      </c>
      <c r="G774" s="22">
        <v>1310</v>
      </c>
      <c r="H774" s="22">
        <v>709800000</v>
      </c>
      <c r="I774" s="22" t="s">
        <v>31</v>
      </c>
      <c r="J774" s="23" t="s">
        <v>353</v>
      </c>
      <c r="K774" s="24">
        <v>3000000000</v>
      </c>
      <c r="L774" s="25">
        <v>3000000000</v>
      </c>
      <c r="M774" s="25">
        <v>0</v>
      </c>
      <c r="N774" s="25">
        <v>0</v>
      </c>
      <c r="O774" s="25">
        <v>0</v>
      </c>
      <c r="P774" s="25">
        <f t="shared" si="63"/>
        <v>3000000000</v>
      </c>
      <c r="Q774" s="25">
        <v>0</v>
      </c>
      <c r="R774" s="25">
        <v>592769603.08000004</v>
      </c>
      <c r="S774" s="25">
        <v>0</v>
      </c>
      <c r="T774" s="25">
        <v>1657230396.9200001</v>
      </c>
      <c r="U774" s="25">
        <v>1657230396.9200001</v>
      </c>
      <c r="V774" s="25">
        <v>0</v>
      </c>
      <c r="W774" s="25">
        <v>750000000</v>
      </c>
      <c r="X774" s="25">
        <v>0</v>
      </c>
      <c r="Y774" s="25">
        <f t="shared" si="64"/>
        <v>750000000</v>
      </c>
      <c r="Z774" s="26">
        <f>T774/L774</f>
        <v>0.55241013230666669</v>
      </c>
      <c r="AA774" s="26">
        <f>T774/P774</f>
        <v>0.55241013230666669</v>
      </c>
      <c r="AB774" s="26">
        <f>(Q774+R774+S774)/P774</f>
        <v>0.19758986769333334</v>
      </c>
      <c r="AC774" s="27">
        <f>AA774+AB774</f>
        <v>0.75</v>
      </c>
    </row>
    <row r="775" spans="1:29" ht="27" outlineLevel="2" x14ac:dyDescent="0.35">
      <c r="A775" s="21" t="s">
        <v>343</v>
      </c>
      <c r="B775" s="22" t="s">
        <v>30</v>
      </c>
      <c r="C775" s="22" t="s">
        <v>119</v>
      </c>
      <c r="D775" s="22" t="s">
        <v>159</v>
      </c>
      <c r="E775" s="22"/>
      <c r="F775" s="22" t="s">
        <v>33</v>
      </c>
      <c r="G775" s="22">
        <v>1320</v>
      </c>
      <c r="H775" s="22">
        <v>709800000</v>
      </c>
      <c r="I775" s="22" t="s">
        <v>31</v>
      </c>
      <c r="J775" s="23" t="s">
        <v>160</v>
      </c>
      <c r="K775" s="24">
        <v>298477245</v>
      </c>
      <c r="L775" s="25">
        <v>298477245</v>
      </c>
      <c r="M775" s="25">
        <v>0</v>
      </c>
      <c r="N775" s="25">
        <v>0</v>
      </c>
      <c r="O775" s="25">
        <v>-18421538</v>
      </c>
      <c r="P775" s="25">
        <f t="shared" si="63"/>
        <v>280055707</v>
      </c>
      <c r="Q775" s="25">
        <v>0</v>
      </c>
      <c r="R775" s="25">
        <v>0</v>
      </c>
      <c r="S775" s="25">
        <v>0</v>
      </c>
      <c r="T775" s="25">
        <v>36815408.710000001</v>
      </c>
      <c r="U775" s="25">
        <v>36815408.710000001</v>
      </c>
      <c r="V775" s="25">
        <v>243240298.28999999</v>
      </c>
      <c r="W775" s="25">
        <v>261661836.28999999</v>
      </c>
      <c r="X775" s="25">
        <v>0</v>
      </c>
      <c r="Y775" s="25">
        <f t="shared" si="64"/>
        <v>243240298.28999999</v>
      </c>
      <c r="Z775" s="26">
        <f>T775/L775</f>
        <v>0.12334410520976231</v>
      </c>
      <c r="AA775" s="26">
        <f>T775/P775</f>
        <v>0.13145744860682307</v>
      </c>
      <c r="AB775" s="26">
        <f>(Q775+R775+S775)/P775</f>
        <v>0</v>
      </c>
      <c r="AC775" s="27">
        <f>AA775+AB775</f>
        <v>0.13145744860682307</v>
      </c>
    </row>
    <row r="776" spans="1:29" ht="27" outlineLevel="2" x14ac:dyDescent="0.35">
      <c r="A776" s="21" t="s">
        <v>343</v>
      </c>
      <c r="B776" s="22" t="s">
        <v>30</v>
      </c>
      <c r="C776" s="22" t="s">
        <v>119</v>
      </c>
      <c r="D776" s="22" t="s">
        <v>159</v>
      </c>
      <c r="E776" s="22"/>
      <c r="F776" s="22"/>
      <c r="G776" s="22">
        <v>1320</v>
      </c>
      <c r="H776" s="22">
        <v>709800000</v>
      </c>
      <c r="I776" s="22" t="s">
        <v>31</v>
      </c>
      <c r="J776" s="23" t="s">
        <v>161</v>
      </c>
      <c r="K776" s="25">
        <v>0</v>
      </c>
      <c r="L776" s="25">
        <v>0</v>
      </c>
      <c r="M776" s="25">
        <v>1273467</v>
      </c>
      <c r="N776" s="25">
        <v>0</v>
      </c>
      <c r="O776" s="25">
        <v>0</v>
      </c>
      <c r="P776" s="25">
        <f t="shared" si="63"/>
        <v>0</v>
      </c>
      <c r="Q776" s="25">
        <v>0</v>
      </c>
      <c r="R776" s="25">
        <v>0</v>
      </c>
      <c r="S776" s="25">
        <v>0</v>
      </c>
      <c r="T776" s="25">
        <v>0</v>
      </c>
      <c r="U776" s="25">
        <v>0</v>
      </c>
      <c r="V776" s="25">
        <v>0</v>
      </c>
      <c r="W776" s="25">
        <v>0</v>
      </c>
      <c r="X776" s="25">
        <v>0</v>
      </c>
      <c r="Y776" s="25">
        <f t="shared" si="64"/>
        <v>0</v>
      </c>
      <c r="Z776" s="26">
        <v>0</v>
      </c>
      <c r="AA776" s="26">
        <v>0</v>
      </c>
      <c r="AB776" s="26">
        <v>0</v>
      </c>
      <c r="AC776" s="27">
        <v>0</v>
      </c>
    </row>
    <row r="777" spans="1:29" ht="81" outlineLevel="2" x14ac:dyDescent="0.35">
      <c r="A777" s="21" t="s">
        <v>355</v>
      </c>
      <c r="B777" s="22" t="s">
        <v>30</v>
      </c>
      <c r="C777" s="22" t="s">
        <v>119</v>
      </c>
      <c r="D777" s="22" t="s">
        <v>120</v>
      </c>
      <c r="E777" s="22" t="s">
        <v>52</v>
      </c>
      <c r="F777" s="22" t="s">
        <v>33</v>
      </c>
      <c r="G777" s="22">
        <v>1310</v>
      </c>
      <c r="H777" s="22">
        <v>709600000</v>
      </c>
      <c r="I777" s="22" t="s">
        <v>31</v>
      </c>
      <c r="J777" s="23" t="s">
        <v>121</v>
      </c>
      <c r="K777" s="24">
        <v>7038063</v>
      </c>
      <c r="L777" s="25">
        <v>7038063</v>
      </c>
      <c r="M777" s="25">
        <v>0</v>
      </c>
      <c r="N777" s="25">
        <v>-40326</v>
      </c>
      <c r="O777" s="25">
        <v>0</v>
      </c>
      <c r="P777" s="25">
        <f t="shared" si="63"/>
        <v>7038063</v>
      </c>
      <c r="Q777" s="25">
        <v>0</v>
      </c>
      <c r="R777" s="25">
        <v>4269243.78</v>
      </c>
      <c r="S777" s="25">
        <v>0</v>
      </c>
      <c r="T777" s="25">
        <v>2728493.22</v>
      </c>
      <c r="U777" s="25">
        <v>2728493.22</v>
      </c>
      <c r="V777" s="25">
        <v>0</v>
      </c>
      <c r="W777" s="25">
        <v>40326</v>
      </c>
      <c r="X777" s="25">
        <v>0</v>
      </c>
      <c r="Y777" s="25">
        <f t="shared" si="64"/>
        <v>40326</v>
      </c>
      <c r="Z777" s="26">
        <f>T777/L777</f>
        <v>0.38767672582640994</v>
      </c>
      <c r="AA777" s="26">
        <f>T777/P777</f>
        <v>0.38767672582640994</v>
      </c>
      <c r="AB777" s="26">
        <f>(Q777+R777+S777)/P777</f>
        <v>0.60659357269180458</v>
      </c>
      <c r="AC777" s="27">
        <f>AA777+AB777</f>
        <v>0.99427029851821458</v>
      </c>
    </row>
    <row r="778" spans="1:29" ht="81" outlineLevel="2" x14ac:dyDescent="0.35">
      <c r="A778" s="21" t="s">
        <v>355</v>
      </c>
      <c r="B778" s="22" t="s">
        <v>30</v>
      </c>
      <c r="C778" s="22" t="s">
        <v>119</v>
      </c>
      <c r="D778" s="22" t="s">
        <v>120</v>
      </c>
      <c r="E778" s="22" t="s">
        <v>52</v>
      </c>
      <c r="F778" s="22"/>
      <c r="G778" s="22">
        <v>1310</v>
      </c>
      <c r="H778" s="22">
        <v>709600000</v>
      </c>
      <c r="I778" s="22" t="s">
        <v>31</v>
      </c>
      <c r="J778" s="23" t="s">
        <v>122</v>
      </c>
      <c r="K778" s="25">
        <v>0</v>
      </c>
      <c r="L778" s="25">
        <v>0</v>
      </c>
      <c r="M778" s="25">
        <v>5645</v>
      </c>
      <c r="N778" s="25">
        <v>0</v>
      </c>
      <c r="O778" s="25">
        <v>0</v>
      </c>
      <c r="P778" s="25">
        <f t="shared" si="63"/>
        <v>0</v>
      </c>
      <c r="Q778" s="25">
        <v>0</v>
      </c>
      <c r="R778" s="25">
        <v>0</v>
      </c>
      <c r="S778" s="25">
        <v>0</v>
      </c>
      <c r="T778" s="25">
        <v>0</v>
      </c>
      <c r="U778" s="25">
        <v>0</v>
      </c>
      <c r="V778" s="25">
        <v>0</v>
      </c>
      <c r="W778" s="25">
        <v>0</v>
      </c>
      <c r="X778" s="25">
        <v>0</v>
      </c>
      <c r="Y778" s="25">
        <f t="shared" si="64"/>
        <v>0</v>
      </c>
      <c r="Z778" s="26">
        <v>0</v>
      </c>
      <c r="AA778" s="26">
        <v>0</v>
      </c>
      <c r="AB778" s="26">
        <v>0</v>
      </c>
      <c r="AC778" s="27">
        <v>0</v>
      </c>
    </row>
    <row r="779" spans="1:29" ht="81" outlineLevel="2" x14ac:dyDescent="0.35">
      <c r="A779" s="21" t="s">
        <v>355</v>
      </c>
      <c r="B779" s="22" t="s">
        <v>30</v>
      </c>
      <c r="C779" s="22" t="s">
        <v>119</v>
      </c>
      <c r="D779" s="22" t="s">
        <v>120</v>
      </c>
      <c r="E779" s="22" t="s">
        <v>123</v>
      </c>
      <c r="F779" s="22" t="s">
        <v>33</v>
      </c>
      <c r="G779" s="22">
        <v>1310</v>
      </c>
      <c r="H779" s="22">
        <v>709600000</v>
      </c>
      <c r="I779" s="22" t="s">
        <v>31</v>
      </c>
      <c r="J779" s="23" t="s">
        <v>124</v>
      </c>
      <c r="K779" s="24">
        <v>2988408</v>
      </c>
      <c r="L779" s="25">
        <v>2988408</v>
      </c>
      <c r="M779" s="25">
        <v>0</v>
      </c>
      <c r="N779" s="25">
        <v>-21494</v>
      </c>
      <c r="O779" s="25">
        <v>0</v>
      </c>
      <c r="P779" s="25">
        <f t="shared" si="63"/>
        <v>2988408</v>
      </c>
      <c r="Q779" s="25">
        <v>0</v>
      </c>
      <c r="R779" s="25">
        <v>1526756.17</v>
      </c>
      <c r="S779" s="25">
        <v>0</v>
      </c>
      <c r="T779" s="25">
        <v>1440157.83</v>
      </c>
      <c r="U779" s="25">
        <v>1440157.83</v>
      </c>
      <c r="V779" s="25">
        <v>0</v>
      </c>
      <c r="W779" s="25">
        <v>21494</v>
      </c>
      <c r="X779" s="25">
        <v>0</v>
      </c>
      <c r="Y779" s="25">
        <f t="shared" si="64"/>
        <v>21494</v>
      </c>
      <c r="Z779" s="26">
        <f>T779/L779</f>
        <v>0.48191472851096639</v>
      </c>
      <c r="AA779" s="26">
        <f>T779/P779</f>
        <v>0.48191472851096639</v>
      </c>
      <c r="AB779" s="26">
        <f>(Q779+R779+S779)/P779</f>
        <v>0.51089281316339663</v>
      </c>
      <c r="AC779" s="27">
        <f>AA779+AB779</f>
        <v>0.99280754167436303</v>
      </c>
    </row>
    <row r="780" spans="1:29" ht="81" outlineLevel="2" x14ac:dyDescent="0.35">
      <c r="A780" s="21" t="s">
        <v>355</v>
      </c>
      <c r="B780" s="22" t="s">
        <v>30</v>
      </c>
      <c r="C780" s="22" t="s">
        <v>119</v>
      </c>
      <c r="D780" s="22" t="s">
        <v>120</v>
      </c>
      <c r="E780" s="22" t="s">
        <v>123</v>
      </c>
      <c r="F780" s="22"/>
      <c r="G780" s="22">
        <v>1310</v>
      </c>
      <c r="H780" s="22">
        <v>709600000</v>
      </c>
      <c r="I780" s="22" t="s">
        <v>31</v>
      </c>
      <c r="J780" s="23" t="s">
        <v>125</v>
      </c>
      <c r="K780" s="25">
        <v>0</v>
      </c>
      <c r="L780" s="25">
        <v>0</v>
      </c>
      <c r="M780" s="25">
        <v>3076</v>
      </c>
      <c r="N780" s="25">
        <v>0</v>
      </c>
      <c r="O780" s="25">
        <v>0</v>
      </c>
      <c r="P780" s="25">
        <f t="shared" si="63"/>
        <v>0</v>
      </c>
      <c r="Q780" s="25">
        <v>0</v>
      </c>
      <c r="R780" s="25">
        <v>0</v>
      </c>
      <c r="S780" s="25">
        <v>0</v>
      </c>
      <c r="T780" s="25">
        <v>0</v>
      </c>
      <c r="U780" s="25">
        <v>0</v>
      </c>
      <c r="V780" s="25">
        <v>0</v>
      </c>
      <c r="W780" s="25">
        <v>0</v>
      </c>
      <c r="X780" s="25">
        <v>0</v>
      </c>
      <c r="Y780" s="25">
        <f t="shared" si="64"/>
        <v>0</v>
      </c>
      <c r="Z780" s="26">
        <v>0</v>
      </c>
      <c r="AA780" s="26">
        <v>0</v>
      </c>
      <c r="AB780" s="26">
        <v>0</v>
      </c>
      <c r="AC780" s="27">
        <v>0</v>
      </c>
    </row>
    <row r="781" spans="1:29" ht="54" outlineLevel="2" x14ac:dyDescent="0.35">
      <c r="A781" s="21" t="s">
        <v>355</v>
      </c>
      <c r="B781" s="22" t="s">
        <v>30</v>
      </c>
      <c r="C781" s="22" t="s">
        <v>119</v>
      </c>
      <c r="D781" s="22" t="s">
        <v>120</v>
      </c>
      <c r="E781" s="22" t="s">
        <v>126</v>
      </c>
      <c r="F781" s="22" t="s">
        <v>33</v>
      </c>
      <c r="G781" s="22">
        <v>1310</v>
      </c>
      <c r="H781" s="22">
        <v>709600000</v>
      </c>
      <c r="I781" s="22" t="s">
        <v>31</v>
      </c>
      <c r="J781" s="23" t="s">
        <v>127</v>
      </c>
      <c r="K781" s="24">
        <v>9822296</v>
      </c>
      <c r="L781" s="25">
        <v>9822296</v>
      </c>
      <c r="M781" s="25">
        <v>0</v>
      </c>
      <c r="N781" s="25">
        <v>-102776</v>
      </c>
      <c r="O781" s="25">
        <v>0</v>
      </c>
      <c r="P781" s="25">
        <f t="shared" si="63"/>
        <v>9822296</v>
      </c>
      <c r="Q781" s="25">
        <v>0</v>
      </c>
      <c r="R781" s="25">
        <v>4287363.08</v>
      </c>
      <c r="S781" s="25">
        <v>0</v>
      </c>
      <c r="T781" s="25">
        <v>5432156.9199999999</v>
      </c>
      <c r="U781" s="25">
        <v>5432156.9199999999</v>
      </c>
      <c r="V781" s="25">
        <v>0</v>
      </c>
      <c r="W781" s="25">
        <v>102776</v>
      </c>
      <c r="X781" s="25">
        <v>0</v>
      </c>
      <c r="Y781" s="25">
        <f t="shared" si="64"/>
        <v>102776</v>
      </c>
      <c r="Z781" s="26">
        <f>T781/L781</f>
        <v>0.55304349614387516</v>
      </c>
      <c r="AA781" s="26">
        <f>T781/P781</f>
        <v>0.55304349614387516</v>
      </c>
      <c r="AB781" s="26">
        <f>(Q781+R781+S781)/P781</f>
        <v>0.43649296254154835</v>
      </c>
      <c r="AC781" s="27">
        <f>AA781+AB781</f>
        <v>0.9895364586854235</v>
      </c>
    </row>
    <row r="782" spans="1:29" ht="81" outlineLevel="2" x14ac:dyDescent="0.35">
      <c r="A782" s="21" t="s">
        <v>355</v>
      </c>
      <c r="B782" s="22" t="s">
        <v>30</v>
      </c>
      <c r="C782" s="22" t="s">
        <v>119</v>
      </c>
      <c r="D782" s="22" t="s">
        <v>120</v>
      </c>
      <c r="E782" s="22" t="s">
        <v>126</v>
      </c>
      <c r="F782" s="22"/>
      <c r="G782" s="22">
        <v>1310</v>
      </c>
      <c r="H782" s="22">
        <v>709600000</v>
      </c>
      <c r="I782" s="22" t="s">
        <v>31</v>
      </c>
      <c r="J782" s="23" t="s">
        <v>128</v>
      </c>
      <c r="K782" s="25">
        <v>0</v>
      </c>
      <c r="L782" s="25">
        <v>0</v>
      </c>
      <c r="M782" s="25">
        <v>14746</v>
      </c>
      <c r="N782" s="25">
        <v>0</v>
      </c>
      <c r="O782" s="25">
        <v>0</v>
      </c>
      <c r="P782" s="25">
        <f t="shared" si="63"/>
        <v>0</v>
      </c>
      <c r="Q782" s="25">
        <v>0</v>
      </c>
      <c r="R782" s="25">
        <v>0</v>
      </c>
      <c r="S782" s="25">
        <v>0</v>
      </c>
      <c r="T782" s="25">
        <v>0</v>
      </c>
      <c r="U782" s="25">
        <v>0</v>
      </c>
      <c r="V782" s="25">
        <v>0</v>
      </c>
      <c r="W782" s="25">
        <v>0</v>
      </c>
      <c r="X782" s="25">
        <v>0</v>
      </c>
      <c r="Y782" s="25">
        <f t="shared" si="64"/>
        <v>0</v>
      </c>
      <c r="Z782" s="26">
        <v>0</v>
      </c>
      <c r="AA782" s="26">
        <v>0</v>
      </c>
      <c r="AB782" s="26">
        <v>0</v>
      </c>
      <c r="AC782" s="27">
        <v>0</v>
      </c>
    </row>
    <row r="783" spans="1:29" ht="121.5" outlineLevel="2" x14ac:dyDescent="0.35">
      <c r="A783" s="21" t="s">
        <v>355</v>
      </c>
      <c r="B783" s="22" t="s">
        <v>30</v>
      </c>
      <c r="C783" s="22" t="s">
        <v>119</v>
      </c>
      <c r="D783" s="22" t="s">
        <v>120</v>
      </c>
      <c r="E783" s="22" t="s">
        <v>288</v>
      </c>
      <c r="F783" s="22" t="s">
        <v>33</v>
      </c>
      <c r="G783" s="22">
        <v>1310</v>
      </c>
      <c r="H783" s="22">
        <v>709600000</v>
      </c>
      <c r="I783" s="22" t="s">
        <v>31</v>
      </c>
      <c r="J783" s="23" t="s">
        <v>357</v>
      </c>
      <c r="K783" s="24">
        <v>82956640000</v>
      </c>
      <c r="L783" s="25">
        <v>82956640000</v>
      </c>
      <c r="M783" s="25">
        <v>0</v>
      </c>
      <c r="N783" s="25">
        <v>0</v>
      </c>
      <c r="O783" s="25">
        <v>0</v>
      </c>
      <c r="P783" s="25">
        <f t="shared" si="63"/>
        <v>82956640000</v>
      </c>
      <c r="Q783" s="25">
        <v>0</v>
      </c>
      <c r="R783" s="25">
        <v>12541106666</v>
      </c>
      <c r="S783" s="25">
        <v>0</v>
      </c>
      <c r="T783" s="25">
        <v>43893873322</v>
      </c>
      <c r="U783" s="25">
        <v>43893873322</v>
      </c>
      <c r="V783" s="25">
        <v>7710000000</v>
      </c>
      <c r="W783" s="25">
        <v>26521660012</v>
      </c>
      <c r="X783" s="25">
        <v>7710000000</v>
      </c>
      <c r="Y783" s="25">
        <f t="shared" si="64"/>
        <v>18811660012</v>
      </c>
      <c r="Z783" s="26">
        <f t="shared" ref="Z783:Z798" si="65">T783/L783</f>
        <v>0.52911826373392168</v>
      </c>
      <c r="AA783" s="26">
        <f t="shared" ref="AA783:AA798" si="66">T783/P783</f>
        <v>0.52911826373392168</v>
      </c>
      <c r="AB783" s="26">
        <f t="shared" ref="AB783:AB798" si="67">(Q783+R783+S783)/P783</f>
        <v>0.15117664681211776</v>
      </c>
      <c r="AC783" s="27">
        <f t="shared" ref="AC783:AC798" si="68">AA783+AB783</f>
        <v>0.68029491054603941</v>
      </c>
    </row>
    <row r="784" spans="1:29" ht="94.5" outlineLevel="2" x14ac:dyDescent="0.35">
      <c r="A784" s="21" t="s">
        <v>355</v>
      </c>
      <c r="B784" s="22" t="s">
        <v>30</v>
      </c>
      <c r="C784" s="22" t="s">
        <v>119</v>
      </c>
      <c r="D784" s="22" t="s">
        <v>120</v>
      </c>
      <c r="E784" s="22" t="s">
        <v>290</v>
      </c>
      <c r="F784" s="22" t="s">
        <v>33</v>
      </c>
      <c r="G784" s="22">
        <v>1310</v>
      </c>
      <c r="H784" s="22">
        <v>709600000</v>
      </c>
      <c r="I784" s="22" t="s">
        <v>31</v>
      </c>
      <c r="J784" s="23" t="s">
        <v>358</v>
      </c>
      <c r="K784" s="24">
        <v>100000000</v>
      </c>
      <c r="L784" s="25">
        <v>100000000</v>
      </c>
      <c r="M784" s="25">
        <v>0</v>
      </c>
      <c r="N784" s="25">
        <v>0</v>
      </c>
      <c r="O784" s="25">
        <v>0</v>
      </c>
      <c r="P784" s="25">
        <f t="shared" si="63"/>
        <v>100000000</v>
      </c>
      <c r="Q784" s="25">
        <v>0</v>
      </c>
      <c r="R784" s="25">
        <v>70616913</v>
      </c>
      <c r="S784" s="25">
        <v>0</v>
      </c>
      <c r="T784" s="25">
        <v>29383087</v>
      </c>
      <c r="U784" s="25">
        <v>29383087</v>
      </c>
      <c r="V784" s="25">
        <v>0</v>
      </c>
      <c r="W784" s="25">
        <v>0</v>
      </c>
      <c r="X784" s="25">
        <v>0</v>
      </c>
      <c r="Y784" s="25">
        <f t="shared" si="64"/>
        <v>0</v>
      </c>
      <c r="Z784" s="26">
        <f t="shared" si="65"/>
        <v>0.29383087000000002</v>
      </c>
      <c r="AA784" s="26">
        <f t="shared" si="66"/>
        <v>0.29383087000000002</v>
      </c>
      <c r="AB784" s="26">
        <f t="shared" si="67"/>
        <v>0.70616913000000003</v>
      </c>
      <c r="AC784" s="27">
        <f t="shared" si="68"/>
        <v>1</v>
      </c>
    </row>
    <row r="785" spans="1:29" ht="67.5" outlineLevel="2" x14ac:dyDescent="0.35">
      <c r="A785" s="21" t="s">
        <v>355</v>
      </c>
      <c r="B785" s="22" t="s">
        <v>30</v>
      </c>
      <c r="C785" s="22" t="s">
        <v>119</v>
      </c>
      <c r="D785" s="22" t="s">
        <v>120</v>
      </c>
      <c r="E785" s="22" t="s">
        <v>359</v>
      </c>
      <c r="F785" s="22" t="s">
        <v>33</v>
      </c>
      <c r="G785" s="22">
        <v>1310</v>
      </c>
      <c r="H785" s="22">
        <v>709600000</v>
      </c>
      <c r="I785" s="22" t="s">
        <v>31</v>
      </c>
      <c r="J785" s="23" t="s">
        <v>360</v>
      </c>
      <c r="K785" s="24">
        <v>46405000000</v>
      </c>
      <c r="L785" s="25">
        <v>46405000000</v>
      </c>
      <c r="M785" s="25">
        <v>0</v>
      </c>
      <c r="N785" s="25">
        <v>35045000</v>
      </c>
      <c r="O785" s="25">
        <v>0</v>
      </c>
      <c r="P785" s="25">
        <f t="shared" si="63"/>
        <v>46405000000</v>
      </c>
      <c r="Q785" s="25">
        <v>0</v>
      </c>
      <c r="R785" s="25">
        <v>5926861625.3900003</v>
      </c>
      <c r="S785" s="25">
        <v>0</v>
      </c>
      <c r="T785" s="25">
        <v>26178147523.610001</v>
      </c>
      <c r="U785" s="25">
        <v>26178147523.610001</v>
      </c>
      <c r="V785" s="25">
        <v>2405000000</v>
      </c>
      <c r="W785" s="25">
        <v>14299990851</v>
      </c>
      <c r="X785" s="25">
        <v>2405000000</v>
      </c>
      <c r="Y785" s="25">
        <f t="shared" si="64"/>
        <v>11894990851</v>
      </c>
      <c r="Z785" s="26">
        <f t="shared" si="65"/>
        <v>0.56412342470875987</v>
      </c>
      <c r="AA785" s="26">
        <f t="shared" si="66"/>
        <v>0.56412342470875987</v>
      </c>
      <c r="AB785" s="26">
        <f t="shared" si="67"/>
        <v>0.12772032378816939</v>
      </c>
      <c r="AC785" s="27">
        <f t="shared" si="68"/>
        <v>0.69184374849692931</v>
      </c>
    </row>
    <row r="786" spans="1:29" ht="108" outlineLevel="2" x14ac:dyDescent="0.35">
      <c r="A786" s="21" t="s">
        <v>355</v>
      </c>
      <c r="B786" s="22" t="s">
        <v>30</v>
      </c>
      <c r="C786" s="22" t="s">
        <v>119</v>
      </c>
      <c r="D786" s="22" t="s">
        <v>120</v>
      </c>
      <c r="E786" s="22" t="s">
        <v>141</v>
      </c>
      <c r="F786" s="22" t="s">
        <v>33</v>
      </c>
      <c r="G786" s="22">
        <v>1310</v>
      </c>
      <c r="H786" s="22">
        <v>709600000</v>
      </c>
      <c r="I786" s="22" t="s">
        <v>31</v>
      </c>
      <c r="J786" s="23" t="s">
        <v>361</v>
      </c>
      <c r="K786" s="24">
        <v>17714586829</v>
      </c>
      <c r="L786" s="25">
        <v>17714586829</v>
      </c>
      <c r="M786" s="25">
        <v>0</v>
      </c>
      <c r="N786" s="25">
        <v>0</v>
      </c>
      <c r="O786" s="25">
        <v>0</v>
      </c>
      <c r="P786" s="25">
        <f t="shared" ref="P786:P849" si="69">+L786+O786</f>
        <v>17714586829</v>
      </c>
      <c r="Q786" s="25">
        <v>0</v>
      </c>
      <c r="R786" s="25">
        <v>0</v>
      </c>
      <c r="S786" s="25">
        <v>0</v>
      </c>
      <c r="T786" s="25">
        <v>11924912423</v>
      </c>
      <c r="U786" s="25">
        <v>11924912423</v>
      </c>
      <c r="V786" s="25">
        <v>5789674406</v>
      </c>
      <c r="W786" s="25">
        <v>5789674406</v>
      </c>
      <c r="X786" s="25">
        <v>5789674406</v>
      </c>
      <c r="Y786" s="25">
        <f t="shared" ref="Y786:Y849" si="70">P786-(Q786+R786+S786+T786+X786)</f>
        <v>0</v>
      </c>
      <c r="Z786" s="26">
        <f t="shared" si="65"/>
        <v>0.67316909720288232</v>
      </c>
      <c r="AA786" s="26">
        <f t="shared" si="66"/>
        <v>0.67316909720288232</v>
      </c>
      <c r="AB786" s="26">
        <f t="shared" si="67"/>
        <v>0</v>
      </c>
      <c r="AC786" s="27">
        <f t="shared" si="68"/>
        <v>0.67316909720288232</v>
      </c>
    </row>
    <row r="787" spans="1:29" ht="81" outlineLevel="2" x14ac:dyDescent="0.35">
      <c r="A787" s="21" t="s">
        <v>355</v>
      </c>
      <c r="B787" s="22" t="s">
        <v>30</v>
      </c>
      <c r="C787" s="22" t="s">
        <v>119</v>
      </c>
      <c r="D787" s="22" t="s">
        <v>120</v>
      </c>
      <c r="E787" s="22" t="s">
        <v>362</v>
      </c>
      <c r="F787" s="22" t="s">
        <v>33</v>
      </c>
      <c r="G787" s="22">
        <v>1310</v>
      </c>
      <c r="H787" s="22">
        <v>701110000</v>
      </c>
      <c r="I787" s="22" t="s">
        <v>31</v>
      </c>
      <c r="J787" s="23" t="s">
        <v>363</v>
      </c>
      <c r="K787" s="24">
        <v>28698162900</v>
      </c>
      <c r="L787" s="25">
        <v>31231666786.419998</v>
      </c>
      <c r="M787" s="25">
        <v>0</v>
      </c>
      <c r="N787" s="25">
        <v>0</v>
      </c>
      <c r="O787" s="25">
        <v>0</v>
      </c>
      <c r="P787" s="25">
        <f t="shared" si="69"/>
        <v>31231666786.419998</v>
      </c>
      <c r="Q787" s="25">
        <v>0</v>
      </c>
      <c r="R787" s="25">
        <v>2533503886.4200001</v>
      </c>
      <c r="S787" s="25">
        <v>0</v>
      </c>
      <c r="T787" s="25">
        <v>28698162900</v>
      </c>
      <c r="U787" s="25">
        <v>28698162900</v>
      </c>
      <c r="V787" s="25">
        <v>0</v>
      </c>
      <c r="W787" s="25">
        <v>0</v>
      </c>
      <c r="X787" s="25">
        <v>0</v>
      </c>
      <c r="Y787" s="25">
        <f t="shared" si="70"/>
        <v>0</v>
      </c>
      <c r="Z787" s="26">
        <f t="shared" si="65"/>
        <v>0.91888028571303781</v>
      </c>
      <c r="AA787" s="26">
        <f t="shared" si="66"/>
        <v>0.91888028571303781</v>
      </c>
      <c r="AB787" s="26">
        <f t="shared" si="67"/>
        <v>8.1119714286962297E-2</v>
      </c>
      <c r="AC787" s="27">
        <f t="shared" si="68"/>
        <v>1</v>
      </c>
    </row>
    <row r="788" spans="1:29" ht="94.5" outlineLevel="2" x14ac:dyDescent="0.35">
      <c r="A788" s="21" t="s">
        <v>355</v>
      </c>
      <c r="B788" s="22" t="s">
        <v>30</v>
      </c>
      <c r="C788" s="22" t="s">
        <v>119</v>
      </c>
      <c r="D788" s="22" t="s">
        <v>120</v>
      </c>
      <c r="E788" s="22" t="s">
        <v>364</v>
      </c>
      <c r="F788" s="22" t="s">
        <v>33</v>
      </c>
      <c r="G788" s="22">
        <v>1310</v>
      </c>
      <c r="H788" s="22">
        <v>701110000</v>
      </c>
      <c r="I788" s="22" t="s">
        <v>31</v>
      </c>
      <c r="J788" s="23" t="s">
        <v>365</v>
      </c>
      <c r="K788" s="24">
        <v>12254036500</v>
      </c>
      <c r="L788" s="25">
        <v>12515783390</v>
      </c>
      <c r="M788" s="25">
        <v>0</v>
      </c>
      <c r="N788" s="25">
        <v>0</v>
      </c>
      <c r="O788" s="25">
        <v>0</v>
      </c>
      <c r="P788" s="25">
        <f t="shared" si="69"/>
        <v>12515783390</v>
      </c>
      <c r="Q788" s="25">
        <v>0</v>
      </c>
      <c r="R788" s="25">
        <v>262747500.91999999</v>
      </c>
      <c r="S788" s="25">
        <v>0</v>
      </c>
      <c r="T788" s="25">
        <v>12253035889.08</v>
      </c>
      <c r="U788" s="25">
        <v>12253035889.08</v>
      </c>
      <c r="V788" s="25">
        <v>0</v>
      </c>
      <c r="W788" s="25">
        <v>0</v>
      </c>
      <c r="X788" s="25">
        <v>0</v>
      </c>
      <c r="Y788" s="25">
        <f t="shared" si="70"/>
        <v>0</v>
      </c>
      <c r="Z788" s="26">
        <f t="shared" si="65"/>
        <v>0.97900670755216701</v>
      </c>
      <c r="AA788" s="26">
        <f t="shared" si="66"/>
        <v>0.97900670755216701</v>
      </c>
      <c r="AB788" s="26">
        <f t="shared" si="67"/>
        <v>2.0993292447832941E-2</v>
      </c>
      <c r="AC788" s="27">
        <f t="shared" si="68"/>
        <v>1</v>
      </c>
    </row>
    <row r="789" spans="1:29" ht="67.5" outlineLevel="2" x14ac:dyDescent="0.35">
      <c r="A789" s="21" t="s">
        <v>355</v>
      </c>
      <c r="B789" s="22" t="s">
        <v>30</v>
      </c>
      <c r="C789" s="22" t="s">
        <v>119</v>
      </c>
      <c r="D789" s="22" t="s">
        <v>120</v>
      </c>
      <c r="E789" s="22" t="s">
        <v>366</v>
      </c>
      <c r="F789" s="22" t="s">
        <v>33</v>
      </c>
      <c r="G789" s="22">
        <v>1310</v>
      </c>
      <c r="H789" s="22">
        <v>709600000</v>
      </c>
      <c r="I789" s="22" t="s">
        <v>31</v>
      </c>
      <c r="J789" s="23" t="s">
        <v>367</v>
      </c>
      <c r="K789" s="24">
        <v>50000000000</v>
      </c>
      <c r="L789" s="25">
        <v>47704749223.580002</v>
      </c>
      <c r="M789" s="25">
        <v>0</v>
      </c>
      <c r="N789" s="25">
        <v>0</v>
      </c>
      <c r="O789" s="25">
        <v>0</v>
      </c>
      <c r="P789" s="25">
        <f t="shared" si="69"/>
        <v>47704749223.580002</v>
      </c>
      <c r="Q789" s="25">
        <v>0</v>
      </c>
      <c r="R789" s="25">
        <v>8496752746.0299997</v>
      </c>
      <c r="S789" s="25">
        <v>0</v>
      </c>
      <c r="T789" s="25">
        <v>12352417039.92</v>
      </c>
      <c r="U789" s="25">
        <v>12352417039.92</v>
      </c>
      <c r="V789" s="25">
        <v>0</v>
      </c>
      <c r="W789" s="25">
        <v>26855579437.630001</v>
      </c>
      <c r="X789" s="25">
        <v>0</v>
      </c>
      <c r="Y789" s="25">
        <f t="shared" si="70"/>
        <v>26855579437.630001</v>
      </c>
      <c r="Z789" s="26">
        <f t="shared" si="65"/>
        <v>0.25893474425423285</v>
      </c>
      <c r="AA789" s="26">
        <f t="shared" si="66"/>
        <v>0.25893474425423285</v>
      </c>
      <c r="AB789" s="26">
        <f t="shared" si="67"/>
        <v>0.178111254839804</v>
      </c>
      <c r="AC789" s="27">
        <f t="shared" si="68"/>
        <v>0.43704599909403685</v>
      </c>
    </row>
    <row r="790" spans="1:29" ht="81" outlineLevel="2" x14ac:dyDescent="0.35">
      <c r="A790" s="21" t="s">
        <v>355</v>
      </c>
      <c r="B790" s="22" t="s">
        <v>30</v>
      </c>
      <c r="C790" s="22" t="s">
        <v>119</v>
      </c>
      <c r="D790" s="22" t="s">
        <v>120</v>
      </c>
      <c r="E790" s="22" t="s">
        <v>368</v>
      </c>
      <c r="F790" s="22" t="s">
        <v>33</v>
      </c>
      <c r="G790" s="22">
        <v>1310</v>
      </c>
      <c r="H790" s="22">
        <v>709600000</v>
      </c>
      <c r="I790" s="22" t="s">
        <v>31</v>
      </c>
      <c r="J790" s="23" t="s">
        <v>369</v>
      </c>
      <c r="K790" s="24">
        <v>272712000</v>
      </c>
      <c r="L790" s="25">
        <v>272712000</v>
      </c>
      <c r="M790" s="25">
        <v>0</v>
      </c>
      <c r="N790" s="25">
        <v>0</v>
      </c>
      <c r="O790" s="25">
        <v>0</v>
      </c>
      <c r="P790" s="25">
        <f t="shared" si="69"/>
        <v>272712000</v>
      </c>
      <c r="Q790" s="25">
        <v>0</v>
      </c>
      <c r="R790" s="25">
        <v>106688886.66</v>
      </c>
      <c r="S790" s="25">
        <v>0</v>
      </c>
      <c r="T790" s="25">
        <v>71845113.340000004</v>
      </c>
      <c r="U790" s="25">
        <v>71845113.340000004</v>
      </c>
      <c r="V790" s="25">
        <v>0</v>
      </c>
      <c r="W790" s="25">
        <v>94178000</v>
      </c>
      <c r="X790" s="25">
        <v>0</v>
      </c>
      <c r="Y790" s="25">
        <f t="shared" si="70"/>
        <v>94178000</v>
      </c>
      <c r="Z790" s="26">
        <f t="shared" si="65"/>
        <v>0.26344683526944179</v>
      </c>
      <c r="AA790" s="26">
        <f t="shared" si="66"/>
        <v>0.26344683526944179</v>
      </c>
      <c r="AB790" s="26">
        <f t="shared" si="67"/>
        <v>0.39121449243157613</v>
      </c>
      <c r="AC790" s="27">
        <f t="shared" si="68"/>
        <v>0.65466132770101793</v>
      </c>
    </row>
    <row r="791" spans="1:29" ht="94.5" outlineLevel="2" x14ac:dyDescent="0.35">
      <c r="A791" s="21" t="s">
        <v>355</v>
      </c>
      <c r="B791" s="22" t="s">
        <v>30</v>
      </c>
      <c r="C791" s="22" t="s">
        <v>119</v>
      </c>
      <c r="D791" s="22" t="s">
        <v>120</v>
      </c>
      <c r="E791" s="22" t="s">
        <v>370</v>
      </c>
      <c r="F791" s="22" t="s">
        <v>33</v>
      </c>
      <c r="G791" s="22">
        <v>1310</v>
      </c>
      <c r="H791" s="22">
        <v>709600000</v>
      </c>
      <c r="I791" s="22" t="s">
        <v>31</v>
      </c>
      <c r="J791" s="23" t="s">
        <v>371</v>
      </c>
      <c r="K791" s="24">
        <v>11000000000</v>
      </c>
      <c r="L791" s="25">
        <v>11000000000</v>
      </c>
      <c r="M791" s="25">
        <v>0</v>
      </c>
      <c r="N791" s="25">
        <v>0</v>
      </c>
      <c r="O791" s="25">
        <v>0</v>
      </c>
      <c r="P791" s="25">
        <f t="shared" si="69"/>
        <v>11000000000</v>
      </c>
      <c r="Q791" s="25">
        <v>0</v>
      </c>
      <c r="R791" s="25">
        <v>3746672596.6599998</v>
      </c>
      <c r="S791" s="25">
        <v>0</v>
      </c>
      <c r="T791" s="25">
        <v>1467544013.3399999</v>
      </c>
      <c r="U791" s="25">
        <v>1467544013.3399999</v>
      </c>
      <c r="V791" s="25">
        <v>0</v>
      </c>
      <c r="W791" s="25">
        <v>5785783390</v>
      </c>
      <c r="X791" s="25">
        <v>0</v>
      </c>
      <c r="Y791" s="25">
        <f t="shared" si="70"/>
        <v>5785783390</v>
      </c>
      <c r="Z791" s="26">
        <f t="shared" si="65"/>
        <v>0.13341309212181818</v>
      </c>
      <c r="AA791" s="26">
        <f t="shared" si="66"/>
        <v>0.13341309212181818</v>
      </c>
      <c r="AB791" s="26">
        <f t="shared" si="67"/>
        <v>0.34060659969636364</v>
      </c>
      <c r="AC791" s="27">
        <f t="shared" si="68"/>
        <v>0.47401969181818182</v>
      </c>
    </row>
    <row r="792" spans="1:29" ht="108" outlineLevel="2" x14ac:dyDescent="0.35">
      <c r="A792" s="21" t="s">
        <v>355</v>
      </c>
      <c r="B792" s="22" t="s">
        <v>30</v>
      </c>
      <c r="C792" s="22" t="s">
        <v>119</v>
      </c>
      <c r="D792" s="22" t="s">
        <v>120</v>
      </c>
      <c r="E792" s="22" t="s">
        <v>372</v>
      </c>
      <c r="F792" s="22" t="s">
        <v>33</v>
      </c>
      <c r="G792" s="22">
        <v>1310</v>
      </c>
      <c r="H792" s="22">
        <v>709600000</v>
      </c>
      <c r="I792" s="22" t="s">
        <v>31</v>
      </c>
      <c r="J792" s="23" t="s">
        <v>373</v>
      </c>
      <c r="K792" s="24">
        <v>698259184</v>
      </c>
      <c r="L792" s="25">
        <v>698259184</v>
      </c>
      <c r="M792" s="25">
        <v>0</v>
      </c>
      <c r="N792" s="25">
        <v>0</v>
      </c>
      <c r="O792" s="25">
        <v>0</v>
      </c>
      <c r="P792" s="25">
        <f t="shared" si="69"/>
        <v>698259184</v>
      </c>
      <c r="Q792" s="25">
        <v>0</v>
      </c>
      <c r="R792" s="25">
        <v>116376530</v>
      </c>
      <c r="S792" s="25">
        <v>0</v>
      </c>
      <c r="T792" s="25">
        <v>407317855</v>
      </c>
      <c r="U792" s="25">
        <v>407317855</v>
      </c>
      <c r="V792" s="25">
        <v>0</v>
      </c>
      <c r="W792" s="25">
        <v>174564799</v>
      </c>
      <c r="X792" s="25">
        <v>0</v>
      </c>
      <c r="Y792" s="25">
        <f t="shared" si="70"/>
        <v>174564799</v>
      </c>
      <c r="Z792" s="26">
        <f t="shared" si="65"/>
        <v>0.58333332999168974</v>
      </c>
      <c r="AA792" s="26">
        <f t="shared" si="66"/>
        <v>0.58333332999168974</v>
      </c>
      <c r="AB792" s="26">
        <f t="shared" si="67"/>
        <v>0.16666666571191135</v>
      </c>
      <c r="AC792" s="27">
        <f t="shared" si="68"/>
        <v>0.7499999957036011</v>
      </c>
    </row>
    <row r="793" spans="1:29" ht="121.5" outlineLevel="2" x14ac:dyDescent="0.35">
      <c r="A793" s="21" t="s">
        <v>355</v>
      </c>
      <c r="B793" s="22" t="s">
        <v>30</v>
      </c>
      <c r="C793" s="22" t="s">
        <v>119</v>
      </c>
      <c r="D793" s="22" t="s">
        <v>120</v>
      </c>
      <c r="E793" s="22" t="s">
        <v>166</v>
      </c>
      <c r="F793" s="22" t="s">
        <v>33</v>
      </c>
      <c r="G793" s="22">
        <v>1310</v>
      </c>
      <c r="H793" s="22">
        <v>709600000</v>
      </c>
      <c r="I793" s="22" t="s">
        <v>31</v>
      </c>
      <c r="J793" s="23" t="s">
        <v>374</v>
      </c>
      <c r="K793" s="24">
        <v>100000000</v>
      </c>
      <c r="L793" s="25">
        <v>100000000</v>
      </c>
      <c r="M793" s="25">
        <v>0</v>
      </c>
      <c r="N793" s="25">
        <v>0</v>
      </c>
      <c r="O793" s="25">
        <v>0</v>
      </c>
      <c r="P793" s="25">
        <f t="shared" si="69"/>
        <v>100000000</v>
      </c>
      <c r="Q793" s="25">
        <v>0</v>
      </c>
      <c r="R793" s="25">
        <v>0</v>
      </c>
      <c r="S793" s="25">
        <v>0</v>
      </c>
      <c r="T793" s="25">
        <v>100000000</v>
      </c>
      <c r="U793" s="25">
        <v>100000000</v>
      </c>
      <c r="V793" s="25">
        <v>0</v>
      </c>
      <c r="W793" s="25">
        <v>0</v>
      </c>
      <c r="X793" s="25">
        <v>0</v>
      </c>
      <c r="Y793" s="25">
        <f t="shared" si="70"/>
        <v>0</v>
      </c>
      <c r="Z793" s="26">
        <f t="shared" si="65"/>
        <v>1</v>
      </c>
      <c r="AA793" s="26">
        <f t="shared" si="66"/>
        <v>1</v>
      </c>
      <c r="AB793" s="26">
        <f t="shared" si="67"/>
        <v>0</v>
      </c>
      <c r="AC793" s="27">
        <f t="shared" si="68"/>
        <v>1</v>
      </c>
    </row>
    <row r="794" spans="1:29" ht="108" outlineLevel="2" x14ac:dyDescent="0.35">
      <c r="A794" s="21" t="s">
        <v>355</v>
      </c>
      <c r="B794" s="22" t="s">
        <v>30</v>
      </c>
      <c r="C794" s="22" t="s">
        <v>119</v>
      </c>
      <c r="D794" s="22" t="s">
        <v>120</v>
      </c>
      <c r="E794" s="22" t="s">
        <v>375</v>
      </c>
      <c r="F794" s="22" t="s">
        <v>33</v>
      </c>
      <c r="G794" s="22">
        <v>1310</v>
      </c>
      <c r="H794" s="22">
        <v>709600000</v>
      </c>
      <c r="I794" s="22" t="s">
        <v>31</v>
      </c>
      <c r="J794" s="23" t="s">
        <v>376</v>
      </c>
      <c r="K794" s="24">
        <v>87806632</v>
      </c>
      <c r="L794" s="25">
        <v>87806632</v>
      </c>
      <c r="M794" s="25">
        <v>0</v>
      </c>
      <c r="N794" s="25">
        <v>0</v>
      </c>
      <c r="O794" s="25">
        <v>0</v>
      </c>
      <c r="P794" s="25">
        <f t="shared" si="69"/>
        <v>87806632</v>
      </c>
      <c r="Q794" s="25">
        <v>0</v>
      </c>
      <c r="R794" s="25">
        <v>6373502.0700000003</v>
      </c>
      <c r="S794" s="25">
        <v>0</v>
      </c>
      <c r="T794" s="25">
        <v>25414633.710000001</v>
      </c>
      <c r="U794" s="25">
        <v>25414633.710000001</v>
      </c>
      <c r="V794" s="25">
        <v>0</v>
      </c>
      <c r="W794" s="25">
        <v>56018496.219999999</v>
      </c>
      <c r="X794" s="25">
        <v>0</v>
      </c>
      <c r="Y794" s="25">
        <f t="shared" si="70"/>
        <v>56018496.219999999</v>
      </c>
      <c r="Z794" s="26">
        <f t="shared" si="65"/>
        <v>0.28943865777701167</v>
      </c>
      <c r="AA794" s="26">
        <f t="shared" si="66"/>
        <v>0.28943865777701167</v>
      </c>
      <c r="AB794" s="26">
        <f t="shared" si="67"/>
        <v>7.2585656969510012E-2</v>
      </c>
      <c r="AC794" s="27">
        <f t="shared" si="68"/>
        <v>0.36202431474652169</v>
      </c>
    </row>
    <row r="795" spans="1:29" ht="148.5" outlineLevel="2" x14ac:dyDescent="0.35">
      <c r="A795" s="21" t="s">
        <v>355</v>
      </c>
      <c r="B795" s="22" t="s">
        <v>30</v>
      </c>
      <c r="C795" s="22" t="s">
        <v>119</v>
      </c>
      <c r="D795" s="22" t="s">
        <v>120</v>
      </c>
      <c r="E795" s="22" t="s">
        <v>170</v>
      </c>
      <c r="F795" s="22" t="s">
        <v>33</v>
      </c>
      <c r="G795" s="22">
        <v>1310</v>
      </c>
      <c r="H795" s="22">
        <v>709600000</v>
      </c>
      <c r="I795" s="22" t="s">
        <v>31</v>
      </c>
      <c r="J795" s="23" t="s">
        <v>377</v>
      </c>
      <c r="K795" s="24">
        <v>1617495395</v>
      </c>
      <c r="L795" s="25">
        <v>1617495395</v>
      </c>
      <c r="M795" s="25">
        <v>0</v>
      </c>
      <c r="N795" s="25">
        <v>0</v>
      </c>
      <c r="O795" s="25">
        <v>0</v>
      </c>
      <c r="P795" s="25">
        <f t="shared" si="69"/>
        <v>1617495395</v>
      </c>
      <c r="Q795" s="25">
        <v>0</v>
      </c>
      <c r="R795" s="25">
        <v>269582560</v>
      </c>
      <c r="S795" s="25">
        <v>0</v>
      </c>
      <c r="T795" s="25">
        <v>943538960</v>
      </c>
      <c r="U795" s="25">
        <v>943538960</v>
      </c>
      <c r="V795" s="25">
        <v>0</v>
      </c>
      <c r="W795" s="25">
        <v>404373875</v>
      </c>
      <c r="X795" s="25">
        <v>0</v>
      </c>
      <c r="Y795" s="25">
        <f t="shared" si="70"/>
        <v>404373875</v>
      </c>
      <c r="Z795" s="26">
        <f t="shared" si="65"/>
        <v>0.5833333207109378</v>
      </c>
      <c r="AA795" s="26">
        <f t="shared" si="66"/>
        <v>0.5833333207109378</v>
      </c>
      <c r="AB795" s="26">
        <f t="shared" si="67"/>
        <v>0.16666666306026795</v>
      </c>
      <c r="AC795" s="27">
        <f t="shared" si="68"/>
        <v>0.74999998377120569</v>
      </c>
    </row>
    <row r="796" spans="1:29" ht="81" outlineLevel="2" x14ac:dyDescent="0.35">
      <c r="A796" s="21" t="s">
        <v>355</v>
      </c>
      <c r="B796" s="22" t="s">
        <v>30</v>
      </c>
      <c r="C796" s="22" t="s">
        <v>119</v>
      </c>
      <c r="D796" s="22" t="s">
        <v>120</v>
      </c>
      <c r="E796" s="22" t="s">
        <v>145</v>
      </c>
      <c r="F796" s="22" t="s">
        <v>33</v>
      </c>
      <c r="G796" s="22">
        <v>1310</v>
      </c>
      <c r="H796" s="22">
        <v>709600000</v>
      </c>
      <c r="I796" s="22" t="s">
        <v>31</v>
      </c>
      <c r="J796" s="23" t="s">
        <v>378</v>
      </c>
      <c r="K796" s="24">
        <v>65978249</v>
      </c>
      <c r="L796" s="25">
        <v>65978249</v>
      </c>
      <c r="M796" s="25">
        <v>0</v>
      </c>
      <c r="N796" s="25">
        <v>0</v>
      </c>
      <c r="O796" s="25">
        <v>0</v>
      </c>
      <c r="P796" s="25">
        <f t="shared" si="69"/>
        <v>65978249</v>
      </c>
      <c r="Q796" s="25">
        <v>0</v>
      </c>
      <c r="R796" s="25">
        <v>34867716.68</v>
      </c>
      <c r="S796" s="25">
        <v>0</v>
      </c>
      <c r="T796" s="25">
        <v>31110532.32</v>
      </c>
      <c r="U796" s="25">
        <v>31110532.32</v>
      </c>
      <c r="V796" s="25">
        <v>0</v>
      </c>
      <c r="W796" s="25">
        <v>0</v>
      </c>
      <c r="X796" s="25">
        <v>0</v>
      </c>
      <c r="Y796" s="25">
        <f t="shared" si="70"/>
        <v>0</v>
      </c>
      <c r="Z796" s="26">
        <f t="shared" si="65"/>
        <v>0.47152709857456204</v>
      </c>
      <c r="AA796" s="26">
        <f t="shared" si="66"/>
        <v>0.47152709857456204</v>
      </c>
      <c r="AB796" s="26">
        <f t="shared" si="67"/>
        <v>0.5284729014254379</v>
      </c>
      <c r="AC796" s="27">
        <f t="shared" si="68"/>
        <v>1</v>
      </c>
    </row>
    <row r="797" spans="1:29" ht="94.5" outlineLevel="2" x14ac:dyDescent="0.35">
      <c r="A797" s="21" t="s">
        <v>355</v>
      </c>
      <c r="B797" s="22" t="s">
        <v>30</v>
      </c>
      <c r="C797" s="22" t="s">
        <v>119</v>
      </c>
      <c r="D797" s="22" t="s">
        <v>379</v>
      </c>
      <c r="E797" s="22"/>
      <c r="F797" s="22" t="s">
        <v>33</v>
      </c>
      <c r="G797" s="22">
        <v>1320</v>
      </c>
      <c r="H797" s="22">
        <v>709600000</v>
      </c>
      <c r="I797" s="22" t="s">
        <v>31</v>
      </c>
      <c r="J797" s="23" t="s">
        <v>380</v>
      </c>
      <c r="K797" s="24">
        <v>5103470151</v>
      </c>
      <c r="L797" s="25">
        <v>5103470151</v>
      </c>
      <c r="M797" s="25">
        <v>0</v>
      </c>
      <c r="N797" s="25">
        <v>0</v>
      </c>
      <c r="O797" s="25">
        <v>0</v>
      </c>
      <c r="P797" s="25">
        <f t="shared" si="69"/>
        <v>5103470151</v>
      </c>
      <c r="Q797" s="25">
        <v>0</v>
      </c>
      <c r="R797" s="25">
        <v>1088454511</v>
      </c>
      <c r="S797" s="25">
        <v>0</v>
      </c>
      <c r="T797" s="25">
        <v>2739148100</v>
      </c>
      <c r="U797" s="25">
        <v>2738282200</v>
      </c>
      <c r="V797" s="25">
        <v>718</v>
      </c>
      <c r="W797" s="25">
        <v>1275867540</v>
      </c>
      <c r="X797" s="25">
        <v>0</v>
      </c>
      <c r="Y797" s="25">
        <f t="shared" si="70"/>
        <v>1275867540</v>
      </c>
      <c r="Z797" s="26">
        <f t="shared" si="65"/>
        <v>0.53672266496224674</v>
      </c>
      <c r="AA797" s="26">
        <f t="shared" si="66"/>
        <v>0.53672266496224674</v>
      </c>
      <c r="AB797" s="26">
        <f t="shared" si="67"/>
        <v>0.21327733459687673</v>
      </c>
      <c r="AC797" s="27">
        <f t="shared" si="68"/>
        <v>0.74999999955912344</v>
      </c>
    </row>
    <row r="798" spans="1:29" ht="27" outlineLevel="2" x14ac:dyDescent="0.35">
      <c r="A798" s="21" t="s">
        <v>355</v>
      </c>
      <c r="B798" s="22" t="s">
        <v>30</v>
      </c>
      <c r="C798" s="22" t="s">
        <v>119</v>
      </c>
      <c r="D798" s="22" t="s">
        <v>159</v>
      </c>
      <c r="E798" s="22"/>
      <c r="F798" s="22" t="s">
        <v>33</v>
      </c>
      <c r="G798" s="22">
        <v>1320</v>
      </c>
      <c r="H798" s="22">
        <v>709600000</v>
      </c>
      <c r="I798" s="22" t="s">
        <v>31</v>
      </c>
      <c r="J798" s="23" t="s">
        <v>160</v>
      </c>
      <c r="K798" s="24">
        <v>4015962</v>
      </c>
      <c r="L798" s="25">
        <v>5215962</v>
      </c>
      <c r="M798" s="25">
        <v>0</v>
      </c>
      <c r="N798" s="25">
        <v>0</v>
      </c>
      <c r="O798" s="25">
        <v>2000000</v>
      </c>
      <c r="P798" s="25">
        <f t="shared" si="69"/>
        <v>7215962</v>
      </c>
      <c r="Q798" s="25">
        <v>0</v>
      </c>
      <c r="R798" s="25">
        <v>0</v>
      </c>
      <c r="S798" s="25">
        <v>0</v>
      </c>
      <c r="T798" s="25">
        <v>1151543.98</v>
      </c>
      <c r="U798" s="25">
        <v>1151543.98</v>
      </c>
      <c r="V798" s="25">
        <v>4064418.02</v>
      </c>
      <c r="W798" s="25">
        <v>4064418.02</v>
      </c>
      <c r="X798" s="25">
        <v>0</v>
      </c>
      <c r="Y798" s="25">
        <f t="shared" si="70"/>
        <v>6064418.0199999996</v>
      </c>
      <c r="Z798" s="26">
        <f t="shared" si="65"/>
        <v>0.22077307695109741</v>
      </c>
      <c r="AA798" s="26">
        <f t="shared" si="66"/>
        <v>0.15958287751515321</v>
      </c>
      <c r="AB798" s="26">
        <f t="shared" si="67"/>
        <v>0</v>
      </c>
      <c r="AC798" s="27">
        <f t="shared" si="68"/>
        <v>0.15958287751515321</v>
      </c>
    </row>
    <row r="799" spans="1:29" ht="27" outlineLevel="2" x14ac:dyDescent="0.35">
      <c r="A799" s="21" t="s">
        <v>355</v>
      </c>
      <c r="B799" s="22" t="s">
        <v>30</v>
      </c>
      <c r="C799" s="22" t="s">
        <v>119</v>
      </c>
      <c r="D799" s="22" t="s">
        <v>159</v>
      </c>
      <c r="E799" s="22"/>
      <c r="F799" s="22"/>
      <c r="G799" s="22">
        <v>1320</v>
      </c>
      <c r="H799" s="22">
        <v>709600000</v>
      </c>
      <c r="I799" s="22" t="s">
        <v>31</v>
      </c>
      <c r="J799" s="23" t="s">
        <v>161</v>
      </c>
      <c r="K799" s="25">
        <v>0</v>
      </c>
      <c r="L799" s="25">
        <v>0</v>
      </c>
      <c r="M799" s="25">
        <v>4698</v>
      </c>
      <c r="N799" s="25">
        <v>0</v>
      </c>
      <c r="O799" s="25">
        <v>0</v>
      </c>
      <c r="P799" s="25">
        <f t="shared" si="69"/>
        <v>0</v>
      </c>
      <c r="Q799" s="25">
        <v>0</v>
      </c>
      <c r="R799" s="25">
        <v>0</v>
      </c>
      <c r="S799" s="25">
        <v>0</v>
      </c>
      <c r="T799" s="25">
        <v>0</v>
      </c>
      <c r="U799" s="25">
        <v>0</v>
      </c>
      <c r="V799" s="25">
        <v>0</v>
      </c>
      <c r="W799" s="25">
        <v>0</v>
      </c>
      <c r="X799" s="25">
        <v>0</v>
      </c>
      <c r="Y799" s="25">
        <f t="shared" si="70"/>
        <v>0</v>
      </c>
      <c r="Z799" s="26">
        <v>0</v>
      </c>
      <c r="AA799" s="26">
        <v>0</v>
      </c>
      <c r="AB799" s="26">
        <v>0</v>
      </c>
      <c r="AC799" s="27">
        <v>0</v>
      </c>
    </row>
    <row r="800" spans="1:29" ht="81" outlineLevel="2" x14ac:dyDescent="0.35">
      <c r="A800" s="21" t="s">
        <v>384</v>
      </c>
      <c r="B800" s="22" t="s">
        <v>276</v>
      </c>
      <c r="C800" s="22" t="s">
        <v>119</v>
      </c>
      <c r="D800" s="22" t="s">
        <v>120</v>
      </c>
      <c r="E800" s="22" t="s">
        <v>52</v>
      </c>
      <c r="F800" s="22" t="s">
        <v>33</v>
      </c>
      <c r="G800" s="22">
        <v>1310</v>
      </c>
      <c r="H800" s="22">
        <v>709100000</v>
      </c>
      <c r="I800" s="22" t="s">
        <v>31</v>
      </c>
      <c r="J800" s="23" t="s">
        <v>121</v>
      </c>
      <c r="K800" s="24">
        <v>832011347</v>
      </c>
      <c r="L800" s="25">
        <v>832011347</v>
      </c>
      <c r="M800" s="25">
        <v>0</v>
      </c>
      <c r="N800" s="25">
        <v>0</v>
      </c>
      <c r="O800" s="25">
        <v>0</v>
      </c>
      <c r="P800" s="25">
        <f t="shared" si="69"/>
        <v>832011347</v>
      </c>
      <c r="Q800" s="25">
        <v>0</v>
      </c>
      <c r="R800" s="25">
        <v>397896512.39999998</v>
      </c>
      <c r="S800" s="25">
        <v>0</v>
      </c>
      <c r="T800" s="25">
        <v>344114834.60000002</v>
      </c>
      <c r="U800" s="25">
        <v>344114834.60000002</v>
      </c>
      <c r="V800" s="25">
        <v>0</v>
      </c>
      <c r="W800" s="25">
        <v>90000000</v>
      </c>
      <c r="X800" s="25">
        <v>0</v>
      </c>
      <c r="Y800" s="25">
        <f t="shared" si="70"/>
        <v>90000000</v>
      </c>
      <c r="Z800" s="26">
        <f>T800/L800</f>
        <v>0.41359392013195706</v>
      </c>
      <c r="AA800" s="26">
        <f>T800/P800</f>
        <v>0.41359392013195706</v>
      </c>
      <c r="AB800" s="26">
        <f>(Q800+R800+S800)/P800</f>
        <v>0.47823447821319193</v>
      </c>
      <c r="AC800" s="27">
        <f>AA800+AB800</f>
        <v>0.89182839834514893</v>
      </c>
    </row>
    <row r="801" spans="1:29" ht="81" outlineLevel="2" x14ac:dyDescent="0.35">
      <c r="A801" s="21" t="s">
        <v>384</v>
      </c>
      <c r="B801" s="22" t="s">
        <v>276</v>
      </c>
      <c r="C801" s="22" t="s">
        <v>119</v>
      </c>
      <c r="D801" s="22" t="s">
        <v>120</v>
      </c>
      <c r="E801" s="22" t="s">
        <v>52</v>
      </c>
      <c r="F801" s="22"/>
      <c r="G801" s="22">
        <v>1310</v>
      </c>
      <c r="H801" s="22">
        <v>709100000</v>
      </c>
      <c r="I801" s="22" t="s">
        <v>31</v>
      </c>
      <c r="J801" s="23" t="s">
        <v>122</v>
      </c>
      <c r="K801" s="25">
        <v>0</v>
      </c>
      <c r="L801" s="25">
        <v>0</v>
      </c>
      <c r="M801" s="25">
        <v>6229355</v>
      </c>
      <c r="N801" s="25">
        <v>0</v>
      </c>
      <c r="O801" s="25">
        <v>0</v>
      </c>
      <c r="P801" s="25">
        <f t="shared" si="69"/>
        <v>0</v>
      </c>
      <c r="Q801" s="25">
        <v>0</v>
      </c>
      <c r="R801" s="25">
        <v>0</v>
      </c>
      <c r="S801" s="25">
        <v>0</v>
      </c>
      <c r="T801" s="25">
        <v>0</v>
      </c>
      <c r="U801" s="25">
        <v>0</v>
      </c>
      <c r="V801" s="25">
        <v>0</v>
      </c>
      <c r="W801" s="25">
        <v>0</v>
      </c>
      <c r="X801" s="25">
        <v>0</v>
      </c>
      <c r="Y801" s="25">
        <f t="shared" si="70"/>
        <v>0</v>
      </c>
      <c r="Z801" s="26">
        <v>0</v>
      </c>
      <c r="AA801" s="26">
        <v>0</v>
      </c>
      <c r="AB801" s="26">
        <v>0</v>
      </c>
      <c r="AC801" s="27">
        <v>0</v>
      </c>
    </row>
    <row r="802" spans="1:29" ht="81" outlineLevel="2" x14ac:dyDescent="0.35">
      <c r="A802" s="21" t="s">
        <v>384</v>
      </c>
      <c r="B802" s="22" t="s">
        <v>276</v>
      </c>
      <c r="C802" s="22" t="s">
        <v>119</v>
      </c>
      <c r="D802" s="22" t="s">
        <v>120</v>
      </c>
      <c r="E802" s="22" t="s">
        <v>123</v>
      </c>
      <c r="F802" s="22" t="s">
        <v>33</v>
      </c>
      <c r="G802" s="22">
        <v>1310</v>
      </c>
      <c r="H802" s="22">
        <v>709100000</v>
      </c>
      <c r="I802" s="22" t="s">
        <v>31</v>
      </c>
      <c r="J802" s="23" t="s">
        <v>124</v>
      </c>
      <c r="K802" s="24">
        <v>1310618307</v>
      </c>
      <c r="L802" s="25">
        <v>1310618307</v>
      </c>
      <c r="M802" s="25">
        <v>0</v>
      </c>
      <c r="N802" s="25">
        <v>0</v>
      </c>
      <c r="O802" s="25">
        <v>0</v>
      </c>
      <c r="P802" s="25">
        <f t="shared" si="69"/>
        <v>1310618307</v>
      </c>
      <c r="Q802" s="25">
        <v>0</v>
      </c>
      <c r="R802" s="25">
        <v>453139721.30000001</v>
      </c>
      <c r="S802" s="25">
        <v>0</v>
      </c>
      <c r="T802" s="25">
        <v>857478585.70000005</v>
      </c>
      <c r="U802" s="25">
        <v>857478585.70000005</v>
      </c>
      <c r="V802" s="25">
        <v>0</v>
      </c>
      <c r="W802" s="25">
        <v>0</v>
      </c>
      <c r="X802" s="25">
        <v>0</v>
      </c>
      <c r="Y802" s="25">
        <f t="shared" si="70"/>
        <v>0</v>
      </c>
      <c r="Z802" s="26">
        <f>T802/L802</f>
        <v>0.6542550040085775</v>
      </c>
      <c r="AA802" s="26">
        <f>T802/P802</f>
        <v>0.6542550040085775</v>
      </c>
      <c r="AB802" s="26">
        <f>(Q802+R802+S802)/P802</f>
        <v>0.34574499599142255</v>
      </c>
      <c r="AC802" s="27">
        <f>AA802+AB802</f>
        <v>1</v>
      </c>
    </row>
    <row r="803" spans="1:29" ht="81" outlineLevel="2" x14ac:dyDescent="0.35">
      <c r="A803" s="21" t="s">
        <v>384</v>
      </c>
      <c r="B803" s="22" t="s">
        <v>276</v>
      </c>
      <c r="C803" s="22" t="s">
        <v>119</v>
      </c>
      <c r="D803" s="22" t="s">
        <v>120</v>
      </c>
      <c r="E803" s="22" t="s">
        <v>123</v>
      </c>
      <c r="F803" s="22"/>
      <c r="G803" s="22">
        <v>1310</v>
      </c>
      <c r="H803" s="22">
        <v>709100000</v>
      </c>
      <c r="I803" s="22" t="s">
        <v>31</v>
      </c>
      <c r="J803" s="23" t="s">
        <v>125</v>
      </c>
      <c r="K803" s="25">
        <v>0</v>
      </c>
      <c r="L803" s="25">
        <v>0</v>
      </c>
      <c r="M803" s="25">
        <v>13823230</v>
      </c>
      <c r="N803" s="25">
        <v>0</v>
      </c>
      <c r="O803" s="25">
        <v>0</v>
      </c>
      <c r="P803" s="25">
        <f t="shared" si="69"/>
        <v>0</v>
      </c>
      <c r="Q803" s="25">
        <v>0</v>
      </c>
      <c r="R803" s="25">
        <v>0</v>
      </c>
      <c r="S803" s="25">
        <v>0</v>
      </c>
      <c r="T803" s="25">
        <v>0</v>
      </c>
      <c r="U803" s="25">
        <v>0</v>
      </c>
      <c r="V803" s="25">
        <v>0</v>
      </c>
      <c r="W803" s="25">
        <v>0</v>
      </c>
      <c r="X803" s="25">
        <v>0</v>
      </c>
      <c r="Y803" s="25">
        <f t="shared" si="70"/>
        <v>0</v>
      </c>
      <c r="Z803" s="26">
        <v>0</v>
      </c>
      <c r="AA803" s="26">
        <v>0</v>
      </c>
      <c r="AB803" s="26">
        <v>0</v>
      </c>
      <c r="AC803" s="27">
        <v>0</v>
      </c>
    </row>
    <row r="804" spans="1:29" ht="54" outlineLevel="2" x14ac:dyDescent="0.35">
      <c r="A804" s="21" t="s">
        <v>384</v>
      </c>
      <c r="B804" s="22" t="s">
        <v>276</v>
      </c>
      <c r="C804" s="22" t="s">
        <v>119</v>
      </c>
      <c r="D804" s="22" t="s">
        <v>120</v>
      </c>
      <c r="E804" s="22" t="s">
        <v>126</v>
      </c>
      <c r="F804" s="22" t="s">
        <v>33</v>
      </c>
      <c r="G804" s="22">
        <v>1310</v>
      </c>
      <c r="H804" s="22">
        <v>709100000</v>
      </c>
      <c r="I804" s="22" t="s">
        <v>31</v>
      </c>
      <c r="J804" s="23" t="s">
        <v>127</v>
      </c>
      <c r="K804" s="24">
        <v>6159813469</v>
      </c>
      <c r="L804" s="25">
        <v>6159813469</v>
      </c>
      <c r="M804" s="25">
        <v>0</v>
      </c>
      <c r="N804" s="25">
        <v>2059794444.3199999</v>
      </c>
      <c r="O804" s="25">
        <v>0</v>
      </c>
      <c r="P804" s="25">
        <f t="shared" si="69"/>
        <v>6159813469</v>
      </c>
      <c r="Q804" s="25">
        <v>0</v>
      </c>
      <c r="R804" s="25">
        <v>627702734.10000002</v>
      </c>
      <c r="S804" s="25">
        <v>0</v>
      </c>
      <c r="T804" s="25">
        <v>5532110734.8999996</v>
      </c>
      <c r="U804" s="25">
        <v>5532110734.8999996</v>
      </c>
      <c r="V804" s="25">
        <v>0</v>
      </c>
      <c r="W804" s="25">
        <v>0</v>
      </c>
      <c r="X804" s="25">
        <v>0</v>
      </c>
      <c r="Y804" s="25">
        <f t="shared" si="70"/>
        <v>0</v>
      </c>
      <c r="Z804" s="26">
        <f>T804/L804</f>
        <v>0.89809711978146911</v>
      </c>
      <c r="AA804" s="26">
        <f>T804/P804</f>
        <v>0.89809711978146911</v>
      </c>
      <c r="AB804" s="26">
        <f>(Q804+R804+S804)/P804</f>
        <v>0.10190288021853086</v>
      </c>
      <c r="AC804" s="27">
        <f>AA804+AB804</f>
        <v>1</v>
      </c>
    </row>
    <row r="805" spans="1:29" ht="81" outlineLevel="2" x14ac:dyDescent="0.35">
      <c r="A805" s="21" t="s">
        <v>384</v>
      </c>
      <c r="B805" s="22" t="s">
        <v>276</v>
      </c>
      <c r="C805" s="22" t="s">
        <v>119</v>
      </c>
      <c r="D805" s="22" t="s">
        <v>120</v>
      </c>
      <c r="E805" s="22" t="s">
        <v>126</v>
      </c>
      <c r="F805" s="22"/>
      <c r="G805" s="22">
        <v>1310</v>
      </c>
      <c r="H805" s="22">
        <v>709100000</v>
      </c>
      <c r="I805" s="22" t="s">
        <v>31</v>
      </c>
      <c r="J805" s="23" t="s">
        <v>128</v>
      </c>
      <c r="K805" s="25">
        <v>0</v>
      </c>
      <c r="L805" s="25">
        <v>0</v>
      </c>
      <c r="M805" s="25">
        <v>78861538</v>
      </c>
      <c r="N805" s="25">
        <v>0</v>
      </c>
      <c r="O805" s="25">
        <v>0</v>
      </c>
      <c r="P805" s="25">
        <f t="shared" si="69"/>
        <v>0</v>
      </c>
      <c r="Q805" s="25">
        <v>0</v>
      </c>
      <c r="R805" s="25">
        <v>0</v>
      </c>
      <c r="S805" s="25">
        <v>0</v>
      </c>
      <c r="T805" s="25">
        <v>0</v>
      </c>
      <c r="U805" s="25">
        <v>0</v>
      </c>
      <c r="V805" s="25">
        <v>0</v>
      </c>
      <c r="W805" s="25">
        <v>0</v>
      </c>
      <c r="X805" s="25">
        <v>0</v>
      </c>
      <c r="Y805" s="25">
        <f t="shared" si="70"/>
        <v>0</v>
      </c>
      <c r="Z805" s="26">
        <v>0</v>
      </c>
      <c r="AA805" s="26">
        <v>0</v>
      </c>
      <c r="AB805" s="26">
        <v>0</v>
      </c>
      <c r="AC805" s="27">
        <v>0</v>
      </c>
    </row>
    <row r="806" spans="1:29" ht="135" outlineLevel="2" x14ac:dyDescent="0.35">
      <c r="A806" s="21" t="s">
        <v>384</v>
      </c>
      <c r="B806" s="22" t="s">
        <v>276</v>
      </c>
      <c r="C806" s="22" t="s">
        <v>119</v>
      </c>
      <c r="D806" s="22" t="s">
        <v>120</v>
      </c>
      <c r="E806" s="22" t="s">
        <v>389</v>
      </c>
      <c r="F806" s="22" t="s">
        <v>33</v>
      </c>
      <c r="G806" s="22">
        <v>1310</v>
      </c>
      <c r="H806" s="22">
        <v>709100000</v>
      </c>
      <c r="I806" s="22" t="s">
        <v>31</v>
      </c>
      <c r="J806" s="23" t="s">
        <v>390</v>
      </c>
      <c r="K806" s="24">
        <v>262414854</v>
      </c>
      <c r="L806" s="25">
        <v>262414854</v>
      </c>
      <c r="M806" s="25">
        <v>0</v>
      </c>
      <c r="N806" s="25">
        <v>-262414854</v>
      </c>
      <c r="O806" s="25">
        <v>0</v>
      </c>
      <c r="P806" s="25">
        <f t="shared" si="69"/>
        <v>262414854</v>
      </c>
      <c r="Q806" s="25">
        <v>0</v>
      </c>
      <c r="R806" s="25">
        <v>0</v>
      </c>
      <c r="S806" s="25">
        <v>0</v>
      </c>
      <c r="T806" s="25">
        <v>0</v>
      </c>
      <c r="U806" s="25">
        <v>0</v>
      </c>
      <c r="V806" s="25">
        <v>0</v>
      </c>
      <c r="W806" s="25">
        <v>262414854</v>
      </c>
      <c r="X806" s="25">
        <v>0</v>
      </c>
      <c r="Y806" s="25">
        <f t="shared" si="70"/>
        <v>262414854</v>
      </c>
      <c r="Z806" s="26">
        <f>T806/L806</f>
        <v>0</v>
      </c>
      <c r="AA806" s="26">
        <v>0</v>
      </c>
      <c r="AB806" s="26">
        <v>0</v>
      </c>
      <c r="AC806" s="27">
        <v>0</v>
      </c>
    </row>
    <row r="807" spans="1:29" ht="27" outlineLevel="2" x14ac:dyDescent="0.35">
      <c r="A807" s="21" t="s">
        <v>384</v>
      </c>
      <c r="B807" s="22" t="s">
        <v>276</v>
      </c>
      <c r="C807" s="22" t="s">
        <v>119</v>
      </c>
      <c r="D807" s="22" t="s">
        <v>159</v>
      </c>
      <c r="E807" s="22"/>
      <c r="F807" s="22" t="s">
        <v>33</v>
      </c>
      <c r="G807" s="22">
        <v>1320</v>
      </c>
      <c r="H807" s="22">
        <v>709100000</v>
      </c>
      <c r="I807" s="22" t="s">
        <v>31</v>
      </c>
      <c r="J807" s="23" t="s">
        <v>160</v>
      </c>
      <c r="K807" s="24">
        <v>8864149984</v>
      </c>
      <c r="L807" s="25">
        <v>8864149984</v>
      </c>
      <c r="M807" s="25">
        <v>0</v>
      </c>
      <c r="N807" s="25">
        <v>-6559579312</v>
      </c>
      <c r="O807" s="25">
        <v>0</v>
      </c>
      <c r="P807" s="25">
        <f t="shared" si="69"/>
        <v>8864149984</v>
      </c>
      <c r="Q807" s="25">
        <v>0</v>
      </c>
      <c r="R807" s="25">
        <v>0</v>
      </c>
      <c r="S807" s="25">
        <v>0</v>
      </c>
      <c r="T807" s="25">
        <v>658160151.88999999</v>
      </c>
      <c r="U807" s="25">
        <v>658160151.88999999</v>
      </c>
      <c r="V807" s="25">
        <v>1316314715.1099999</v>
      </c>
      <c r="W807" s="25">
        <v>8205989832.1099997</v>
      </c>
      <c r="X807" s="25">
        <v>0</v>
      </c>
      <c r="Y807" s="25">
        <f t="shared" si="70"/>
        <v>8205989832.1099997</v>
      </c>
      <c r="Z807" s="26">
        <f>T807/L807</f>
        <v>7.4249663315489309E-2</v>
      </c>
      <c r="AA807" s="26">
        <f>T807/P807</f>
        <v>7.4249663315489309E-2</v>
      </c>
      <c r="AB807" s="26">
        <f>(Q807+R807+S807)/P807</f>
        <v>0</v>
      </c>
      <c r="AC807" s="27">
        <f>AA807+AB807</f>
        <v>7.4249663315489309E-2</v>
      </c>
    </row>
    <row r="808" spans="1:29" ht="27" outlineLevel="2" x14ac:dyDescent="0.35">
      <c r="A808" s="21" t="s">
        <v>384</v>
      </c>
      <c r="B808" s="22" t="s">
        <v>276</v>
      </c>
      <c r="C808" s="22" t="s">
        <v>119</v>
      </c>
      <c r="D808" s="22" t="s">
        <v>159</v>
      </c>
      <c r="E808" s="22"/>
      <c r="F808" s="22"/>
      <c r="G808" s="22">
        <v>1320</v>
      </c>
      <c r="H808" s="22">
        <v>709100000</v>
      </c>
      <c r="I808" s="22" t="s">
        <v>31</v>
      </c>
      <c r="J808" s="23" t="s">
        <v>161</v>
      </c>
      <c r="K808" s="25">
        <v>0</v>
      </c>
      <c r="L808" s="25">
        <v>0</v>
      </c>
      <c r="M808" s="25">
        <v>44402474</v>
      </c>
      <c r="N808" s="25">
        <v>0</v>
      </c>
      <c r="O808" s="25">
        <v>0</v>
      </c>
      <c r="P808" s="25">
        <f t="shared" si="69"/>
        <v>0</v>
      </c>
      <c r="Q808" s="25">
        <v>0</v>
      </c>
      <c r="R808" s="25">
        <v>0</v>
      </c>
      <c r="S808" s="25">
        <v>0</v>
      </c>
      <c r="T808" s="25">
        <v>0</v>
      </c>
      <c r="U808" s="25">
        <v>0</v>
      </c>
      <c r="V808" s="25">
        <v>0</v>
      </c>
      <c r="W808" s="25">
        <v>0</v>
      </c>
      <c r="X808" s="25">
        <v>0</v>
      </c>
      <c r="Y808" s="25">
        <f t="shared" si="70"/>
        <v>0</v>
      </c>
      <c r="Z808" s="26">
        <v>0</v>
      </c>
      <c r="AA808" s="26">
        <v>0</v>
      </c>
      <c r="AB808" s="26">
        <v>0</v>
      </c>
      <c r="AC808" s="27">
        <v>0</v>
      </c>
    </row>
    <row r="809" spans="1:29" ht="364.5" outlineLevel="2" x14ac:dyDescent="0.35">
      <c r="A809" s="21" t="s">
        <v>384</v>
      </c>
      <c r="B809" s="22" t="s">
        <v>276</v>
      </c>
      <c r="C809" s="22" t="s">
        <v>119</v>
      </c>
      <c r="D809" s="22" t="s">
        <v>162</v>
      </c>
      <c r="E809" s="22" t="s">
        <v>52</v>
      </c>
      <c r="F809" s="22" t="s">
        <v>33</v>
      </c>
      <c r="G809" s="22">
        <v>1320</v>
      </c>
      <c r="H809" s="22">
        <v>709100000</v>
      </c>
      <c r="I809" s="22" t="s">
        <v>31</v>
      </c>
      <c r="J809" s="23" t="s">
        <v>391</v>
      </c>
      <c r="K809" s="24">
        <v>202281955</v>
      </c>
      <c r="L809" s="25">
        <v>202281955</v>
      </c>
      <c r="M809" s="25">
        <v>0</v>
      </c>
      <c r="N809" s="25">
        <v>0</v>
      </c>
      <c r="O809" s="25">
        <v>0</v>
      </c>
      <c r="P809" s="25">
        <f t="shared" si="69"/>
        <v>202281955</v>
      </c>
      <c r="Q809" s="25">
        <v>0</v>
      </c>
      <c r="R809" s="25">
        <v>44101053.5</v>
      </c>
      <c r="S809" s="25">
        <v>0</v>
      </c>
      <c r="T809" s="25">
        <v>107610416.5</v>
      </c>
      <c r="U809" s="25">
        <v>107610416.5</v>
      </c>
      <c r="V809" s="25">
        <v>0</v>
      </c>
      <c r="W809" s="25">
        <v>50570485</v>
      </c>
      <c r="X809" s="25">
        <v>0</v>
      </c>
      <c r="Y809" s="25">
        <f t="shared" si="70"/>
        <v>50570485</v>
      </c>
      <c r="Z809" s="26">
        <f>T809/L809</f>
        <v>0.53198228433178829</v>
      </c>
      <c r="AA809" s="26">
        <f>T809/P809</f>
        <v>0.53198228433178829</v>
      </c>
      <c r="AB809" s="26">
        <f>(Q809+R809+S809)/P809</f>
        <v>0.21801773420669185</v>
      </c>
      <c r="AC809" s="27">
        <f>AA809+AB809</f>
        <v>0.75000001853848008</v>
      </c>
    </row>
    <row r="810" spans="1:29" ht="54" outlineLevel="2" x14ac:dyDescent="0.35">
      <c r="A810" s="21" t="s">
        <v>384</v>
      </c>
      <c r="B810" s="22" t="s">
        <v>276</v>
      </c>
      <c r="C810" s="22" t="s">
        <v>119</v>
      </c>
      <c r="D810" s="22" t="s">
        <v>272</v>
      </c>
      <c r="E810" s="22"/>
      <c r="F810" s="22" t="s">
        <v>33</v>
      </c>
      <c r="G810" s="22">
        <v>1320</v>
      </c>
      <c r="H810" s="22">
        <v>709100000</v>
      </c>
      <c r="I810" s="22" t="s">
        <v>31</v>
      </c>
      <c r="J810" s="23" t="s">
        <v>392</v>
      </c>
      <c r="K810" s="24">
        <v>4800000</v>
      </c>
      <c r="L810" s="25">
        <v>2380341.66</v>
      </c>
      <c r="M810" s="25">
        <v>0</v>
      </c>
      <c r="N810" s="25">
        <v>0</v>
      </c>
      <c r="O810" s="25">
        <v>0</v>
      </c>
      <c r="P810" s="25">
        <f t="shared" si="69"/>
        <v>2380341.66</v>
      </c>
      <c r="Q810" s="25">
        <v>0</v>
      </c>
      <c r="R810" s="25">
        <v>1984376.36</v>
      </c>
      <c r="S810" s="25">
        <v>0</v>
      </c>
      <c r="T810" s="25">
        <v>395965.3</v>
      </c>
      <c r="U810" s="25">
        <v>395965.3</v>
      </c>
      <c r="V810" s="25">
        <v>0</v>
      </c>
      <c r="W810" s="25">
        <v>0</v>
      </c>
      <c r="X810" s="25">
        <v>0</v>
      </c>
      <c r="Y810" s="25">
        <f t="shared" si="70"/>
        <v>0</v>
      </c>
      <c r="Z810" s="26">
        <f>T810/L810</f>
        <v>0.16634809475207857</v>
      </c>
      <c r="AA810" s="26">
        <f>T810/P810</f>
        <v>0.16634809475207857</v>
      </c>
      <c r="AB810" s="26">
        <f>(Q810+R810+S810)/P810</f>
        <v>0.83365190524792143</v>
      </c>
      <c r="AC810" s="27">
        <f>AA810+AB810</f>
        <v>1</v>
      </c>
    </row>
    <row r="811" spans="1:29" ht="81" outlineLevel="2" x14ac:dyDescent="0.35">
      <c r="A811" s="21" t="s">
        <v>384</v>
      </c>
      <c r="B811" s="22" t="s">
        <v>278</v>
      </c>
      <c r="C811" s="22" t="s">
        <v>119</v>
      </c>
      <c r="D811" s="22" t="s">
        <v>120</v>
      </c>
      <c r="E811" s="22" t="s">
        <v>52</v>
      </c>
      <c r="F811" s="22" t="s">
        <v>33</v>
      </c>
      <c r="G811" s="22">
        <v>1310</v>
      </c>
      <c r="H811" s="22">
        <v>709200000</v>
      </c>
      <c r="I811" s="22" t="s">
        <v>31</v>
      </c>
      <c r="J811" s="23" t="s">
        <v>121</v>
      </c>
      <c r="K811" s="24">
        <v>394528727</v>
      </c>
      <c r="L811" s="25">
        <v>394528727</v>
      </c>
      <c r="M811" s="25">
        <v>0</v>
      </c>
      <c r="N811" s="25">
        <v>-7645.51</v>
      </c>
      <c r="O811" s="25">
        <v>0</v>
      </c>
      <c r="P811" s="25">
        <f t="shared" si="69"/>
        <v>394528727</v>
      </c>
      <c r="Q811" s="25">
        <v>0</v>
      </c>
      <c r="R811" s="25">
        <v>241578175.09999999</v>
      </c>
      <c r="S811" s="25">
        <v>0</v>
      </c>
      <c r="T811" s="25">
        <v>152942906.38999999</v>
      </c>
      <c r="U811" s="25">
        <v>152942906.38999999</v>
      </c>
      <c r="V811" s="25">
        <v>0</v>
      </c>
      <c r="W811" s="25">
        <v>7645.51</v>
      </c>
      <c r="X811" s="25">
        <v>0</v>
      </c>
      <c r="Y811" s="25">
        <f t="shared" si="70"/>
        <v>7645.5099999904633</v>
      </c>
      <c r="Z811" s="26">
        <f>T811/L811</f>
        <v>0.387659746738797</v>
      </c>
      <c r="AA811" s="26">
        <f>T811/P811</f>
        <v>0.387659746738797</v>
      </c>
      <c r="AB811" s="26">
        <f>(Q811+R811+S811)/P811</f>
        <v>0.61232087441886074</v>
      </c>
      <c r="AC811" s="27">
        <f>AA811+AB811</f>
        <v>0.99998062115765773</v>
      </c>
    </row>
    <row r="812" spans="1:29" ht="81" outlineLevel="2" x14ac:dyDescent="0.35">
      <c r="A812" s="21" t="s">
        <v>384</v>
      </c>
      <c r="B812" s="22" t="s">
        <v>278</v>
      </c>
      <c r="C812" s="22" t="s">
        <v>119</v>
      </c>
      <c r="D812" s="22" t="s">
        <v>120</v>
      </c>
      <c r="E812" s="22" t="s">
        <v>52</v>
      </c>
      <c r="F812" s="22"/>
      <c r="G812" s="22">
        <v>1310</v>
      </c>
      <c r="H812" s="22">
        <v>709200000</v>
      </c>
      <c r="I812" s="22" t="s">
        <v>31</v>
      </c>
      <c r="J812" s="23" t="s">
        <v>122</v>
      </c>
      <c r="K812" s="25">
        <v>0</v>
      </c>
      <c r="L812" s="25">
        <v>0</v>
      </c>
      <c r="M812" s="25">
        <v>4134297</v>
      </c>
      <c r="N812" s="25">
        <v>0</v>
      </c>
      <c r="O812" s="25">
        <v>0</v>
      </c>
      <c r="P812" s="25">
        <f t="shared" si="69"/>
        <v>0</v>
      </c>
      <c r="Q812" s="25">
        <v>0</v>
      </c>
      <c r="R812" s="25">
        <v>0</v>
      </c>
      <c r="S812" s="25">
        <v>0</v>
      </c>
      <c r="T812" s="25">
        <v>0</v>
      </c>
      <c r="U812" s="25">
        <v>0</v>
      </c>
      <c r="V812" s="25">
        <v>0</v>
      </c>
      <c r="W812" s="25">
        <v>0</v>
      </c>
      <c r="X812" s="25">
        <v>0</v>
      </c>
      <c r="Y812" s="25">
        <f t="shared" si="70"/>
        <v>0</v>
      </c>
      <c r="Z812" s="26">
        <v>0</v>
      </c>
      <c r="AA812" s="26">
        <v>0</v>
      </c>
      <c r="AB812" s="26">
        <v>0</v>
      </c>
      <c r="AC812" s="27">
        <v>0</v>
      </c>
    </row>
    <row r="813" spans="1:29" ht="81" outlineLevel="2" x14ac:dyDescent="0.35">
      <c r="A813" s="21" t="s">
        <v>384</v>
      </c>
      <c r="B813" s="22" t="s">
        <v>278</v>
      </c>
      <c r="C813" s="22" t="s">
        <v>119</v>
      </c>
      <c r="D813" s="22" t="s">
        <v>120</v>
      </c>
      <c r="E813" s="22" t="s">
        <v>123</v>
      </c>
      <c r="F813" s="22" t="s">
        <v>33</v>
      </c>
      <c r="G813" s="22">
        <v>1310</v>
      </c>
      <c r="H813" s="22">
        <v>709200000</v>
      </c>
      <c r="I813" s="22" t="s">
        <v>31</v>
      </c>
      <c r="J813" s="23" t="s">
        <v>124</v>
      </c>
      <c r="K813" s="24">
        <v>628156298</v>
      </c>
      <c r="L813" s="25">
        <v>628156298</v>
      </c>
      <c r="M813" s="25">
        <v>0</v>
      </c>
      <c r="N813" s="25">
        <v>-18748.22</v>
      </c>
      <c r="O813" s="25">
        <v>0</v>
      </c>
      <c r="P813" s="25">
        <f t="shared" si="69"/>
        <v>628156298</v>
      </c>
      <c r="Q813" s="25">
        <v>0</v>
      </c>
      <c r="R813" s="25">
        <v>202229163.53</v>
      </c>
      <c r="S813" s="25">
        <v>0</v>
      </c>
      <c r="T813" s="25">
        <v>425908386.25</v>
      </c>
      <c r="U813" s="25">
        <v>425908386.25</v>
      </c>
      <c r="V813" s="25">
        <v>0</v>
      </c>
      <c r="W813" s="25">
        <v>18748.22</v>
      </c>
      <c r="X813" s="25">
        <v>0</v>
      </c>
      <c r="Y813" s="25">
        <f t="shared" si="70"/>
        <v>18748.22000002861</v>
      </c>
      <c r="Z813" s="26">
        <f>T813/L813</f>
        <v>0.67802931787209431</v>
      </c>
      <c r="AA813" s="26">
        <f>T813/P813</f>
        <v>0.67802931787209431</v>
      </c>
      <c r="AB813" s="26">
        <f>(Q813+R813+S813)/P813</f>
        <v>0.32194083570264548</v>
      </c>
      <c r="AC813" s="27">
        <f>AA813+AB813</f>
        <v>0.99997015357473984</v>
      </c>
    </row>
    <row r="814" spans="1:29" ht="81" outlineLevel="2" x14ac:dyDescent="0.35">
      <c r="A814" s="21" t="s">
        <v>384</v>
      </c>
      <c r="B814" s="22" t="s">
        <v>278</v>
      </c>
      <c r="C814" s="22" t="s">
        <v>119</v>
      </c>
      <c r="D814" s="22" t="s">
        <v>120</v>
      </c>
      <c r="E814" s="22" t="s">
        <v>123</v>
      </c>
      <c r="F814" s="22"/>
      <c r="G814" s="22">
        <v>1310</v>
      </c>
      <c r="H814" s="22">
        <v>709200000</v>
      </c>
      <c r="I814" s="22" t="s">
        <v>31</v>
      </c>
      <c r="J814" s="23" t="s">
        <v>125</v>
      </c>
      <c r="K814" s="25">
        <v>0</v>
      </c>
      <c r="L814" s="25">
        <v>0</v>
      </c>
      <c r="M814" s="25">
        <v>10136939</v>
      </c>
      <c r="N814" s="25">
        <v>0</v>
      </c>
      <c r="O814" s="25">
        <v>0</v>
      </c>
      <c r="P814" s="25">
        <f t="shared" si="69"/>
        <v>0</v>
      </c>
      <c r="Q814" s="25">
        <v>0</v>
      </c>
      <c r="R814" s="25">
        <v>0</v>
      </c>
      <c r="S814" s="25">
        <v>0</v>
      </c>
      <c r="T814" s="25">
        <v>0</v>
      </c>
      <c r="U814" s="25">
        <v>0</v>
      </c>
      <c r="V814" s="25">
        <v>0</v>
      </c>
      <c r="W814" s="25">
        <v>0</v>
      </c>
      <c r="X814" s="25">
        <v>0</v>
      </c>
      <c r="Y814" s="25">
        <f t="shared" si="70"/>
        <v>0</v>
      </c>
      <c r="Z814" s="26">
        <v>0</v>
      </c>
      <c r="AA814" s="26">
        <v>0</v>
      </c>
      <c r="AB814" s="26">
        <v>0</v>
      </c>
      <c r="AC814" s="27">
        <v>0</v>
      </c>
    </row>
    <row r="815" spans="1:29" ht="54" outlineLevel="2" x14ac:dyDescent="0.35">
      <c r="A815" s="21" t="s">
        <v>384</v>
      </c>
      <c r="B815" s="22" t="s">
        <v>278</v>
      </c>
      <c r="C815" s="22" t="s">
        <v>119</v>
      </c>
      <c r="D815" s="22" t="s">
        <v>120</v>
      </c>
      <c r="E815" s="22" t="s">
        <v>126</v>
      </c>
      <c r="F815" s="22" t="s">
        <v>33</v>
      </c>
      <c r="G815" s="22">
        <v>1310</v>
      </c>
      <c r="H815" s="22">
        <v>709200000</v>
      </c>
      <c r="I815" s="22" t="s">
        <v>31</v>
      </c>
      <c r="J815" s="23" t="s">
        <v>127</v>
      </c>
      <c r="K815" s="24">
        <v>2955770451</v>
      </c>
      <c r="L815" s="25">
        <v>2955770451</v>
      </c>
      <c r="M815" s="25">
        <v>0</v>
      </c>
      <c r="N815" s="25">
        <v>1009347806</v>
      </c>
      <c r="O815" s="25">
        <v>0</v>
      </c>
      <c r="P815" s="25">
        <f t="shared" si="69"/>
        <v>2955770451</v>
      </c>
      <c r="Q815" s="25">
        <v>0</v>
      </c>
      <c r="R815" s="25">
        <v>584546130.72000003</v>
      </c>
      <c r="S815" s="25">
        <v>0</v>
      </c>
      <c r="T815" s="25">
        <v>2371115843.8600001</v>
      </c>
      <c r="U815" s="25">
        <v>2371115843.8600001</v>
      </c>
      <c r="V815" s="25">
        <v>0</v>
      </c>
      <c r="W815" s="25">
        <v>108476.42</v>
      </c>
      <c r="X815" s="25">
        <v>0</v>
      </c>
      <c r="Y815" s="25">
        <f t="shared" si="70"/>
        <v>108476.42000007629</v>
      </c>
      <c r="Z815" s="26">
        <f>T815/L815</f>
        <v>0.8021989133350329</v>
      </c>
      <c r="AA815" s="26">
        <f>T815/P815</f>
        <v>0.8021989133350329</v>
      </c>
      <c r="AB815" s="26">
        <f>(Q815+R815+S815)/P815</f>
        <v>0.19776438678525785</v>
      </c>
      <c r="AC815" s="27">
        <f>AA815+AB815</f>
        <v>0.99996330012029078</v>
      </c>
    </row>
    <row r="816" spans="1:29" ht="81" outlineLevel="2" x14ac:dyDescent="0.35">
      <c r="A816" s="21" t="s">
        <v>384</v>
      </c>
      <c r="B816" s="22" t="s">
        <v>278</v>
      </c>
      <c r="C816" s="22" t="s">
        <v>119</v>
      </c>
      <c r="D816" s="22" t="s">
        <v>120</v>
      </c>
      <c r="E816" s="22" t="s">
        <v>126</v>
      </c>
      <c r="F816" s="22"/>
      <c r="G816" s="22">
        <v>1310</v>
      </c>
      <c r="H816" s="22">
        <v>709200000</v>
      </c>
      <c r="I816" s="22" t="s">
        <v>31</v>
      </c>
      <c r="J816" s="23" t="s">
        <v>128</v>
      </c>
      <c r="K816" s="25">
        <v>0</v>
      </c>
      <c r="L816" s="25">
        <v>0</v>
      </c>
      <c r="M816" s="25">
        <v>58658437</v>
      </c>
      <c r="N816" s="25">
        <v>0</v>
      </c>
      <c r="O816" s="25">
        <v>0</v>
      </c>
      <c r="P816" s="25">
        <f t="shared" si="69"/>
        <v>0</v>
      </c>
      <c r="Q816" s="25">
        <v>0</v>
      </c>
      <c r="R816" s="25">
        <v>0</v>
      </c>
      <c r="S816" s="25">
        <v>0</v>
      </c>
      <c r="T816" s="25">
        <v>0</v>
      </c>
      <c r="U816" s="25">
        <v>0</v>
      </c>
      <c r="V816" s="25">
        <v>0</v>
      </c>
      <c r="W816" s="25">
        <v>0</v>
      </c>
      <c r="X816" s="25">
        <v>0</v>
      </c>
      <c r="Y816" s="25">
        <f t="shared" si="70"/>
        <v>0</v>
      </c>
      <c r="Z816" s="26">
        <v>0</v>
      </c>
      <c r="AA816" s="26">
        <v>0</v>
      </c>
      <c r="AB816" s="26">
        <v>0</v>
      </c>
      <c r="AC816" s="27">
        <v>0</v>
      </c>
    </row>
    <row r="817" spans="1:29" ht="54" outlineLevel="2" x14ac:dyDescent="0.35">
      <c r="A817" s="21" t="s">
        <v>384</v>
      </c>
      <c r="B817" s="22" t="s">
        <v>278</v>
      </c>
      <c r="C817" s="22" t="s">
        <v>119</v>
      </c>
      <c r="D817" s="22" t="s">
        <v>120</v>
      </c>
      <c r="E817" s="22" t="s">
        <v>389</v>
      </c>
      <c r="F817" s="22" t="s">
        <v>33</v>
      </c>
      <c r="G817" s="22">
        <v>1310</v>
      </c>
      <c r="H817" s="22">
        <v>709200000</v>
      </c>
      <c r="I817" s="22" t="s">
        <v>31</v>
      </c>
      <c r="J817" s="23" t="s">
        <v>395</v>
      </c>
      <c r="K817" s="24">
        <v>273990651</v>
      </c>
      <c r="L817" s="25">
        <v>273990651</v>
      </c>
      <c r="M817" s="25">
        <v>0</v>
      </c>
      <c r="N817" s="25">
        <v>0</v>
      </c>
      <c r="O817" s="25">
        <v>0</v>
      </c>
      <c r="P817" s="25">
        <f t="shared" si="69"/>
        <v>273990651</v>
      </c>
      <c r="Q817" s="25">
        <v>0</v>
      </c>
      <c r="R817" s="25">
        <v>33919020</v>
      </c>
      <c r="S817" s="25">
        <v>0</v>
      </c>
      <c r="T817" s="25">
        <v>135676080</v>
      </c>
      <c r="U817" s="25">
        <v>135676080</v>
      </c>
      <c r="V817" s="25">
        <v>36557506</v>
      </c>
      <c r="W817" s="25">
        <v>104395551</v>
      </c>
      <c r="X817" s="25">
        <v>36557506</v>
      </c>
      <c r="Y817" s="25">
        <f t="shared" si="70"/>
        <v>67838045</v>
      </c>
      <c r="Z817" s="26">
        <f t="shared" ref="Z817:Z840" si="71">T817/L817</f>
        <v>0.49518507111397753</v>
      </c>
      <c r="AA817" s="26">
        <f t="shared" ref="AA817:AA840" si="72">T817/P817</f>
        <v>0.49518507111397753</v>
      </c>
      <c r="AB817" s="26">
        <f t="shared" ref="AB817:AB840" si="73">(Q817+R817+S817)/P817</f>
        <v>0.12379626777849438</v>
      </c>
      <c r="AC817" s="27">
        <f t="shared" ref="AC817:AC840" si="74">AA817+AB817</f>
        <v>0.61898133889247187</v>
      </c>
    </row>
    <row r="818" spans="1:29" ht="67.5" outlineLevel="2" x14ac:dyDescent="0.35">
      <c r="A818" s="21" t="s">
        <v>384</v>
      </c>
      <c r="B818" s="22" t="s">
        <v>278</v>
      </c>
      <c r="C818" s="22" t="s">
        <v>119</v>
      </c>
      <c r="D818" s="22" t="s">
        <v>120</v>
      </c>
      <c r="E818" s="22" t="s">
        <v>396</v>
      </c>
      <c r="F818" s="22" t="s">
        <v>33</v>
      </c>
      <c r="G818" s="22">
        <v>1310</v>
      </c>
      <c r="H818" s="22">
        <v>709200000</v>
      </c>
      <c r="I818" s="22" t="s">
        <v>31</v>
      </c>
      <c r="J818" s="23" t="s">
        <v>397</v>
      </c>
      <c r="K818" s="24">
        <v>263181592</v>
      </c>
      <c r="L818" s="25">
        <v>263181592</v>
      </c>
      <c r="M818" s="25">
        <v>0</v>
      </c>
      <c r="N818" s="25">
        <v>0</v>
      </c>
      <c r="O818" s="25">
        <v>0</v>
      </c>
      <c r="P818" s="25">
        <f t="shared" si="69"/>
        <v>263181592</v>
      </c>
      <c r="Q818" s="25">
        <v>0</v>
      </c>
      <c r="R818" s="25">
        <v>30543266</v>
      </c>
      <c r="S818" s="25">
        <v>0</v>
      </c>
      <c r="T818" s="25">
        <v>122173060</v>
      </c>
      <c r="U818" s="25">
        <v>122173060</v>
      </c>
      <c r="V818" s="25">
        <v>49378737</v>
      </c>
      <c r="W818" s="25">
        <v>110465266</v>
      </c>
      <c r="X818" s="25">
        <v>49378737</v>
      </c>
      <c r="Y818" s="25">
        <f t="shared" si="70"/>
        <v>61086529</v>
      </c>
      <c r="Z818" s="26">
        <f t="shared" si="71"/>
        <v>0.46421582555059548</v>
      </c>
      <c r="AA818" s="26">
        <f t="shared" si="72"/>
        <v>0.46421582555059548</v>
      </c>
      <c r="AB818" s="26">
        <f t="shared" si="73"/>
        <v>0.11605396018730672</v>
      </c>
      <c r="AC818" s="27">
        <f t="shared" si="74"/>
        <v>0.58026978573790222</v>
      </c>
    </row>
    <row r="819" spans="1:29" ht="54" outlineLevel="2" x14ac:dyDescent="0.35">
      <c r="A819" s="21" t="s">
        <v>384</v>
      </c>
      <c r="B819" s="22" t="s">
        <v>278</v>
      </c>
      <c r="C819" s="22" t="s">
        <v>119</v>
      </c>
      <c r="D819" s="22" t="s">
        <v>120</v>
      </c>
      <c r="E819" s="22" t="s">
        <v>133</v>
      </c>
      <c r="F819" s="22" t="s">
        <v>33</v>
      </c>
      <c r="G819" s="22">
        <v>1310</v>
      </c>
      <c r="H819" s="22">
        <v>709200000</v>
      </c>
      <c r="I819" s="22" t="s">
        <v>31</v>
      </c>
      <c r="J819" s="23" t="s">
        <v>398</v>
      </c>
      <c r="K819" s="24">
        <v>221482815</v>
      </c>
      <c r="L819" s="25">
        <v>221482815</v>
      </c>
      <c r="M819" s="25">
        <v>0</v>
      </c>
      <c r="N819" s="25">
        <v>0</v>
      </c>
      <c r="O819" s="25">
        <v>0</v>
      </c>
      <c r="P819" s="25">
        <f t="shared" si="69"/>
        <v>221482815</v>
      </c>
      <c r="Q819" s="25">
        <v>0</v>
      </c>
      <c r="R819" s="25">
        <v>30994284</v>
      </c>
      <c r="S819" s="25">
        <v>0</v>
      </c>
      <c r="T819" s="25">
        <v>123977136</v>
      </c>
      <c r="U819" s="25">
        <v>123977136</v>
      </c>
      <c r="V819" s="25">
        <v>4522828</v>
      </c>
      <c r="W819" s="25">
        <v>66511395</v>
      </c>
      <c r="X819" s="25">
        <v>4522828</v>
      </c>
      <c r="Y819" s="25">
        <f t="shared" si="70"/>
        <v>61988567</v>
      </c>
      <c r="Z819" s="26">
        <f t="shared" si="71"/>
        <v>0.55975961837039145</v>
      </c>
      <c r="AA819" s="26">
        <f t="shared" si="72"/>
        <v>0.55975961837039145</v>
      </c>
      <c r="AB819" s="26">
        <f t="shared" si="73"/>
        <v>0.13993990459259786</v>
      </c>
      <c r="AC819" s="27">
        <f t="shared" si="74"/>
        <v>0.69969952296298932</v>
      </c>
    </row>
    <row r="820" spans="1:29" ht="67.5" outlineLevel="2" x14ac:dyDescent="0.35">
      <c r="A820" s="21" t="s">
        <v>384</v>
      </c>
      <c r="B820" s="22" t="s">
        <v>278</v>
      </c>
      <c r="C820" s="22" t="s">
        <v>119</v>
      </c>
      <c r="D820" s="22" t="s">
        <v>120</v>
      </c>
      <c r="E820" s="22" t="s">
        <v>399</v>
      </c>
      <c r="F820" s="22" t="s">
        <v>33</v>
      </c>
      <c r="G820" s="22">
        <v>1310</v>
      </c>
      <c r="H820" s="22">
        <v>709200000</v>
      </c>
      <c r="I820" s="22" t="s">
        <v>31</v>
      </c>
      <c r="J820" s="23" t="s">
        <v>400</v>
      </c>
      <c r="K820" s="24">
        <v>229705246</v>
      </c>
      <c r="L820" s="25">
        <v>229705246</v>
      </c>
      <c r="M820" s="25">
        <v>0</v>
      </c>
      <c r="N820" s="25">
        <v>0</v>
      </c>
      <c r="O820" s="25">
        <v>0</v>
      </c>
      <c r="P820" s="25">
        <f t="shared" si="69"/>
        <v>229705246</v>
      </c>
      <c r="Q820" s="25">
        <v>0</v>
      </c>
      <c r="R820" s="25">
        <v>28436652</v>
      </c>
      <c r="S820" s="25">
        <v>0</v>
      </c>
      <c r="T820" s="25">
        <v>113746610</v>
      </c>
      <c r="U820" s="25">
        <v>113746610</v>
      </c>
      <c r="V820" s="25">
        <v>30648677</v>
      </c>
      <c r="W820" s="25">
        <v>87521984</v>
      </c>
      <c r="X820" s="25">
        <v>30648677</v>
      </c>
      <c r="Y820" s="25">
        <f t="shared" si="70"/>
        <v>56873307</v>
      </c>
      <c r="Z820" s="26">
        <f t="shared" si="71"/>
        <v>0.49518507731425515</v>
      </c>
      <c r="AA820" s="26">
        <f t="shared" si="72"/>
        <v>0.49518507731425515</v>
      </c>
      <c r="AB820" s="26">
        <f t="shared" si="73"/>
        <v>0.12379626715186122</v>
      </c>
      <c r="AC820" s="27">
        <f t="shared" si="74"/>
        <v>0.61898134446611641</v>
      </c>
    </row>
    <row r="821" spans="1:29" ht="67.5" outlineLevel="2" x14ac:dyDescent="0.35">
      <c r="A821" s="21" t="s">
        <v>384</v>
      </c>
      <c r="B821" s="22" t="s">
        <v>278</v>
      </c>
      <c r="C821" s="22" t="s">
        <v>119</v>
      </c>
      <c r="D821" s="22" t="s">
        <v>120</v>
      </c>
      <c r="E821" s="22" t="s">
        <v>135</v>
      </c>
      <c r="F821" s="22" t="s">
        <v>33</v>
      </c>
      <c r="G821" s="22">
        <v>1310</v>
      </c>
      <c r="H821" s="22">
        <v>709200000</v>
      </c>
      <c r="I821" s="22" t="s">
        <v>31</v>
      </c>
      <c r="J821" s="23" t="s">
        <v>401</v>
      </c>
      <c r="K821" s="24">
        <v>196776853</v>
      </c>
      <c r="L821" s="25">
        <v>196776853</v>
      </c>
      <c r="M821" s="25">
        <v>0</v>
      </c>
      <c r="N821" s="25">
        <v>0</v>
      </c>
      <c r="O821" s="25">
        <v>0</v>
      </c>
      <c r="P821" s="25">
        <f t="shared" si="69"/>
        <v>196776853</v>
      </c>
      <c r="Q821" s="25">
        <v>0</v>
      </c>
      <c r="R821" s="25">
        <v>27006890.809999999</v>
      </c>
      <c r="S821" s="25">
        <v>0</v>
      </c>
      <c r="T821" s="25">
        <v>97153469.189999998</v>
      </c>
      <c r="U821" s="25">
        <v>97153469.189999998</v>
      </c>
      <c r="V821" s="25">
        <v>22952349</v>
      </c>
      <c r="W821" s="25">
        <v>72616493</v>
      </c>
      <c r="X821" s="25">
        <v>22952349</v>
      </c>
      <c r="Y821" s="25">
        <f t="shared" si="70"/>
        <v>49664144</v>
      </c>
      <c r="Z821" s="26">
        <f t="shared" si="71"/>
        <v>0.49372407226169024</v>
      </c>
      <c r="AA821" s="26">
        <f t="shared" si="72"/>
        <v>0.49372407226169024</v>
      </c>
      <c r="AB821" s="26">
        <f t="shared" si="73"/>
        <v>0.13724627870738434</v>
      </c>
      <c r="AC821" s="27">
        <f t="shared" si="74"/>
        <v>0.63097035096907461</v>
      </c>
    </row>
    <row r="822" spans="1:29" ht="81" outlineLevel="2" x14ac:dyDescent="0.35">
      <c r="A822" s="21" t="s">
        <v>384</v>
      </c>
      <c r="B822" s="22" t="s">
        <v>278</v>
      </c>
      <c r="C822" s="22" t="s">
        <v>119</v>
      </c>
      <c r="D822" s="22" t="s">
        <v>120</v>
      </c>
      <c r="E822" s="22" t="s">
        <v>402</v>
      </c>
      <c r="F822" s="22" t="s">
        <v>33</v>
      </c>
      <c r="G822" s="22">
        <v>1310</v>
      </c>
      <c r="H822" s="22">
        <v>709200000</v>
      </c>
      <c r="I822" s="22" t="s">
        <v>31</v>
      </c>
      <c r="J822" s="23" t="s">
        <v>403</v>
      </c>
      <c r="K822" s="24">
        <v>296262537</v>
      </c>
      <c r="L822" s="25">
        <v>296262537</v>
      </c>
      <c r="M822" s="25">
        <v>0</v>
      </c>
      <c r="N822" s="25">
        <v>0</v>
      </c>
      <c r="O822" s="25">
        <v>0</v>
      </c>
      <c r="P822" s="25">
        <f t="shared" si="69"/>
        <v>296262537</v>
      </c>
      <c r="Q822" s="25">
        <v>0</v>
      </c>
      <c r="R822" s="25">
        <v>36676198</v>
      </c>
      <c r="S822" s="25">
        <v>0</v>
      </c>
      <c r="T822" s="25">
        <v>146704792</v>
      </c>
      <c r="U822" s="25">
        <v>146704792</v>
      </c>
      <c r="V822" s="25">
        <v>39529157</v>
      </c>
      <c r="W822" s="25">
        <v>112881547</v>
      </c>
      <c r="X822" s="25">
        <v>39529157</v>
      </c>
      <c r="Y822" s="25">
        <f t="shared" si="70"/>
        <v>73352390</v>
      </c>
      <c r="Z822" s="26">
        <f t="shared" si="71"/>
        <v>0.49518509321345616</v>
      </c>
      <c r="AA822" s="26">
        <f t="shared" si="72"/>
        <v>0.49518509321345616</v>
      </c>
      <c r="AB822" s="26">
        <f t="shared" si="73"/>
        <v>0.12379627330336404</v>
      </c>
      <c r="AC822" s="27">
        <f t="shared" si="74"/>
        <v>0.61898136651682023</v>
      </c>
    </row>
    <row r="823" spans="1:29" ht="67.5" outlineLevel="2" x14ac:dyDescent="0.35">
      <c r="A823" s="21" t="s">
        <v>384</v>
      </c>
      <c r="B823" s="22" t="s">
        <v>278</v>
      </c>
      <c r="C823" s="22" t="s">
        <v>119</v>
      </c>
      <c r="D823" s="22" t="s">
        <v>120</v>
      </c>
      <c r="E823" s="22" t="s">
        <v>137</v>
      </c>
      <c r="F823" s="22" t="s">
        <v>33</v>
      </c>
      <c r="G823" s="22">
        <v>1310</v>
      </c>
      <c r="H823" s="22">
        <v>709200000</v>
      </c>
      <c r="I823" s="22" t="s">
        <v>31</v>
      </c>
      <c r="J823" s="23" t="s">
        <v>404</v>
      </c>
      <c r="K823" s="24">
        <v>246740537</v>
      </c>
      <c r="L823" s="25">
        <v>246740537</v>
      </c>
      <c r="M823" s="25">
        <v>0</v>
      </c>
      <c r="N823" s="25">
        <v>0</v>
      </c>
      <c r="O823" s="25">
        <v>0</v>
      </c>
      <c r="P823" s="25">
        <f t="shared" si="69"/>
        <v>246740537</v>
      </c>
      <c r="Q823" s="25">
        <v>0</v>
      </c>
      <c r="R823" s="25">
        <v>30545558</v>
      </c>
      <c r="S823" s="25">
        <v>0</v>
      </c>
      <c r="T823" s="25">
        <v>122182232</v>
      </c>
      <c r="U823" s="25">
        <v>122182232</v>
      </c>
      <c r="V823" s="25">
        <v>32921630</v>
      </c>
      <c r="W823" s="25">
        <v>94012747</v>
      </c>
      <c r="X823" s="25">
        <v>32921630</v>
      </c>
      <c r="Y823" s="25">
        <f t="shared" si="70"/>
        <v>61091117</v>
      </c>
      <c r="Z823" s="26">
        <f t="shared" si="71"/>
        <v>0.49518507775639636</v>
      </c>
      <c r="AA823" s="26">
        <f t="shared" si="72"/>
        <v>0.49518507775639636</v>
      </c>
      <c r="AB823" s="26">
        <f t="shared" si="73"/>
        <v>0.12379626943909909</v>
      </c>
      <c r="AC823" s="27">
        <f t="shared" si="74"/>
        <v>0.61898134719549547</v>
      </c>
    </row>
    <row r="824" spans="1:29" ht="81" outlineLevel="2" x14ac:dyDescent="0.35">
      <c r="A824" s="21" t="s">
        <v>384</v>
      </c>
      <c r="B824" s="22" t="s">
        <v>278</v>
      </c>
      <c r="C824" s="22" t="s">
        <v>119</v>
      </c>
      <c r="D824" s="22" t="s">
        <v>120</v>
      </c>
      <c r="E824" s="22" t="s">
        <v>405</v>
      </c>
      <c r="F824" s="22" t="s">
        <v>33</v>
      </c>
      <c r="G824" s="22">
        <v>1310</v>
      </c>
      <c r="H824" s="22">
        <v>709200000</v>
      </c>
      <c r="I824" s="22" t="s">
        <v>31</v>
      </c>
      <c r="J824" s="23" t="s">
        <v>406</v>
      </c>
      <c r="K824" s="24">
        <v>365209450</v>
      </c>
      <c r="L824" s="25">
        <v>365209450</v>
      </c>
      <c r="M824" s="25">
        <v>0</v>
      </c>
      <c r="N824" s="25">
        <v>0</v>
      </c>
      <c r="O824" s="25">
        <v>0</v>
      </c>
      <c r="P824" s="25">
        <f t="shared" si="69"/>
        <v>365209450</v>
      </c>
      <c r="Q824" s="25">
        <v>0</v>
      </c>
      <c r="R824" s="25">
        <v>52172778</v>
      </c>
      <c r="S824" s="25">
        <v>0</v>
      </c>
      <c r="T824" s="25">
        <v>208691112</v>
      </c>
      <c r="U824" s="25">
        <v>208691112</v>
      </c>
      <c r="V824" s="25">
        <v>0</v>
      </c>
      <c r="W824" s="25">
        <v>104345560</v>
      </c>
      <c r="X824" s="25">
        <v>0</v>
      </c>
      <c r="Y824" s="25">
        <f t="shared" si="70"/>
        <v>104345560</v>
      </c>
      <c r="Z824" s="26">
        <f t="shared" si="71"/>
        <v>0.5714285651699319</v>
      </c>
      <c r="AA824" s="26">
        <f t="shared" si="72"/>
        <v>0.5714285651699319</v>
      </c>
      <c r="AB824" s="26">
        <f t="shared" si="73"/>
        <v>0.14285714129248298</v>
      </c>
      <c r="AC824" s="27">
        <f t="shared" si="74"/>
        <v>0.71428570646241485</v>
      </c>
    </row>
    <row r="825" spans="1:29" ht="108" outlineLevel="2" x14ac:dyDescent="0.35">
      <c r="A825" s="21" t="s">
        <v>384</v>
      </c>
      <c r="B825" s="22" t="s">
        <v>278</v>
      </c>
      <c r="C825" s="22" t="s">
        <v>119</v>
      </c>
      <c r="D825" s="22" t="s">
        <v>120</v>
      </c>
      <c r="E825" s="22" t="s">
        <v>139</v>
      </c>
      <c r="F825" s="22" t="s">
        <v>33</v>
      </c>
      <c r="G825" s="22">
        <v>1310</v>
      </c>
      <c r="H825" s="22">
        <v>709200000</v>
      </c>
      <c r="I825" s="22" t="s">
        <v>31</v>
      </c>
      <c r="J825" s="23" t="s">
        <v>407</v>
      </c>
      <c r="K825" s="24">
        <v>178255583</v>
      </c>
      <c r="L825" s="25">
        <v>178255583</v>
      </c>
      <c r="M825" s="25">
        <v>0</v>
      </c>
      <c r="N825" s="25">
        <v>0</v>
      </c>
      <c r="O825" s="25">
        <v>0</v>
      </c>
      <c r="P825" s="25">
        <f t="shared" si="69"/>
        <v>178255583</v>
      </c>
      <c r="Q825" s="25">
        <v>0</v>
      </c>
      <c r="R825" s="25">
        <v>25465082</v>
      </c>
      <c r="S825" s="25">
        <v>0</v>
      </c>
      <c r="T825" s="25">
        <v>101860328</v>
      </c>
      <c r="U825" s="25">
        <v>101860328</v>
      </c>
      <c r="V825" s="25">
        <v>0</v>
      </c>
      <c r="W825" s="25">
        <v>50930173</v>
      </c>
      <c r="X825" s="25">
        <v>0</v>
      </c>
      <c r="Y825" s="25">
        <f t="shared" si="70"/>
        <v>50930173</v>
      </c>
      <c r="Z825" s="26">
        <f t="shared" si="71"/>
        <v>0.57142854257754161</v>
      </c>
      <c r="AA825" s="26">
        <f t="shared" si="72"/>
        <v>0.57142854257754161</v>
      </c>
      <c r="AB825" s="26">
        <f t="shared" si="73"/>
        <v>0.1428571356443854</v>
      </c>
      <c r="AC825" s="27">
        <f t="shared" si="74"/>
        <v>0.71428567822192701</v>
      </c>
    </row>
    <row r="826" spans="1:29" ht="67.5" outlineLevel="2" x14ac:dyDescent="0.35">
      <c r="A826" s="21" t="s">
        <v>384</v>
      </c>
      <c r="B826" s="22" t="s">
        <v>278</v>
      </c>
      <c r="C826" s="22" t="s">
        <v>119</v>
      </c>
      <c r="D826" s="22" t="s">
        <v>120</v>
      </c>
      <c r="E826" s="22" t="s">
        <v>408</v>
      </c>
      <c r="F826" s="22" t="s">
        <v>33</v>
      </c>
      <c r="G826" s="22">
        <v>1310</v>
      </c>
      <c r="H826" s="22">
        <v>709200000</v>
      </c>
      <c r="I826" s="22" t="s">
        <v>31</v>
      </c>
      <c r="J826" s="23" t="s">
        <v>409</v>
      </c>
      <c r="K826" s="24">
        <v>196264334</v>
      </c>
      <c r="L826" s="25">
        <v>196264334</v>
      </c>
      <c r="M826" s="25">
        <v>0</v>
      </c>
      <c r="N826" s="25">
        <v>0</v>
      </c>
      <c r="O826" s="25">
        <v>0</v>
      </c>
      <c r="P826" s="25">
        <f t="shared" si="69"/>
        <v>196264334</v>
      </c>
      <c r="Q826" s="25">
        <v>0</v>
      </c>
      <c r="R826" s="25">
        <v>29346845.640000001</v>
      </c>
      <c r="S826" s="25">
        <v>0</v>
      </c>
      <c r="T826" s="25">
        <v>94490134.359999999</v>
      </c>
      <c r="U826" s="25">
        <v>94490134.359999999</v>
      </c>
      <c r="V826" s="25">
        <v>22892568</v>
      </c>
      <c r="W826" s="25">
        <v>72427354</v>
      </c>
      <c r="X826" s="25">
        <v>22892568</v>
      </c>
      <c r="Y826" s="25">
        <f t="shared" si="70"/>
        <v>49534786</v>
      </c>
      <c r="Z826" s="26">
        <f t="shared" si="71"/>
        <v>0.4814432272753133</v>
      </c>
      <c r="AA826" s="26">
        <f t="shared" si="72"/>
        <v>0.4814432272753133</v>
      </c>
      <c r="AB826" s="26">
        <f t="shared" si="73"/>
        <v>0.14952714556889385</v>
      </c>
      <c r="AC826" s="27">
        <f t="shared" si="74"/>
        <v>0.63097037284420709</v>
      </c>
    </row>
    <row r="827" spans="1:29" ht="67.5" outlineLevel="2" x14ac:dyDescent="0.35">
      <c r="A827" s="21" t="s">
        <v>384</v>
      </c>
      <c r="B827" s="22" t="s">
        <v>278</v>
      </c>
      <c r="C827" s="22" t="s">
        <v>119</v>
      </c>
      <c r="D827" s="22" t="s">
        <v>120</v>
      </c>
      <c r="E827" s="22" t="s">
        <v>141</v>
      </c>
      <c r="F827" s="22" t="s">
        <v>33</v>
      </c>
      <c r="G827" s="22">
        <v>1310</v>
      </c>
      <c r="H827" s="22">
        <v>709200000</v>
      </c>
      <c r="I827" s="22" t="s">
        <v>31</v>
      </c>
      <c r="J827" s="23" t="s">
        <v>410</v>
      </c>
      <c r="K827" s="24">
        <v>173290162</v>
      </c>
      <c r="L827" s="25">
        <v>173290162</v>
      </c>
      <c r="M827" s="25">
        <v>0</v>
      </c>
      <c r="N827" s="25">
        <v>0</v>
      </c>
      <c r="O827" s="25">
        <v>0</v>
      </c>
      <c r="P827" s="25">
        <f t="shared" si="69"/>
        <v>173290162</v>
      </c>
      <c r="Q827" s="25">
        <v>0</v>
      </c>
      <c r="R827" s="25">
        <v>32802285</v>
      </c>
      <c r="S827" s="25">
        <v>0</v>
      </c>
      <c r="T827" s="25">
        <v>76538668</v>
      </c>
      <c r="U827" s="25">
        <v>76538668</v>
      </c>
      <c r="V827" s="25">
        <v>20212826</v>
      </c>
      <c r="W827" s="25">
        <v>63949209</v>
      </c>
      <c r="X827" s="25">
        <v>20212826</v>
      </c>
      <c r="Y827" s="25">
        <f t="shared" si="70"/>
        <v>43736383</v>
      </c>
      <c r="Z827" s="26">
        <f t="shared" si="71"/>
        <v>0.44167924547268878</v>
      </c>
      <c r="AA827" s="26">
        <f t="shared" si="72"/>
        <v>0.44167924547268878</v>
      </c>
      <c r="AB827" s="26">
        <f t="shared" si="73"/>
        <v>0.18929109778315056</v>
      </c>
      <c r="AC827" s="27">
        <f t="shared" si="74"/>
        <v>0.63097034325583934</v>
      </c>
    </row>
    <row r="828" spans="1:29" ht="54" outlineLevel="2" x14ac:dyDescent="0.35">
      <c r="A828" s="21" t="s">
        <v>384</v>
      </c>
      <c r="B828" s="22" t="s">
        <v>278</v>
      </c>
      <c r="C828" s="22" t="s">
        <v>119</v>
      </c>
      <c r="D828" s="22" t="s">
        <v>120</v>
      </c>
      <c r="E828" s="22" t="s">
        <v>411</v>
      </c>
      <c r="F828" s="22" t="s">
        <v>33</v>
      </c>
      <c r="G828" s="22">
        <v>1310</v>
      </c>
      <c r="H828" s="22">
        <v>709200000</v>
      </c>
      <c r="I828" s="22" t="s">
        <v>31</v>
      </c>
      <c r="J828" s="23" t="s">
        <v>412</v>
      </c>
      <c r="K828" s="24">
        <v>282850713</v>
      </c>
      <c r="L828" s="25">
        <v>282850713</v>
      </c>
      <c r="M828" s="25">
        <v>0</v>
      </c>
      <c r="N828" s="25">
        <v>0</v>
      </c>
      <c r="O828" s="25">
        <v>0</v>
      </c>
      <c r="P828" s="25">
        <f t="shared" si="69"/>
        <v>282850713</v>
      </c>
      <c r="Q828" s="25">
        <v>0</v>
      </c>
      <c r="R828" s="25">
        <v>30893822</v>
      </c>
      <c r="S828" s="25">
        <v>0</v>
      </c>
      <c r="T828" s="25">
        <v>123575286</v>
      </c>
      <c r="U828" s="25">
        <v>123575286</v>
      </c>
      <c r="V828" s="25">
        <v>66593964</v>
      </c>
      <c r="W828" s="25">
        <v>128381605</v>
      </c>
      <c r="X828" s="25">
        <v>66593964</v>
      </c>
      <c r="Y828" s="25">
        <f t="shared" si="70"/>
        <v>61787641</v>
      </c>
      <c r="Z828" s="26">
        <f t="shared" si="71"/>
        <v>0.43689225559774353</v>
      </c>
      <c r="AA828" s="26">
        <f t="shared" si="72"/>
        <v>0.43689225559774353</v>
      </c>
      <c r="AB828" s="26">
        <f t="shared" si="73"/>
        <v>0.10922306566715284</v>
      </c>
      <c r="AC828" s="27">
        <f t="shared" si="74"/>
        <v>0.54611532126489637</v>
      </c>
    </row>
    <row r="829" spans="1:29" ht="67.5" outlineLevel="2" x14ac:dyDescent="0.35">
      <c r="A829" s="21" t="s">
        <v>384</v>
      </c>
      <c r="B829" s="22" t="s">
        <v>278</v>
      </c>
      <c r="C829" s="22" t="s">
        <v>119</v>
      </c>
      <c r="D829" s="22" t="s">
        <v>120</v>
      </c>
      <c r="E829" s="22" t="s">
        <v>362</v>
      </c>
      <c r="F829" s="22" t="s">
        <v>33</v>
      </c>
      <c r="G829" s="22">
        <v>1310</v>
      </c>
      <c r="H829" s="22">
        <v>709200000</v>
      </c>
      <c r="I829" s="22" t="s">
        <v>31</v>
      </c>
      <c r="J829" s="23" t="s">
        <v>413</v>
      </c>
      <c r="K829" s="24">
        <v>177512751</v>
      </c>
      <c r="L829" s="25">
        <v>177512751</v>
      </c>
      <c r="M829" s="25">
        <v>0</v>
      </c>
      <c r="N829" s="25">
        <v>0</v>
      </c>
      <c r="O829" s="25">
        <v>0</v>
      </c>
      <c r="P829" s="25">
        <f t="shared" si="69"/>
        <v>177512751</v>
      </c>
      <c r="Q829" s="25">
        <v>0</v>
      </c>
      <c r="R829" s="25">
        <v>29079117.18</v>
      </c>
      <c r="S829" s="25">
        <v>0</v>
      </c>
      <c r="T829" s="25">
        <v>97715703.819999993</v>
      </c>
      <c r="U829" s="25">
        <v>97715703.819999993</v>
      </c>
      <c r="V829" s="25">
        <v>0</v>
      </c>
      <c r="W829" s="25">
        <v>50717930</v>
      </c>
      <c r="X829" s="25">
        <v>0</v>
      </c>
      <c r="Y829" s="25">
        <f t="shared" si="70"/>
        <v>50717930</v>
      </c>
      <c r="Z829" s="26">
        <f t="shared" si="71"/>
        <v>0.55047146342743569</v>
      </c>
      <c r="AA829" s="26">
        <f t="shared" si="72"/>
        <v>0.55047146342743569</v>
      </c>
      <c r="AB829" s="26">
        <f t="shared" si="73"/>
        <v>0.16381424442010928</v>
      </c>
      <c r="AC829" s="27">
        <f t="shared" si="74"/>
        <v>0.71428570784754497</v>
      </c>
    </row>
    <row r="830" spans="1:29" ht="81" outlineLevel="2" x14ac:dyDescent="0.35">
      <c r="A830" s="21" t="s">
        <v>384</v>
      </c>
      <c r="B830" s="22" t="s">
        <v>278</v>
      </c>
      <c r="C830" s="22" t="s">
        <v>119</v>
      </c>
      <c r="D830" s="22" t="s">
        <v>120</v>
      </c>
      <c r="E830" s="22" t="s">
        <v>307</v>
      </c>
      <c r="F830" s="22" t="s">
        <v>33</v>
      </c>
      <c r="G830" s="22">
        <v>1310</v>
      </c>
      <c r="H830" s="22">
        <v>709200000</v>
      </c>
      <c r="I830" s="22" t="s">
        <v>31</v>
      </c>
      <c r="J830" s="23" t="s">
        <v>414</v>
      </c>
      <c r="K830" s="24">
        <v>181773834</v>
      </c>
      <c r="L830" s="25">
        <v>181773834</v>
      </c>
      <c r="M830" s="25">
        <v>0</v>
      </c>
      <c r="N830" s="25">
        <v>0</v>
      </c>
      <c r="O830" s="25">
        <v>0</v>
      </c>
      <c r="P830" s="25">
        <f t="shared" si="69"/>
        <v>181773834</v>
      </c>
      <c r="Q830" s="25">
        <v>0</v>
      </c>
      <c r="R830" s="25">
        <v>25967690</v>
      </c>
      <c r="S830" s="25">
        <v>0</v>
      </c>
      <c r="T830" s="25">
        <v>103870760</v>
      </c>
      <c r="U830" s="25">
        <v>103870760</v>
      </c>
      <c r="V830" s="25">
        <v>0</v>
      </c>
      <c r="W830" s="25">
        <v>51935384</v>
      </c>
      <c r="X830" s="25">
        <v>0</v>
      </c>
      <c r="Y830" s="25">
        <f t="shared" si="70"/>
        <v>51935384</v>
      </c>
      <c r="Z830" s="26">
        <f t="shared" si="71"/>
        <v>0.57142855885407573</v>
      </c>
      <c r="AA830" s="26">
        <f t="shared" si="72"/>
        <v>0.57142855885407573</v>
      </c>
      <c r="AB830" s="26">
        <f t="shared" si="73"/>
        <v>0.14285713971351893</v>
      </c>
      <c r="AC830" s="27">
        <f t="shared" si="74"/>
        <v>0.71428569856759472</v>
      </c>
    </row>
    <row r="831" spans="1:29" ht="162" outlineLevel="2" x14ac:dyDescent="0.35">
      <c r="A831" s="21" t="s">
        <v>384</v>
      </c>
      <c r="B831" s="22" t="s">
        <v>278</v>
      </c>
      <c r="C831" s="22" t="s">
        <v>119</v>
      </c>
      <c r="D831" s="22" t="s">
        <v>120</v>
      </c>
      <c r="E831" s="22" t="s">
        <v>415</v>
      </c>
      <c r="F831" s="22" t="s">
        <v>33</v>
      </c>
      <c r="G831" s="22">
        <v>1310</v>
      </c>
      <c r="H831" s="22">
        <v>709200000</v>
      </c>
      <c r="I831" s="22" t="s">
        <v>31</v>
      </c>
      <c r="J831" s="23" t="s">
        <v>416</v>
      </c>
      <c r="K831" s="24">
        <v>72812499</v>
      </c>
      <c r="L831" s="25">
        <v>72812499</v>
      </c>
      <c r="M831" s="25">
        <v>0</v>
      </c>
      <c r="N831" s="25">
        <v>0</v>
      </c>
      <c r="O831" s="25">
        <v>0</v>
      </c>
      <c r="P831" s="25">
        <f t="shared" si="69"/>
        <v>72812499</v>
      </c>
      <c r="Q831" s="25">
        <v>0</v>
      </c>
      <c r="R831" s="25">
        <v>24270833</v>
      </c>
      <c r="S831" s="25">
        <v>0</v>
      </c>
      <c r="T831" s="25">
        <v>48541666</v>
      </c>
      <c r="U831" s="25">
        <v>48541666</v>
      </c>
      <c r="V831" s="25">
        <v>0</v>
      </c>
      <c r="W831" s="25">
        <v>0</v>
      </c>
      <c r="X831" s="25">
        <v>0</v>
      </c>
      <c r="Y831" s="25">
        <f t="shared" si="70"/>
        <v>0</v>
      </c>
      <c r="Z831" s="26">
        <f t="shared" si="71"/>
        <v>0.66666666666666663</v>
      </c>
      <c r="AA831" s="26">
        <f t="shared" si="72"/>
        <v>0.66666666666666663</v>
      </c>
      <c r="AB831" s="26">
        <f t="shared" si="73"/>
        <v>0.33333333333333331</v>
      </c>
      <c r="AC831" s="27">
        <f t="shared" si="74"/>
        <v>1</v>
      </c>
    </row>
    <row r="832" spans="1:29" ht="67.5" outlineLevel="2" x14ac:dyDescent="0.35">
      <c r="A832" s="21" t="s">
        <v>384</v>
      </c>
      <c r="B832" s="22" t="s">
        <v>278</v>
      </c>
      <c r="C832" s="22" t="s">
        <v>119</v>
      </c>
      <c r="D832" s="22" t="s">
        <v>120</v>
      </c>
      <c r="E832" s="22" t="s">
        <v>368</v>
      </c>
      <c r="F832" s="22" t="s">
        <v>33</v>
      </c>
      <c r="G832" s="22">
        <v>1310</v>
      </c>
      <c r="H832" s="22">
        <v>709200000</v>
      </c>
      <c r="I832" s="22" t="s">
        <v>31</v>
      </c>
      <c r="J832" s="23" t="s">
        <v>417</v>
      </c>
      <c r="K832" s="24">
        <v>50843499</v>
      </c>
      <c r="L832" s="25">
        <v>50843499</v>
      </c>
      <c r="M832" s="25">
        <v>0</v>
      </c>
      <c r="N832" s="25">
        <v>0</v>
      </c>
      <c r="O832" s="25">
        <v>0</v>
      </c>
      <c r="P832" s="25">
        <f t="shared" si="69"/>
        <v>50843499</v>
      </c>
      <c r="Q832" s="25">
        <v>0</v>
      </c>
      <c r="R832" s="25">
        <v>19276650.059999999</v>
      </c>
      <c r="S832" s="25">
        <v>0</v>
      </c>
      <c r="T832" s="25">
        <v>18855971.940000001</v>
      </c>
      <c r="U832" s="25">
        <v>18855971.940000001</v>
      </c>
      <c r="V832" s="25">
        <v>0</v>
      </c>
      <c r="W832" s="25">
        <v>12710877</v>
      </c>
      <c r="X832" s="25">
        <v>0</v>
      </c>
      <c r="Y832" s="25">
        <f t="shared" si="70"/>
        <v>12710877</v>
      </c>
      <c r="Z832" s="26">
        <f t="shared" si="71"/>
        <v>0.37086298761617492</v>
      </c>
      <c r="AA832" s="26">
        <f t="shared" si="72"/>
        <v>0.37086298761617492</v>
      </c>
      <c r="AB832" s="26">
        <f t="shared" si="73"/>
        <v>0.37913696813037984</v>
      </c>
      <c r="AC832" s="27">
        <f t="shared" si="74"/>
        <v>0.74999995574655476</v>
      </c>
    </row>
    <row r="833" spans="1:29" ht="67.5" outlineLevel="2" x14ac:dyDescent="0.35">
      <c r="A833" s="21" t="s">
        <v>384</v>
      </c>
      <c r="B833" s="22" t="s">
        <v>278</v>
      </c>
      <c r="C833" s="22" t="s">
        <v>119</v>
      </c>
      <c r="D833" s="22" t="s">
        <v>120</v>
      </c>
      <c r="E833" s="22" t="s">
        <v>370</v>
      </c>
      <c r="F833" s="22" t="s">
        <v>33</v>
      </c>
      <c r="G833" s="22">
        <v>1310</v>
      </c>
      <c r="H833" s="22">
        <v>709200000</v>
      </c>
      <c r="I833" s="22" t="s">
        <v>31</v>
      </c>
      <c r="J833" s="23" t="s">
        <v>418</v>
      </c>
      <c r="K833" s="24">
        <v>1116673</v>
      </c>
      <c r="L833" s="25">
        <v>1116673</v>
      </c>
      <c r="M833" s="25">
        <v>0</v>
      </c>
      <c r="N833" s="25">
        <v>0</v>
      </c>
      <c r="O833" s="25">
        <v>0</v>
      </c>
      <c r="P833" s="25">
        <f t="shared" si="69"/>
        <v>1116673</v>
      </c>
      <c r="Q833" s="25">
        <v>0</v>
      </c>
      <c r="R833" s="25">
        <v>423371.31</v>
      </c>
      <c r="S833" s="25">
        <v>0</v>
      </c>
      <c r="T833" s="25">
        <v>414132.69</v>
      </c>
      <c r="U833" s="25">
        <v>414132.69</v>
      </c>
      <c r="V833" s="25">
        <v>0</v>
      </c>
      <c r="W833" s="25">
        <v>279169</v>
      </c>
      <c r="X833" s="25">
        <v>0</v>
      </c>
      <c r="Y833" s="25">
        <f t="shared" si="70"/>
        <v>279169</v>
      </c>
      <c r="Z833" s="26">
        <f t="shared" si="71"/>
        <v>0.37086299212034318</v>
      </c>
      <c r="AA833" s="26">
        <f t="shared" si="72"/>
        <v>0.37086299212034318</v>
      </c>
      <c r="AB833" s="26">
        <f t="shared" si="73"/>
        <v>0.37913633624167503</v>
      </c>
      <c r="AC833" s="27">
        <f t="shared" si="74"/>
        <v>0.74999932836201821</v>
      </c>
    </row>
    <row r="834" spans="1:29" ht="67.5" outlineLevel="2" x14ac:dyDescent="0.35">
      <c r="A834" s="21" t="s">
        <v>384</v>
      </c>
      <c r="B834" s="22" t="s">
        <v>278</v>
      </c>
      <c r="C834" s="22" t="s">
        <v>119</v>
      </c>
      <c r="D834" s="22" t="s">
        <v>120</v>
      </c>
      <c r="E834" s="22" t="s">
        <v>372</v>
      </c>
      <c r="F834" s="22" t="s">
        <v>33</v>
      </c>
      <c r="G834" s="22">
        <v>1310</v>
      </c>
      <c r="H834" s="22">
        <v>709200000</v>
      </c>
      <c r="I834" s="22" t="s">
        <v>31</v>
      </c>
      <c r="J834" s="23" t="s">
        <v>419</v>
      </c>
      <c r="K834" s="24">
        <v>25421749</v>
      </c>
      <c r="L834" s="25">
        <v>25421749</v>
      </c>
      <c r="M834" s="25">
        <v>0</v>
      </c>
      <c r="N834" s="25">
        <v>0</v>
      </c>
      <c r="O834" s="25">
        <v>0</v>
      </c>
      <c r="P834" s="25">
        <f t="shared" si="69"/>
        <v>25421749</v>
      </c>
      <c r="Q834" s="25">
        <v>0</v>
      </c>
      <c r="R834" s="25">
        <v>5446558.4800000004</v>
      </c>
      <c r="S834" s="25">
        <v>0</v>
      </c>
      <c r="T834" s="25">
        <v>13619752.52</v>
      </c>
      <c r="U834" s="25">
        <v>13619752.52</v>
      </c>
      <c r="V834" s="25">
        <v>0</v>
      </c>
      <c r="W834" s="25">
        <v>6355438</v>
      </c>
      <c r="X834" s="25">
        <v>0</v>
      </c>
      <c r="Y834" s="25">
        <f t="shared" si="70"/>
        <v>6355438</v>
      </c>
      <c r="Z834" s="26">
        <f t="shared" si="71"/>
        <v>0.53575198622250575</v>
      </c>
      <c r="AA834" s="26">
        <f t="shared" si="72"/>
        <v>0.53575198622250575</v>
      </c>
      <c r="AB834" s="26">
        <f t="shared" si="73"/>
        <v>0.21424798427519681</v>
      </c>
      <c r="AC834" s="27">
        <f t="shared" si="74"/>
        <v>0.74999997049770251</v>
      </c>
    </row>
    <row r="835" spans="1:29" ht="67.5" outlineLevel="2" x14ac:dyDescent="0.35">
      <c r="A835" s="21" t="s">
        <v>384</v>
      </c>
      <c r="B835" s="22" t="s">
        <v>278</v>
      </c>
      <c r="C835" s="22" t="s">
        <v>119</v>
      </c>
      <c r="D835" s="22" t="s">
        <v>120</v>
      </c>
      <c r="E835" s="22" t="s">
        <v>166</v>
      </c>
      <c r="F835" s="22" t="s">
        <v>33</v>
      </c>
      <c r="G835" s="22">
        <v>1310</v>
      </c>
      <c r="H835" s="22">
        <v>709200000</v>
      </c>
      <c r="I835" s="22" t="s">
        <v>31</v>
      </c>
      <c r="J835" s="23" t="s">
        <v>420</v>
      </c>
      <c r="K835" s="24">
        <v>558336</v>
      </c>
      <c r="L835" s="25">
        <v>558336</v>
      </c>
      <c r="M835" s="25">
        <v>0</v>
      </c>
      <c r="N835" s="25">
        <v>0</v>
      </c>
      <c r="O835" s="25">
        <v>0</v>
      </c>
      <c r="P835" s="25">
        <f t="shared" si="69"/>
        <v>558336</v>
      </c>
      <c r="Q835" s="25">
        <v>0</v>
      </c>
      <c r="R835" s="25">
        <v>119622.38</v>
      </c>
      <c r="S835" s="25">
        <v>0</v>
      </c>
      <c r="T835" s="25">
        <v>299129.62</v>
      </c>
      <c r="U835" s="25">
        <v>299129.62</v>
      </c>
      <c r="V835" s="25">
        <v>0</v>
      </c>
      <c r="W835" s="25">
        <v>139584</v>
      </c>
      <c r="X835" s="25">
        <v>0</v>
      </c>
      <c r="Y835" s="25">
        <f t="shared" si="70"/>
        <v>139584</v>
      </c>
      <c r="Z835" s="26">
        <f t="shared" si="71"/>
        <v>0.53575198446813388</v>
      </c>
      <c r="AA835" s="26">
        <f t="shared" si="72"/>
        <v>0.53575198446813388</v>
      </c>
      <c r="AB835" s="26">
        <f t="shared" si="73"/>
        <v>0.21424801553186612</v>
      </c>
      <c r="AC835" s="27">
        <f t="shared" si="74"/>
        <v>0.75</v>
      </c>
    </row>
    <row r="836" spans="1:29" ht="67.5" outlineLevel="2" x14ac:dyDescent="0.35">
      <c r="A836" s="21" t="s">
        <v>384</v>
      </c>
      <c r="B836" s="22" t="s">
        <v>278</v>
      </c>
      <c r="C836" s="22" t="s">
        <v>119</v>
      </c>
      <c r="D836" s="22" t="s">
        <v>120</v>
      </c>
      <c r="E836" s="22" t="s">
        <v>145</v>
      </c>
      <c r="F836" s="22" t="s">
        <v>33</v>
      </c>
      <c r="G836" s="22">
        <v>1310</v>
      </c>
      <c r="H836" s="22">
        <v>709200000</v>
      </c>
      <c r="I836" s="22" t="s">
        <v>31</v>
      </c>
      <c r="J836" s="23" t="s">
        <v>421</v>
      </c>
      <c r="K836" s="24">
        <v>189381856</v>
      </c>
      <c r="L836" s="25">
        <v>189381856</v>
      </c>
      <c r="M836" s="25">
        <v>0</v>
      </c>
      <c r="N836" s="25">
        <v>0</v>
      </c>
      <c r="O836" s="25">
        <v>0</v>
      </c>
      <c r="P836" s="25">
        <f t="shared" si="69"/>
        <v>189381856</v>
      </c>
      <c r="Q836" s="25">
        <v>0</v>
      </c>
      <c r="R836" s="25">
        <v>27054550</v>
      </c>
      <c r="S836" s="25">
        <v>0</v>
      </c>
      <c r="T836" s="25">
        <v>108218203</v>
      </c>
      <c r="U836" s="25">
        <v>108218203</v>
      </c>
      <c r="V836" s="25">
        <v>0</v>
      </c>
      <c r="W836" s="25">
        <v>54109103</v>
      </c>
      <c r="X836" s="25">
        <v>0</v>
      </c>
      <c r="Y836" s="25">
        <f t="shared" si="70"/>
        <v>54109103</v>
      </c>
      <c r="Z836" s="26">
        <f t="shared" si="71"/>
        <v>0.57142856916556994</v>
      </c>
      <c r="AA836" s="26">
        <f t="shared" si="72"/>
        <v>0.57142856916556994</v>
      </c>
      <c r="AB836" s="26">
        <f t="shared" si="73"/>
        <v>0.1428571383311398</v>
      </c>
      <c r="AC836" s="27">
        <f t="shared" si="74"/>
        <v>0.71428570749670972</v>
      </c>
    </row>
    <row r="837" spans="1:29" ht="54" outlineLevel="2" x14ac:dyDescent="0.35">
      <c r="A837" s="21" t="s">
        <v>384</v>
      </c>
      <c r="B837" s="22" t="s">
        <v>278</v>
      </c>
      <c r="C837" s="22" t="s">
        <v>119</v>
      </c>
      <c r="D837" s="22" t="s">
        <v>120</v>
      </c>
      <c r="E837" s="22" t="s">
        <v>149</v>
      </c>
      <c r="F837" s="22" t="s">
        <v>33</v>
      </c>
      <c r="G837" s="22">
        <v>1310</v>
      </c>
      <c r="H837" s="22">
        <v>709200000</v>
      </c>
      <c r="I837" s="22" t="s">
        <v>31</v>
      </c>
      <c r="J837" s="23" t="s">
        <v>422</v>
      </c>
      <c r="K837" s="24">
        <v>136615013</v>
      </c>
      <c r="L837" s="25">
        <v>136615013</v>
      </c>
      <c r="M837" s="25">
        <v>0</v>
      </c>
      <c r="N837" s="25">
        <v>0</v>
      </c>
      <c r="O837" s="25">
        <v>0</v>
      </c>
      <c r="P837" s="25">
        <f t="shared" si="69"/>
        <v>136615013</v>
      </c>
      <c r="Q837" s="25">
        <v>0</v>
      </c>
      <c r="R837" s="25">
        <v>19516430</v>
      </c>
      <c r="S837" s="25">
        <v>0</v>
      </c>
      <c r="T837" s="25">
        <v>78065720</v>
      </c>
      <c r="U837" s="25">
        <v>78065720</v>
      </c>
      <c r="V837" s="25">
        <v>0</v>
      </c>
      <c r="W837" s="25">
        <v>39032863</v>
      </c>
      <c r="X837" s="25">
        <v>0</v>
      </c>
      <c r="Y837" s="25">
        <f t="shared" si="70"/>
        <v>39032863</v>
      </c>
      <c r="Z837" s="26">
        <f t="shared" si="71"/>
        <v>0.57142855888027477</v>
      </c>
      <c r="AA837" s="26">
        <f t="shared" si="72"/>
        <v>0.57142855888027477</v>
      </c>
      <c r="AB837" s="26">
        <f t="shared" si="73"/>
        <v>0.14285713972006869</v>
      </c>
      <c r="AC837" s="27">
        <f t="shared" si="74"/>
        <v>0.71428569860034341</v>
      </c>
    </row>
    <row r="838" spans="1:29" ht="54" outlineLevel="2" x14ac:dyDescent="0.35">
      <c r="A838" s="21" t="s">
        <v>384</v>
      </c>
      <c r="B838" s="22" t="s">
        <v>278</v>
      </c>
      <c r="C838" s="22" t="s">
        <v>119</v>
      </c>
      <c r="D838" s="22" t="s">
        <v>120</v>
      </c>
      <c r="E838" s="22" t="s">
        <v>153</v>
      </c>
      <c r="F838" s="22" t="s">
        <v>33</v>
      </c>
      <c r="G838" s="22">
        <v>1310</v>
      </c>
      <c r="H838" s="22">
        <v>709200000</v>
      </c>
      <c r="I838" s="22" t="s">
        <v>31</v>
      </c>
      <c r="J838" s="23" t="s">
        <v>423</v>
      </c>
      <c r="K838" s="24">
        <v>131761698</v>
      </c>
      <c r="L838" s="25">
        <v>131761698</v>
      </c>
      <c r="M838" s="25">
        <v>0</v>
      </c>
      <c r="N838" s="25">
        <v>0</v>
      </c>
      <c r="O838" s="25">
        <v>0</v>
      </c>
      <c r="P838" s="25">
        <f t="shared" si="69"/>
        <v>131761698</v>
      </c>
      <c r="Q838" s="25">
        <v>0</v>
      </c>
      <c r="R838" s="25">
        <v>18823100</v>
      </c>
      <c r="S838" s="25">
        <v>0</v>
      </c>
      <c r="T838" s="25">
        <v>75292399</v>
      </c>
      <c r="U838" s="25">
        <v>75292399</v>
      </c>
      <c r="V838" s="25">
        <v>0</v>
      </c>
      <c r="W838" s="25">
        <v>37646199</v>
      </c>
      <c r="X838" s="25">
        <v>0</v>
      </c>
      <c r="Y838" s="25">
        <f t="shared" si="70"/>
        <v>37646199</v>
      </c>
      <c r="Z838" s="26">
        <f t="shared" si="71"/>
        <v>0.5714285725127799</v>
      </c>
      <c r="AA838" s="26">
        <f t="shared" si="72"/>
        <v>0.5714285725127799</v>
      </c>
      <c r="AB838" s="26">
        <f t="shared" si="73"/>
        <v>0.14285714502555971</v>
      </c>
      <c r="AC838" s="27">
        <f t="shared" si="74"/>
        <v>0.71428571753833958</v>
      </c>
    </row>
    <row r="839" spans="1:29" ht="54" outlineLevel="2" x14ac:dyDescent="0.35">
      <c r="A839" s="21" t="s">
        <v>384</v>
      </c>
      <c r="B839" s="22" t="s">
        <v>278</v>
      </c>
      <c r="C839" s="22" t="s">
        <v>119</v>
      </c>
      <c r="D839" s="22" t="s">
        <v>120</v>
      </c>
      <c r="E839" s="22" t="s">
        <v>424</v>
      </c>
      <c r="F839" s="22" t="s">
        <v>33</v>
      </c>
      <c r="G839" s="22">
        <v>1310</v>
      </c>
      <c r="H839" s="22">
        <v>709200000</v>
      </c>
      <c r="I839" s="22" t="s">
        <v>31</v>
      </c>
      <c r="J839" s="23" t="s">
        <v>425</v>
      </c>
      <c r="K839" s="24">
        <v>128602737</v>
      </c>
      <c r="L839" s="25">
        <v>128602737</v>
      </c>
      <c r="M839" s="25">
        <v>0</v>
      </c>
      <c r="N839" s="25">
        <v>0</v>
      </c>
      <c r="O839" s="25">
        <v>0</v>
      </c>
      <c r="P839" s="25">
        <f t="shared" si="69"/>
        <v>128602737</v>
      </c>
      <c r="Q839" s="25">
        <v>0</v>
      </c>
      <c r="R839" s="25">
        <v>18371820</v>
      </c>
      <c r="S839" s="25">
        <v>0</v>
      </c>
      <c r="T839" s="25">
        <v>73487278</v>
      </c>
      <c r="U839" s="25">
        <v>73487278</v>
      </c>
      <c r="V839" s="25">
        <v>0</v>
      </c>
      <c r="W839" s="25">
        <v>36743639</v>
      </c>
      <c r="X839" s="25">
        <v>0</v>
      </c>
      <c r="Y839" s="25">
        <f t="shared" si="70"/>
        <v>36743639</v>
      </c>
      <c r="Z839" s="26">
        <f t="shared" si="71"/>
        <v>0.57142856920689022</v>
      </c>
      <c r="AA839" s="26">
        <f t="shared" si="72"/>
        <v>0.57142856920689022</v>
      </c>
      <c r="AB839" s="26">
        <f t="shared" si="73"/>
        <v>0.14285714618966469</v>
      </c>
      <c r="AC839" s="27">
        <f t="shared" si="74"/>
        <v>0.71428571539655494</v>
      </c>
    </row>
    <row r="840" spans="1:29" ht="27" outlineLevel="2" x14ac:dyDescent="0.35">
      <c r="A840" s="21" t="s">
        <v>384</v>
      </c>
      <c r="B840" s="22" t="s">
        <v>278</v>
      </c>
      <c r="C840" s="22" t="s">
        <v>119</v>
      </c>
      <c r="D840" s="22" t="s">
        <v>159</v>
      </c>
      <c r="E840" s="22"/>
      <c r="F840" s="22" t="s">
        <v>33</v>
      </c>
      <c r="G840" s="22">
        <v>1320</v>
      </c>
      <c r="H840" s="22">
        <v>709200000</v>
      </c>
      <c r="I840" s="22" t="s">
        <v>31</v>
      </c>
      <c r="J840" s="23" t="s">
        <v>160</v>
      </c>
      <c r="K840" s="24">
        <v>4592367537</v>
      </c>
      <c r="L840" s="25">
        <v>4592367537</v>
      </c>
      <c r="M840" s="25">
        <v>0</v>
      </c>
      <c r="N840" s="25">
        <v>-3620000000</v>
      </c>
      <c r="O840" s="25">
        <v>0</v>
      </c>
      <c r="P840" s="25">
        <f t="shared" si="69"/>
        <v>4592367537</v>
      </c>
      <c r="Q840" s="25">
        <v>0</v>
      </c>
      <c r="R840" s="25">
        <v>0</v>
      </c>
      <c r="S840" s="25">
        <v>0</v>
      </c>
      <c r="T840" s="25">
        <v>181490834.16</v>
      </c>
      <c r="U840" s="25">
        <v>181490834.16</v>
      </c>
      <c r="V840" s="25">
        <v>790876702.84000003</v>
      </c>
      <c r="W840" s="25">
        <v>4410876702.8400002</v>
      </c>
      <c r="X840" s="25">
        <v>0</v>
      </c>
      <c r="Y840" s="25">
        <f t="shared" si="70"/>
        <v>4410876702.8400002</v>
      </c>
      <c r="Z840" s="26">
        <f t="shared" si="71"/>
        <v>3.9520102147259824E-2</v>
      </c>
      <c r="AA840" s="26">
        <f t="shared" si="72"/>
        <v>3.9520102147259824E-2</v>
      </c>
      <c r="AB840" s="26">
        <f t="shared" si="73"/>
        <v>0</v>
      </c>
      <c r="AC840" s="27">
        <f t="shared" si="74"/>
        <v>3.9520102147259824E-2</v>
      </c>
    </row>
    <row r="841" spans="1:29" ht="27" outlineLevel="2" x14ac:dyDescent="0.35">
      <c r="A841" s="21" t="s">
        <v>384</v>
      </c>
      <c r="B841" s="22" t="s">
        <v>278</v>
      </c>
      <c r="C841" s="22" t="s">
        <v>119</v>
      </c>
      <c r="D841" s="22" t="s">
        <v>159</v>
      </c>
      <c r="E841" s="22"/>
      <c r="F841" s="22"/>
      <c r="G841" s="22">
        <v>1320</v>
      </c>
      <c r="H841" s="22">
        <v>709200000</v>
      </c>
      <c r="I841" s="22" t="s">
        <v>31</v>
      </c>
      <c r="J841" s="23" t="s">
        <v>161</v>
      </c>
      <c r="K841" s="25">
        <v>0</v>
      </c>
      <c r="L841" s="25">
        <v>0</v>
      </c>
      <c r="M841" s="25">
        <v>21885480</v>
      </c>
      <c r="N841" s="25">
        <v>0</v>
      </c>
      <c r="O841" s="25">
        <v>0</v>
      </c>
      <c r="P841" s="25">
        <f t="shared" si="69"/>
        <v>0</v>
      </c>
      <c r="Q841" s="25">
        <v>0</v>
      </c>
      <c r="R841" s="25">
        <v>0</v>
      </c>
      <c r="S841" s="25">
        <v>0</v>
      </c>
      <c r="T841" s="25">
        <v>0</v>
      </c>
      <c r="U841" s="25">
        <v>0</v>
      </c>
      <c r="V841" s="25">
        <v>0</v>
      </c>
      <c r="W841" s="25">
        <v>0</v>
      </c>
      <c r="X841" s="25">
        <v>0</v>
      </c>
      <c r="Y841" s="25">
        <f t="shared" si="70"/>
        <v>0</v>
      </c>
      <c r="Z841" s="26">
        <v>0</v>
      </c>
      <c r="AA841" s="26">
        <v>0</v>
      </c>
      <c r="AB841" s="26">
        <v>0</v>
      </c>
      <c r="AC841" s="27">
        <v>0</v>
      </c>
    </row>
    <row r="842" spans="1:29" ht="148.5" outlineLevel="2" x14ac:dyDescent="0.35">
      <c r="A842" s="21" t="s">
        <v>384</v>
      </c>
      <c r="B842" s="22" t="s">
        <v>278</v>
      </c>
      <c r="C842" s="22" t="s">
        <v>119</v>
      </c>
      <c r="D842" s="22" t="s">
        <v>305</v>
      </c>
      <c r="E842" s="22" t="s">
        <v>328</v>
      </c>
      <c r="F842" s="22" t="s">
        <v>33</v>
      </c>
      <c r="G842" s="22">
        <v>1320</v>
      </c>
      <c r="H842" s="22">
        <v>709200000</v>
      </c>
      <c r="I842" s="22" t="s">
        <v>31</v>
      </c>
      <c r="J842" s="23" t="s">
        <v>426</v>
      </c>
      <c r="K842" s="24">
        <v>19400316</v>
      </c>
      <c r="L842" s="25">
        <v>19400316</v>
      </c>
      <c r="M842" s="25">
        <v>0</v>
      </c>
      <c r="N842" s="25">
        <v>0</v>
      </c>
      <c r="O842" s="25">
        <v>0</v>
      </c>
      <c r="P842" s="25">
        <f t="shared" si="69"/>
        <v>19400316</v>
      </c>
      <c r="Q842" s="25">
        <v>0</v>
      </c>
      <c r="R842" s="25">
        <v>3233386</v>
      </c>
      <c r="S842" s="25">
        <v>0</v>
      </c>
      <c r="T842" s="25">
        <v>11316851</v>
      </c>
      <c r="U842" s="25">
        <v>11316851</v>
      </c>
      <c r="V842" s="25">
        <v>0</v>
      </c>
      <c r="W842" s="25">
        <v>4850079</v>
      </c>
      <c r="X842" s="25">
        <v>0</v>
      </c>
      <c r="Y842" s="25">
        <f t="shared" si="70"/>
        <v>4850079</v>
      </c>
      <c r="Z842" s="26">
        <f t="shared" ref="Z842:Z847" si="75">T842/L842</f>
        <v>0.58333333333333337</v>
      </c>
      <c r="AA842" s="26">
        <f t="shared" ref="AA842:AA847" si="76">T842/P842</f>
        <v>0.58333333333333337</v>
      </c>
      <c r="AB842" s="26">
        <f t="shared" ref="AB842:AB847" si="77">(Q842+R842+S842)/P842</f>
        <v>0.16666666666666666</v>
      </c>
      <c r="AC842" s="27">
        <f t="shared" ref="AC842:AC847" si="78">AA842+AB842</f>
        <v>0.75</v>
      </c>
    </row>
    <row r="843" spans="1:29" ht="67.5" outlineLevel="2" x14ac:dyDescent="0.35">
      <c r="A843" s="21" t="s">
        <v>384</v>
      </c>
      <c r="B843" s="22" t="s">
        <v>278</v>
      </c>
      <c r="C843" s="22" t="s">
        <v>119</v>
      </c>
      <c r="D843" s="22" t="s">
        <v>305</v>
      </c>
      <c r="E843" s="22" t="s">
        <v>427</v>
      </c>
      <c r="F843" s="22" t="s">
        <v>33</v>
      </c>
      <c r="G843" s="22">
        <v>1320</v>
      </c>
      <c r="H843" s="22">
        <v>709200000</v>
      </c>
      <c r="I843" s="22" t="s">
        <v>31</v>
      </c>
      <c r="J843" s="23" t="s">
        <v>428</v>
      </c>
      <c r="K843" s="24">
        <v>76265249</v>
      </c>
      <c r="L843" s="25">
        <v>76265249</v>
      </c>
      <c r="M843" s="25">
        <v>0</v>
      </c>
      <c r="N843" s="25">
        <v>0</v>
      </c>
      <c r="O843" s="25">
        <v>0</v>
      </c>
      <c r="P843" s="25">
        <f t="shared" si="69"/>
        <v>76265249</v>
      </c>
      <c r="Q843" s="25">
        <v>0</v>
      </c>
      <c r="R843" s="25">
        <v>16339674.369999999</v>
      </c>
      <c r="S843" s="25">
        <v>0</v>
      </c>
      <c r="T843" s="25">
        <v>40859258.630000003</v>
      </c>
      <c r="U843" s="25">
        <v>40859258.630000003</v>
      </c>
      <c r="V843" s="25">
        <v>0</v>
      </c>
      <c r="W843" s="25">
        <v>19066316</v>
      </c>
      <c r="X843" s="25">
        <v>0</v>
      </c>
      <c r="Y843" s="25">
        <f t="shared" si="70"/>
        <v>19066316</v>
      </c>
      <c r="Z843" s="26">
        <f t="shared" si="75"/>
        <v>0.53575198620278552</v>
      </c>
      <c r="AA843" s="26">
        <f t="shared" si="76"/>
        <v>0.53575198620278552</v>
      </c>
      <c r="AB843" s="26">
        <f t="shared" si="77"/>
        <v>0.21424796462672008</v>
      </c>
      <c r="AC843" s="27">
        <f t="shared" si="78"/>
        <v>0.74999995082950566</v>
      </c>
    </row>
    <row r="844" spans="1:29" ht="67.5" outlineLevel="2" x14ac:dyDescent="0.35">
      <c r="A844" s="21" t="s">
        <v>384</v>
      </c>
      <c r="B844" s="22" t="s">
        <v>278</v>
      </c>
      <c r="C844" s="22" t="s">
        <v>119</v>
      </c>
      <c r="D844" s="22" t="s">
        <v>305</v>
      </c>
      <c r="E844" s="22" t="s">
        <v>290</v>
      </c>
      <c r="F844" s="22" t="s">
        <v>33</v>
      </c>
      <c r="G844" s="22">
        <v>1320</v>
      </c>
      <c r="H844" s="22">
        <v>709200000</v>
      </c>
      <c r="I844" s="22" t="s">
        <v>31</v>
      </c>
      <c r="J844" s="23" t="s">
        <v>429</v>
      </c>
      <c r="K844" s="24">
        <v>1675010</v>
      </c>
      <c r="L844" s="25">
        <v>1675010</v>
      </c>
      <c r="M844" s="25">
        <v>0</v>
      </c>
      <c r="N844" s="25">
        <v>0</v>
      </c>
      <c r="O844" s="25">
        <v>0</v>
      </c>
      <c r="P844" s="25">
        <f t="shared" si="69"/>
        <v>1675010</v>
      </c>
      <c r="Q844" s="25">
        <v>0</v>
      </c>
      <c r="R844" s="25">
        <v>358866.07</v>
      </c>
      <c r="S844" s="25">
        <v>0</v>
      </c>
      <c r="T844" s="25">
        <v>897389.93</v>
      </c>
      <c r="U844" s="25">
        <v>897389.93</v>
      </c>
      <c r="V844" s="25">
        <v>0</v>
      </c>
      <c r="W844" s="25">
        <v>418754</v>
      </c>
      <c r="X844" s="25">
        <v>0</v>
      </c>
      <c r="Y844" s="25">
        <f t="shared" si="70"/>
        <v>418754</v>
      </c>
      <c r="Z844" s="26">
        <f t="shared" si="75"/>
        <v>0.53575198357024734</v>
      </c>
      <c r="AA844" s="26">
        <f t="shared" si="76"/>
        <v>0.53575198357024734</v>
      </c>
      <c r="AB844" s="26">
        <f t="shared" si="77"/>
        <v>0.21424712091271098</v>
      </c>
      <c r="AC844" s="27">
        <f t="shared" si="78"/>
        <v>0.74999910448295837</v>
      </c>
    </row>
    <row r="845" spans="1:29" ht="378" outlineLevel="2" x14ac:dyDescent="0.35">
      <c r="A845" s="21" t="s">
        <v>384</v>
      </c>
      <c r="B845" s="22" t="s">
        <v>278</v>
      </c>
      <c r="C845" s="22" t="s">
        <v>119</v>
      </c>
      <c r="D845" s="22" t="s">
        <v>162</v>
      </c>
      <c r="E845" s="22" t="s">
        <v>52</v>
      </c>
      <c r="F845" s="22" t="s">
        <v>33</v>
      </c>
      <c r="G845" s="22">
        <v>1320</v>
      </c>
      <c r="H845" s="22">
        <v>709200000</v>
      </c>
      <c r="I845" s="22" t="s">
        <v>31</v>
      </c>
      <c r="J845" s="23" t="s">
        <v>430</v>
      </c>
      <c r="K845" s="24">
        <v>283912812</v>
      </c>
      <c r="L845" s="25">
        <v>283912812</v>
      </c>
      <c r="M845" s="25">
        <v>0</v>
      </c>
      <c r="N845" s="25">
        <v>0</v>
      </c>
      <c r="O845" s="25">
        <v>0</v>
      </c>
      <c r="P845" s="25">
        <f t="shared" si="69"/>
        <v>283912812</v>
      </c>
      <c r="Q845" s="25">
        <v>0</v>
      </c>
      <c r="R845" s="25">
        <v>62121431.490000002</v>
      </c>
      <c r="S845" s="25">
        <v>0</v>
      </c>
      <c r="T845" s="25">
        <v>150813177.50999999</v>
      </c>
      <c r="U845" s="25">
        <v>150813177.50999999</v>
      </c>
      <c r="V845" s="25">
        <v>0</v>
      </c>
      <c r="W845" s="25">
        <v>70978203</v>
      </c>
      <c r="X845" s="25">
        <v>0</v>
      </c>
      <c r="Y845" s="25">
        <f t="shared" si="70"/>
        <v>70978203</v>
      </c>
      <c r="Z845" s="26">
        <f t="shared" si="75"/>
        <v>0.53119539216144984</v>
      </c>
      <c r="AA845" s="26">
        <f t="shared" si="76"/>
        <v>0.53119539216144984</v>
      </c>
      <c r="AB845" s="26">
        <f t="shared" si="77"/>
        <v>0.2188046078385501</v>
      </c>
      <c r="AC845" s="27">
        <f t="shared" si="78"/>
        <v>0.75</v>
      </c>
    </row>
    <row r="846" spans="1:29" ht="54" outlineLevel="2" x14ac:dyDescent="0.35">
      <c r="A846" s="21" t="s">
        <v>384</v>
      </c>
      <c r="B846" s="22" t="s">
        <v>278</v>
      </c>
      <c r="C846" s="22" t="s">
        <v>119</v>
      </c>
      <c r="D846" s="22" t="s">
        <v>272</v>
      </c>
      <c r="E846" s="22"/>
      <c r="F846" s="22" t="s">
        <v>33</v>
      </c>
      <c r="G846" s="22">
        <v>1320</v>
      </c>
      <c r="H846" s="22">
        <v>709200000</v>
      </c>
      <c r="I846" s="22" t="s">
        <v>31</v>
      </c>
      <c r="J846" s="23" t="s">
        <v>392</v>
      </c>
      <c r="K846" s="24">
        <v>800000</v>
      </c>
      <c r="L846" s="25">
        <v>3219658.34</v>
      </c>
      <c r="M846" s="25">
        <v>0</v>
      </c>
      <c r="N846" s="25">
        <v>0</v>
      </c>
      <c r="O846" s="25">
        <v>0</v>
      </c>
      <c r="P846" s="25">
        <f t="shared" si="69"/>
        <v>3219658.34</v>
      </c>
      <c r="Q846" s="25">
        <v>0</v>
      </c>
      <c r="R846" s="25">
        <v>1480775.32</v>
      </c>
      <c r="S846" s="25">
        <v>0</v>
      </c>
      <c r="T846" s="25">
        <v>394224.68</v>
      </c>
      <c r="U846" s="25">
        <v>394224.68</v>
      </c>
      <c r="V846" s="25">
        <v>19658.34</v>
      </c>
      <c r="W846" s="25">
        <v>1344658.34</v>
      </c>
      <c r="X846" s="25">
        <v>0</v>
      </c>
      <c r="Y846" s="25">
        <f t="shared" si="70"/>
        <v>1344658.3399999999</v>
      </c>
      <c r="Z846" s="26">
        <f t="shared" si="75"/>
        <v>0.12244301673325997</v>
      </c>
      <c r="AA846" s="26">
        <f t="shared" si="76"/>
        <v>0.12244301673325997</v>
      </c>
      <c r="AB846" s="26">
        <f t="shared" si="77"/>
        <v>0.45991691155652253</v>
      </c>
      <c r="AC846" s="27">
        <f t="shared" si="78"/>
        <v>0.58235992828978245</v>
      </c>
    </row>
    <row r="847" spans="1:29" ht="81" outlineLevel="2" x14ac:dyDescent="0.35">
      <c r="A847" s="21" t="s">
        <v>384</v>
      </c>
      <c r="B847" s="22" t="s">
        <v>312</v>
      </c>
      <c r="C847" s="22" t="s">
        <v>119</v>
      </c>
      <c r="D847" s="22" t="s">
        <v>120</v>
      </c>
      <c r="E847" s="22" t="s">
        <v>52</v>
      </c>
      <c r="F847" s="22" t="s">
        <v>33</v>
      </c>
      <c r="G847" s="22">
        <v>1310</v>
      </c>
      <c r="H847" s="22">
        <v>709300000</v>
      </c>
      <c r="I847" s="22" t="s">
        <v>31</v>
      </c>
      <c r="J847" s="23" t="s">
        <v>121</v>
      </c>
      <c r="K847" s="24">
        <v>203087913</v>
      </c>
      <c r="L847" s="25">
        <v>203087913</v>
      </c>
      <c r="M847" s="25">
        <v>0</v>
      </c>
      <c r="N847" s="25">
        <v>0</v>
      </c>
      <c r="O847" s="25">
        <v>0</v>
      </c>
      <c r="P847" s="25">
        <f t="shared" si="69"/>
        <v>203087913</v>
      </c>
      <c r="Q847" s="25">
        <v>0</v>
      </c>
      <c r="R847" s="25">
        <v>122173380.44</v>
      </c>
      <c r="S847" s="25">
        <v>0</v>
      </c>
      <c r="T847" s="25">
        <v>80914532.560000002</v>
      </c>
      <c r="U847" s="25">
        <v>80914532.560000002</v>
      </c>
      <c r="V847" s="25">
        <v>0</v>
      </c>
      <c r="W847" s="25">
        <v>0</v>
      </c>
      <c r="X847" s="25">
        <v>0</v>
      </c>
      <c r="Y847" s="25">
        <f t="shared" si="70"/>
        <v>0</v>
      </c>
      <c r="Z847" s="26">
        <f t="shared" si="75"/>
        <v>0.39842121259082514</v>
      </c>
      <c r="AA847" s="26">
        <f t="shared" si="76"/>
        <v>0.39842121259082514</v>
      </c>
      <c r="AB847" s="26">
        <f t="shared" si="77"/>
        <v>0.60157878740917481</v>
      </c>
      <c r="AC847" s="27">
        <f t="shared" si="78"/>
        <v>1</v>
      </c>
    </row>
    <row r="848" spans="1:29" ht="81" outlineLevel="2" x14ac:dyDescent="0.35">
      <c r="A848" s="21" t="s">
        <v>384</v>
      </c>
      <c r="B848" s="22" t="s">
        <v>312</v>
      </c>
      <c r="C848" s="22" t="s">
        <v>119</v>
      </c>
      <c r="D848" s="22" t="s">
        <v>120</v>
      </c>
      <c r="E848" s="22" t="s">
        <v>52</v>
      </c>
      <c r="F848" s="22"/>
      <c r="G848" s="22">
        <v>1310</v>
      </c>
      <c r="H848" s="22">
        <v>709300000</v>
      </c>
      <c r="I848" s="22" t="s">
        <v>31</v>
      </c>
      <c r="J848" s="23" t="s">
        <v>122</v>
      </c>
      <c r="K848" s="25">
        <v>0</v>
      </c>
      <c r="L848" s="25">
        <v>0</v>
      </c>
      <c r="M848" s="25">
        <v>2729496</v>
      </c>
      <c r="N848" s="25">
        <v>0</v>
      </c>
      <c r="O848" s="25">
        <v>0</v>
      </c>
      <c r="P848" s="25">
        <f t="shared" si="69"/>
        <v>0</v>
      </c>
      <c r="Q848" s="25">
        <v>0</v>
      </c>
      <c r="R848" s="25">
        <v>0</v>
      </c>
      <c r="S848" s="25">
        <v>0</v>
      </c>
      <c r="T848" s="25">
        <v>0</v>
      </c>
      <c r="U848" s="25">
        <v>0</v>
      </c>
      <c r="V848" s="25">
        <v>0</v>
      </c>
      <c r="W848" s="25">
        <v>0</v>
      </c>
      <c r="X848" s="25">
        <v>0</v>
      </c>
      <c r="Y848" s="25">
        <f t="shared" si="70"/>
        <v>0</v>
      </c>
      <c r="Z848" s="26">
        <v>0</v>
      </c>
      <c r="AA848" s="26">
        <v>0</v>
      </c>
      <c r="AB848" s="26">
        <v>0</v>
      </c>
      <c r="AC848" s="27">
        <v>0</v>
      </c>
    </row>
    <row r="849" spans="1:29" ht="81" outlineLevel="2" x14ac:dyDescent="0.35">
      <c r="A849" s="21" t="s">
        <v>384</v>
      </c>
      <c r="B849" s="22" t="s">
        <v>312</v>
      </c>
      <c r="C849" s="22" t="s">
        <v>119</v>
      </c>
      <c r="D849" s="22" t="s">
        <v>120</v>
      </c>
      <c r="E849" s="22" t="s">
        <v>123</v>
      </c>
      <c r="F849" s="22" t="s">
        <v>33</v>
      </c>
      <c r="G849" s="22">
        <v>1310</v>
      </c>
      <c r="H849" s="22">
        <v>709300000</v>
      </c>
      <c r="I849" s="22" t="s">
        <v>31</v>
      </c>
      <c r="J849" s="23" t="s">
        <v>124</v>
      </c>
      <c r="K849" s="24">
        <v>381923260</v>
      </c>
      <c r="L849" s="25">
        <v>381923260</v>
      </c>
      <c r="M849" s="25">
        <v>0</v>
      </c>
      <c r="N849" s="25">
        <v>0</v>
      </c>
      <c r="O849" s="25">
        <v>0</v>
      </c>
      <c r="P849" s="25">
        <f t="shared" si="69"/>
        <v>381923260</v>
      </c>
      <c r="Q849" s="25">
        <v>0</v>
      </c>
      <c r="R849" s="25">
        <v>123412811.04000001</v>
      </c>
      <c r="S849" s="25">
        <v>0</v>
      </c>
      <c r="T849" s="25">
        <v>258510448.96000001</v>
      </c>
      <c r="U849" s="25">
        <v>258510448.96000001</v>
      </c>
      <c r="V849" s="25">
        <v>0</v>
      </c>
      <c r="W849" s="25">
        <v>0</v>
      </c>
      <c r="X849" s="25">
        <v>0</v>
      </c>
      <c r="Y849" s="25">
        <f t="shared" si="70"/>
        <v>0</v>
      </c>
      <c r="Z849" s="26">
        <f>T849/L849</f>
        <v>0.67686489940413685</v>
      </c>
      <c r="AA849" s="26">
        <f>T849/P849</f>
        <v>0.67686489940413685</v>
      </c>
      <c r="AB849" s="26">
        <f>(Q849+R849+S849)/P849</f>
        <v>0.3231351005958632</v>
      </c>
      <c r="AC849" s="27">
        <f>AA849+AB849</f>
        <v>1</v>
      </c>
    </row>
    <row r="850" spans="1:29" ht="81" outlineLevel="2" x14ac:dyDescent="0.35">
      <c r="A850" s="21" t="s">
        <v>384</v>
      </c>
      <c r="B850" s="22" t="s">
        <v>312</v>
      </c>
      <c r="C850" s="22" t="s">
        <v>119</v>
      </c>
      <c r="D850" s="22" t="s">
        <v>120</v>
      </c>
      <c r="E850" s="22" t="s">
        <v>123</v>
      </c>
      <c r="F850" s="22"/>
      <c r="G850" s="22">
        <v>1310</v>
      </c>
      <c r="H850" s="22">
        <v>709300000</v>
      </c>
      <c r="I850" s="22" t="s">
        <v>31</v>
      </c>
      <c r="J850" s="23" t="s">
        <v>125</v>
      </c>
      <c r="K850" s="25">
        <v>0</v>
      </c>
      <c r="L850" s="25">
        <v>0</v>
      </c>
      <c r="M850" s="25">
        <v>7770182</v>
      </c>
      <c r="N850" s="25">
        <v>0</v>
      </c>
      <c r="O850" s="25">
        <v>0</v>
      </c>
      <c r="P850" s="25">
        <f t="shared" ref="P850:P891" si="79">+L850+O850</f>
        <v>0</v>
      </c>
      <c r="Q850" s="25">
        <v>0</v>
      </c>
      <c r="R850" s="25">
        <v>0</v>
      </c>
      <c r="S850" s="25">
        <v>0</v>
      </c>
      <c r="T850" s="25">
        <v>0</v>
      </c>
      <c r="U850" s="25">
        <v>0</v>
      </c>
      <c r="V850" s="25">
        <v>0</v>
      </c>
      <c r="W850" s="25">
        <v>0</v>
      </c>
      <c r="X850" s="25">
        <v>0</v>
      </c>
      <c r="Y850" s="25">
        <f t="shared" ref="Y850:Y891" si="80">P850-(Q850+R850+S850+T850+X850)</f>
        <v>0</v>
      </c>
      <c r="Z850" s="26">
        <v>0</v>
      </c>
      <c r="AA850" s="26">
        <v>0</v>
      </c>
      <c r="AB850" s="26">
        <v>0</v>
      </c>
      <c r="AC850" s="27">
        <v>0</v>
      </c>
    </row>
    <row r="851" spans="1:29" ht="54" outlineLevel="2" x14ac:dyDescent="0.35">
      <c r="A851" s="21" t="s">
        <v>384</v>
      </c>
      <c r="B851" s="22" t="s">
        <v>312</v>
      </c>
      <c r="C851" s="22" t="s">
        <v>119</v>
      </c>
      <c r="D851" s="22" t="s">
        <v>120</v>
      </c>
      <c r="E851" s="22" t="s">
        <v>126</v>
      </c>
      <c r="F851" s="22" t="s">
        <v>33</v>
      </c>
      <c r="G851" s="22">
        <v>1310</v>
      </c>
      <c r="H851" s="22">
        <v>709300000</v>
      </c>
      <c r="I851" s="22" t="s">
        <v>31</v>
      </c>
      <c r="J851" s="23" t="s">
        <v>127</v>
      </c>
      <c r="K851" s="24">
        <v>1831341251</v>
      </c>
      <c r="L851" s="25">
        <v>1831341251</v>
      </c>
      <c r="M851" s="25">
        <v>0</v>
      </c>
      <c r="N851" s="25">
        <v>217119851.71000001</v>
      </c>
      <c r="O851" s="25">
        <v>0</v>
      </c>
      <c r="P851" s="25">
        <f t="shared" si="79"/>
        <v>1831341251</v>
      </c>
      <c r="Q851" s="25">
        <v>0</v>
      </c>
      <c r="R851" s="25">
        <v>449414636.88</v>
      </c>
      <c r="S851" s="25">
        <v>0</v>
      </c>
      <c r="T851" s="25">
        <v>1381926614.1199999</v>
      </c>
      <c r="U851" s="25">
        <v>1381926614.1199999</v>
      </c>
      <c r="V851" s="25">
        <v>0</v>
      </c>
      <c r="W851" s="25">
        <v>0</v>
      </c>
      <c r="X851" s="25">
        <v>0</v>
      </c>
      <c r="Y851" s="25">
        <f t="shared" si="80"/>
        <v>0</v>
      </c>
      <c r="Z851" s="26">
        <f>T851/L851</f>
        <v>0.75459809217173579</v>
      </c>
      <c r="AA851" s="26">
        <f>T851/P851</f>
        <v>0.75459809217173579</v>
      </c>
      <c r="AB851" s="26">
        <f>(Q851+R851+S851)/P851</f>
        <v>0.24540190782826418</v>
      </c>
      <c r="AC851" s="27">
        <f>AA851+AB851</f>
        <v>1</v>
      </c>
    </row>
    <row r="852" spans="1:29" ht="81" outlineLevel="2" x14ac:dyDescent="0.35">
      <c r="A852" s="21" t="s">
        <v>384</v>
      </c>
      <c r="B852" s="22" t="s">
        <v>312</v>
      </c>
      <c r="C852" s="22" t="s">
        <v>119</v>
      </c>
      <c r="D852" s="22" t="s">
        <v>120</v>
      </c>
      <c r="E852" s="22" t="s">
        <v>126</v>
      </c>
      <c r="F852" s="22"/>
      <c r="G852" s="22">
        <v>1310</v>
      </c>
      <c r="H852" s="22">
        <v>709300000</v>
      </c>
      <c r="I852" s="22" t="s">
        <v>31</v>
      </c>
      <c r="J852" s="23" t="s">
        <v>128</v>
      </c>
      <c r="K852" s="25">
        <v>0</v>
      </c>
      <c r="L852" s="25">
        <v>0</v>
      </c>
      <c r="M852" s="25">
        <v>45501032</v>
      </c>
      <c r="N852" s="25">
        <v>0</v>
      </c>
      <c r="O852" s="25">
        <v>0</v>
      </c>
      <c r="P852" s="25">
        <f t="shared" si="79"/>
        <v>0</v>
      </c>
      <c r="Q852" s="25">
        <v>0</v>
      </c>
      <c r="R852" s="25">
        <v>0</v>
      </c>
      <c r="S852" s="25">
        <v>0</v>
      </c>
      <c r="T852" s="25">
        <v>0</v>
      </c>
      <c r="U852" s="25">
        <v>0</v>
      </c>
      <c r="V852" s="25">
        <v>0</v>
      </c>
      <c r="W852" s="25">
        <v>0</v>
      </c>
      <c r="X852" s="25">
        <v>0</v>
      </c>
      <c r="Y852" s="25">
        <f t="shared" si="80"/>
        <v>0</v>
      </c>
      <c r="Z852" s="26">
        <v>0</v>
      </c>
      <c r="AA852" s="26">
        <v>0</v>
      </c>
      <c r="AB852" s="26">
        <v>0</v>
      </c>
      <c r="AC852" s="27">
        <v>0</v>
      </c>
    </row>
    <row r="853" spans="1:29" ht="148.5" outlineLevel="2" x14ac:dyDescent="0.35">
      <c r="A853" s="21" t="s">
        <v>384</v>
      </c>
      <c r="B853" s="22" t="s">
        <v>312</v>
      </c>
      <c r="C853" s="22" t="s">
        <v>119</v>
      </c>
      <c r="D853" s="22" t="s">
        <v>120</v>
      </c>
      <c r="E853" s="22" t="s">
        <v>133</v>
      </c>
      <c r="F853" s="22" t="s">
        <v>33</v>
      </c>
      <c r="G853" s="22">
        <v>1310</v>
      </c>
      <c r="H853" s="22">
        <v>709300000</v>
      </c>
      <c r="I853" s="22" t="s">
        <v>31</v>
      </c>
      <c r="J853" s="23" t="s">
        <v>431</v>
      </c>
      <c r="K853" s="24">
        <v>13372508</v>
      </c>
      <c r="L853" s="25">
        <v>13372508</v>
      </c>
      <c r="M853" s="25">
        <v>0</v>
      </c>
      <c r="N853" s="25">
        <v>1684065.81</v>
      </c>
      <c r="O853" s="25">
        <v>0</v>
      </c>
      <c r="P853" s="25">
        <f t="shared" si="79"/>
        <v>13372508</v>
      </c>
      <c r="Q853" s="25">
        <v>0</v>
      </c>
      <c r="R853" s="25">
        <v>13372508</v>
      </c>
      <c r="S853" s="25">
        <v>0</v>
      </c>
      <c r="T853" s="25">
        <v>0</v>
      </c>
      <c r="U853" s="25">
        <v>0</v>
      </c>
      <c r="V853" s="25">
        <v>0</v>
      </c>
      <c r="W853" s="25">
        <v>0</v>
      </c>
      <c r="X853" s="25">
        <v>0</v>
      </c>
      <c r="Y853" s="25">
        <f t="shared" si="80"/>
        <v>0</v>
      </c>
      <c r="Z853" s="26">
        <f>T853/L853</f>
        <v>0</v>
      </c>
      <c r="AA853" s="26">
        <f>T853/P853</f>
        <v>0</v>
      </c>
      <c r="AB853" s="26">
        <f>(Q853+R853+S853)/P853</f>
        <v>1</v>
      </c>
      <c r="AC853" s="27">
        <f>AA853+AB853</f>
        <v>1</v>
      </c>
    </row>
    <row r="854" spans="1:29" ht="27" outlineLevel="2" x14ac:dyDescent="0.35">
      <c r="A854" s="21" t="s">
        <v>384</v>
      </c>
      <c r="B854" s="22" t="s">
        <v>312</v>
      </c>
      <c r="C854" s="22" t="s">
        <v>119</v>
      </c>
      <c r="D854" s="22" t="s">
        <v>159</v>
      </c>
      <c r="E854" s="22"/>
      <c r="F854" s="22" t="s">
        <v>33</v>
      </c>
      <c r="G854" s="22">
        <v>1320</v>
      </c>
      <c r="H854" s="22">
        <v>709300000</v>
      </c>
      <c r="I854" s="22" t="s">
        <v>31</v>
      </c>
      <c r="J854" s="23" t="s">
        <v>160</v>
      </c>
      <c r="K854" s="24">
        <v>2641400607</v>
      </c>
      <c r="L854" s="25">
        <v>2641400607</v>
      </c>
      <c r="M854" s="25">
        <v>0</v>
      </c>
      <c r="N854" s="25">
        <v>-2062579312</v>
      </c>
      <c r="O854" s="25">
        <v>0</v>
      </c>
      <c r="P854" s="25">
        <f t="shared" si="79"/>
        <v>2641400607</v>
      </c>
      <c r="Q854" s="25">
        <v>0</v>
      </c>
      <c r="R854" s="25">
        <v>0</v>
      </c>
      <c r="S854" s="25">
        <v>0</v>
      </c>
      <c r="T854" s="25">
        <v>82764663.280000001</v>
      </c>
      <c r="U854" s="25">
        <v>82764663.280000001</v>
      </c>
      <c r="V854" s="25">
        <v>436056631.72000003</v>
      </c>
      <c r="W854" s="25">
        <v>2558635943.7199998</v>
      </c>
      <c r="X854" s="25">
        <v>0</v>
      </c>
      <c r="Y854" s="25">
        <f t="shared" si="80"/>
        <v>2558635943.7199998</v>
      </c>
      <c r="Z854" s="26">
        <f>T854/L854</f>
        <v>3.133362772033315E-2</v>
      </c>
      <c r="AA854" s="26">
        <f>T854/P854</f>
        <v>3.133362772033315E-2</v>
      </c>
      <c r="AB854" s="26">
        <f>(Q854+R854+S854)/P854</f>
        <v>0</v>
      </c>
      <c r="AC854" s="27">
        <f>AA854+AB854</f>
        <v>3.133362772033315E-2</v>
      </c>
    </row>
    <row r="855" spans="1:29" ht="27" outlineLevel="2" x14ac:dyDescent="0.35">
      <c r="A855" s="21" t="s">
        <v>384</v>
      </c>
      <c r="B855" s="22" t="s">
        <v>312</v>
      </c>
      <c r="C855" s="22" t="s">
        <v>119</v>
      </c>
      <c r="D855" s="22" t="s">
        <v>159</v>
      </c>
      <c r="E855" s="22"/>
      <c r="F855" s="22"/>
      <c r="G855" s="22">
        <v>1320</v>
      </c>
      <c r="H855" s="22">
        <v>709300000</v>
      </c>
      <c r="I855" s="22" t="s">
        <v>31</v>
      </c>
      <c r="J855" s="23" t="s">
        <v>161</v>
      </c>
      <c r="K855" s="25">
        <v>0</v>
      </c>
      <c r="L855" s="25">
        <v>0</v>
      </c>
      <c r="M855" s="25">
        <v>13408577</v>
      </c>
      <c r="N855" s="25">
        <v>0</v>
      </c>
      <c r="O855" s="25">
        <v>0</v>
      </c>
      <c r="P855" s="25">
        <f t="shared" si="79"/>
        <v>0</v>
      </c>
      <c r="Q855" s="25">
        <v>0</v>
      </c>
      <c r="R855" s="25">
        <v>0</v>
      </c>
      <c r="S855" s="25">
        <v>0</v>
      </c>
      <c r="T855" s="25">
        <v>0</v>
      </c>
      <c r="U855" s="25">
        <v>0</v>
      </c>
      <c r="V855" s="25">
        <v>0</v>
      </c>
      <c r="W855" s="25">
        <v>0</v>
      </c>
      <c r="X855" s="25">
        <v>0</v>
      </c>
      <c r="Y855" s="25">
        <f t="shared" si="80"/>
        <v>0</v>
      </c>
      <c r="Z855" s="26">
        <v>0</v>
      </c>
      <c r="AA855" s="26">
        <v>0</v>
      </c>
      <c r="AB855" s="26">
        <v>0</v>
      </c>
      <c r="AC855" s="27">
        <v>0</v>
      </c>
    </row>
    <row r="856" spans="1:29" ht="81" outlineLevel="2" x14ac:dyDescent="0.35">
      <c r="A856" s="21" t="s">
        <v>384</v>
      </c>
      <c r="B856" s="22" t="s">
        <v>312</v>
      </c>
      <c r="C856" s="22" t="s">
        <v>119</v>
      </c>
      <c r="D856" s="22" t="s">
        <v>303</v>
      </c>
      <c r="E856" s="22" t="s">
        <v>126</v>
      </c>
      <c r="F856" s="22" t="s">
        <v>33</v>
      </c>
      <c r="G856" s="22">
        <v>1320</v>
      </c>
      <c r="H856" s="22">
        <v>709300000</v>
      </c>
      <c r="I856" s="22" t="s">
        <v>31</v>
      </c>
      <c r="J856" s="23" t="s">
        <v>432</v>
      </c>
      <c r="K856" s="24">
        <v>6720620</v>
      </c>
      <c r="L856" s="25">
        <v>6720620</v>
      </c>
      <c r="M856" s="25">
        <v>0</v>
      </c>
      <c r="N856" s="25">
        <v>0</v>
      </c>
      <c r="O856" s="25">
        <v>0</v>
      </c>
      <c r="P856" s="25">
        <f t="shared" si="79"/>
        <v>6720620</v>
      </c>
      <c r="Q856" s="25">
        <v>0</v>
      </c>
      <c r="R856" s="25">
        <v>1120104</v>
      </c>
      <c r="S856" s="25">
        <v>0</v>
      </c>
      <c r="T856" s="25">
        <v>3920364</v>
      </c>
      <c r="U856" s="25">
        <v>3920364</v>
      </c>
      <c r="V856" s="25">
        <v>0</v>
      </c>
      <c r="W856" s="25">
        <v>1680152</v>
      </c>
      <c r="X856" s="25">
        <v>0</v>
      </c>
      <c r="Y856" s="25">
        <f t="shared" si="80"/>
        <v>1680152</v>
      </c>
      <c r="Z856" s="26">
        <f t="shared" ref="Z856:Z864" si="81">T856/L856</f>
        <v>0.58333368052352308</v>
      </c>
      <c r="AA856" s="26">
        <f t="shared" ref="AA856:AA864" si="82">T856/P856</f>
        <v>0.58333368052352308</v>
      </c>
      <c r="AB856" s="26">
        <f t="shared" ref="AB856:AB864" si="83">(Q856+R856+S856)/P856</f>
        <v>0.16666676586386375</v>
      </c>
      <c r="AC856" s="27">
        <f t="shared" ref="AC856:AC864" si="84">AA856+AB856</f>
        <v>0.75000044638738683</v>
      </c>
    </row>
    <row r="857" spans="1:29" ht="108" outlineLevel="2" x14ac:dyDescent="0.35">
      <c r="A857" s="21" t="s">
        <v>384</v>
      </c>
      <c r="B857" s="22" t="s">
        <v>312</v>
      </c>
      <c r="C857" s="22" t="s">
        <v>119</v>
      </c>
      <c r="D857" s="22" t="s">
        <v>305</v>
      </c>
      <c r="E857" s="22" t="s">
        <v>52</v>
      </c>
      <c r="F857" s="22" t="s">
        <v>33</v>
      </c>
      <c r="G857" s="22">
        <v>1320</v>
      </c>
      <c r="H857" s="22">
        <v>709300000</v>
      </c>
      <c r="I857" s="22" t="s">
        <v>31</v>
      </c>
      <c r="J857" s="23" t="s">
        <v>433</v>
      </c>
      <c r="K857" s="24">
        <v>19116155</v>
      </c>
      <c r="L857" s="25">
        <v>19116155</v>
      </c>
      <c r="M857" s="25">
        <v>0</v>
      </c>
      <c r="N857" s="25">
        <v>0</v>
      </c>
      <c r="O857" s="25">
        <v>0</v>
      </c>
      <c r="P857" s="25">
        <f t="shared" si="79"/>
        <v>19116155</v>
      </c>
      <c r="Q857" s="25">
        <v>0</v>
      </c>
      <c r="R857" s="25">
        <v>3186026</v>
      </c>
      <c r="S857" s="25">
        <v>0</v>
      </c>
      <c r="T857" s="25">
        <v>11151091</v>
      </c>
      <c r="U857" s="25">
        <v>11151091</v>
      </c>
      <c r="V857" s="25">
        <v>0</v>
      </c>
      <c r="W857" s="25">
        <v>4779038</v>
      </c>
      <c r="X857" s="25">
        <v>0</v>
      </c>
      <c r="Y857" s="25">
        <f t="shared" si="80"/>
        <v>4779038</v>
      </c>
      <c r="Z857" s="26">
        <f t="shared" si="81"/>
        <v>0.5833333638485354</v>
      </c>
      <c r="AA857" s="26">
        <f t="shared" si="82"/>
        <v>0.5833333638485354</v>
      </c>
      <c r="AB857" s="26">
        <f t="shared" si="83"/>
        <v>0.16666667538529584</v>
      </c>
      <c r="AC857" s="27">
        <f t="shared" si="84"/>
        <v>0.75000003923383129</v>
      </c>
    </row>
    <row r="858" spans="1:29" ht="67.5" outlineLevel="2" x14ac:dyDescent="0.35">
      <c r="A858" s="21" t="s">
        <v>384</v>
      </c>
      <c r="B858" s="22" t="s">
        <v>312</v>
      </c>
      <c r="C858" s="22" t="s">
        <v>119</v>
      </c>
      <c r="D858" s="22" t="s">
        <v>305</v>
      </c>
      <c r="E858" s="22" t="s">
        <v>123</v>
      </c>
      <c r="F858" s="22" t="s">
        <v>33</v>
      </c>
      <c r="G858" s="22">
        <v>1320</v>
      </c>
      <c r="H858" s="22">
        <v>709300000</v>
      </c>
      <c r="I858" s="22" t="s">
        <v>31</v>
      </c>
      <c r="J858" s="23" t="s">
        <v>434</v>
      </c>
      <c r="K858" s="24">
        <v>89509206</v>
      </c>
      <c r="L858" s="25">
        <v>89509206</v>
      </c>
      <c r="M858" s="25">
        <v>0</v>
      </c>
      <c r="N858" s="25">
        <v>0</v>
      </c>
      <c r="O858" s="25">
        <v>0</v>
      </c>
      <c r="P858" s="25">
        <f t="shared" si="79"/>
        <v>89509206</v>
      </c>
      <c r="Q858" s="25">
        <v>0</v>
      </c>
      <c r="R858" s="25">
        <v>12787030</v>
      </c>
      <c r="S858" s="25">
        <v>0</v>
      </c>
      <c r="T858" s="25">
        <v>51148120</v>
      </c>
      <c r="U858" s="25">
        <v>51148120</v>
      </c>
      <c r="V858" s="25">
        <v>0</v>
      </c>
      <c r="W858" s="25">
        <v>25574056</v>
      </c>
      <c r="X858" s="25">
        <v>0</v>
      </c>
      <c r="Y858" s="25">
        <f t="shared" si="80"/>
        <v>25574056</v>
      </c>
      <c r="Z858" s="26">
        <f t="shared" si="81"/>
        <v>0.57142859696465187</v>
      </c>
      <c r="AA858" s="26">
        <f t="shared" si="82"/>
        <v>0.57142859696465187</v>
      </c>
      <c r="AB858" s="26">
        <f t="shared" si="83"/>
        <v>0.14285714924116297</v>
      </c>
      <c r="AC858" s="27">
        <f t="shared" si="84"/>
        <v>0.71428574620581486</v>
      </c>
    </row>
    <row r="859" spans="1:29" ht="67.5" outlineLevel="2" x14ac:dyDescent="0.35">
      <c r="A859" s="21" t="s">
        <v>384</v>
      </c>
      <c r="B859" s="22" t="s">
        <v>312</v>
      </c>
      <c r="C859" s="22" t="s">
        <v>119</v>
      </c>
      <c r="D859" s="22" t="s">
        <v>162</v>
      </c>
      <c r="E859" s="22" t="s">
        <v>52</v>
      </c>
      <c r="F859" s="22" t="s">
        <v>33</v>
      </c>
      <c r="G859" s="22">
        <v>1320</v>
      </c>
      <c r="H859" s="22">
        <v>709300000</v>
      </c>
      <c r="I859" s="22" t="s">
        <v>31</v>
      </c>
      <c r="J859" s="23" t="s">
        <v>435</v>
      </c>
      <c r="K859" s="24">
        <v>777726077</v>
      </c>
      <c r="L859" s="25">
        <v>777726077</v>
      </c>
      <c r="M859" s="25">
        <v>0</v>
      </c>
      <c r="N859" s="25">
        <v>0</v>
      </c>
      <c r="O859" s="25">
        <v>0</v>
      </c>
      <c r="P859" s="25">
        <f t="shared" si="79"/>
        <v>777726077</v>
      </c>
      <c r="Q859" s="25">
        <v>0</v>
      </c>
      <c r="R859" s="25">
        <v>119650166</v>
      </c>
      <c r="S859" s="25">
        <v>0</v>
      </c>
      <c r="T859" s="25">
        <v>418775581</v>
      </c>
      <c r="U859" s="25">
        <v>418775581</v>
      </c>
      <c r="V859" s="25">
        <v>0</v>
      </c>
      <c r="W859" s="25">
        <v>239300330</v>
      </c>
      <c r="X859" s="25">
        <v>0</v>
      </c>
      <c r="Y859" s="25">
        <f t="shared" si="80"/>
        <v>239300330</v>
      </c>
      <c r="Z859" s="26">
        <f t="shared" si="81"/>
        <v>0.5384615398462459</v>
      </c>
      <c r="AA859" s="26">
        <f t="shared" si="82"/>
        <v>0.5384615398462459</v>
      </c>
      <c r="AB859" s="26">
        <f t="shared" si="83"/>
        <v>0.15384615424178455</v>
      </c>
      <c r="AC859" s="27">
        <f t="shared" si="84"/>
        <v>0.69230769408803039</v>
      </c>
    </row>
    <row r="860" spans="1:29" ht="67.5" outlineLevel="2" x14ac:dyDescent="0.35">
      <c r="A860" s="21" t="s">
        <v>384</v>
      </c>
      <c r="B860" s="22" t="s">
        <v>312</v>
      </c>
      <c r="C860" s="22" t="s">
        <v>119</v>
      </c>
      <c r="D860" s="22" t="s">
        <v>162</v>
      </c>
      <c r="E860" s="22" t="s">
        <v>123</v>
      </c>
      <c r="F860" s="22" t="s">
        <v>33</v>
      </c>
      <c r="G860" s="22">
        <v>1320</v>
      </c>
      <c r="H860" s="22">
        <v>709300000</v>
      </c>
      <c r="I860" s="22" t="s">
        <v>31</v>
      </c>
      <c r="J860" s="23" t="s">
        <v>436</v>
      </c>
      <c r="K860" s="24">
        <v>1698769408</v>
      </c>
      <c r="L860" s="25">
        <v>1698769408</v>
      </c>
      <c r="M860" s="25">
        <v>0</v>
      </c>
      <c r="N860" s="25">
        <v>0</v>
      </c>
      <c r="O860" s="25">
        <v>0</v>
      </c>
      <c r="P860" s="25">
        <f t="shared" si="79"/>
        <v>1698769408</v>
      </c>
      <c r="Q860" s="25">
        <v>0</v>
      </c>
      <c r="R860" s="25">
        <v>242681344</v>
      </c>
      <c r="S860" s="25">
        <v>0</v>
      </c>
      <c r="T860" s="25">
        <v>970725376</v>
      </c>
      <c r="U860" s="25">
        <v>970725376</v>
      </c>
      <c r="V860" s="25">
        <v>0</v>
      </c>
      <c r="W860" s="25">
        <v>485362688</v>
      </c>
      <c r="X860" s="25">
        <v>0</v>
      </c>
      <c r="Y860" s="25">
        <f t="shared" si="80"/>
        <v>485362688</v>
      </c>
      <c r="Z860" s="26">
        <f t="shared" si="81"/>
        <v>0.5714285714285714</v>
      </c>
      <c r="AA860" s="26">
        <f t="shared" si="82"/>
        <v>0.5714285714285714</v>
      </c>
      <c r="AB860" s="26">
        <f t="shared" si="83"/>
        <v>0.14285714285714285</v>
      </c>
      <c r="AC860" s="27">
        <f t="shared" si="84"/>
        <v>0.71428571428571419</v>
      </c>
    </row>
    <row r="861" spans="1:29" ht="54" outlineLevel="2" x14ac:dyDescent="0.35">
      <c r="A861" s="21" t="s">
        <v>384</v>
      </c>
      <c r="B861" s="22" t="s">
        <v>312</v>
      </c>
      <c r="C861" s="22" t="s">
        <v>119</v>
      </c>
      <c r="D861" s="22" t="s">
        <v>162</v>
      </c>
      <c r="E861" s="22" t="s">
        <v>126</v>
      </c>
      <c r="F861" s="22" t="s">
        <v>33</v>
      </c>
      <c r="G861" s="22">
        <v>1320</v>
      </c>
      <c r="H861" s="22">
        <v>709300000</v>
      </c>
      <c r="I861" s="22" t="s">
        <v>31</v>
      </c>
      <c r="J861" s="23" t="s">
        <v>437</v>
      </c>
      <c r="K861" s="24">
        <v>88976124</v>
      </c>
      <c r="L861" s="25">
        <v>88976124</v>
      </c>
      <c r="M861" s="25">
        <v>0</v>
      </c>
      <c r="N861" s="25">
        <v>0</v>
      </c>
      <c r="O861" s="25">
        <v>0</v>
      </c>
      <c r="P861" s="25">
        <f t="shared" si="79"/>
        <v>88976124</v>
      </c>
      <c r="Q861" s="25">
        <v>0</v>
      </c>
      <c r="R861" s="25">
        <v>19062957.850000001</v>
      </c>
      <c r="S861" s="25">
        <v>0</v>
      </c>
      <c r="T861" s="25">
        <v>47669135.149999999</v>
      </c>
      <c r="U861" s="25">
        <v>47669135.149999999</v>
      </c>
      <c r="V861" s="25">
        <v>0</v>
      </c>
      <c r="W861" s="25">
        <v>22244031</v>
      </c>
      <c r="X861" s="25">
        <v>0</v>
      </c>
      <c r="Y861" s="25">
        <f t="shared" si="80"/>
        <v>22244031</v>
      </c>
      <c r="Z861" s="26">
        <f t="shared" si="81"/>
        <v>0.53575198611708463</v>
      </c>
      <c r="AA861" s="26">
        <f t="shared" si="82"/>
        <v>0.53575198611708463</v>
      </c>
      <c r="AB861" s="26">
        <f t="shared" si="83"/>
        <v>0.21424801388291539</v>
      </c>
      <c r="AC861" s="27">
        <f t="shared" si="84"/>
        <v>0.75</v>
      </c>
    </row>
    <row r="862" spans="1:29" ht="54" outlineLevel="2" x14ac:dyDescent="0.35">
      <c r="A862" s="21" t="s">
        <v>384</v>
      </c>
      <c r="B862" s="22" t="s">
        <v>312</v>
      </c>
      <c r="C862" s="22" t="s">
        <v>119</v>
      </c>
      <c r="D862" s="22" t="s">
        <v>162</v>
      </c>
      <c r="E862" s="22" t="s">
        <v>427</v>
      </c>
      <c r="F862" s="22" t="s">
        <v>33</v>
      </c>
      <c r="G862" s="22">
        <v>1320</v>
      </c>
      <c r="H862" s="22">
        <v>709300000</v>
      </c>
      <c r="I862" s="22" t="s">
        <v>31</v>
      </c>
      <c r="J862" s="23" t="s">
        <v>438</v>
      </c>
      <c r="K862" s="24">
        <v>1954178</v>
      </c>
      <c r="L862" s="25">
        <v>1954178</v>
      </c>
      <c r="M862" s="25">
        <v>0</v>
      </c>
      <c r="N862" s="25">
        <v>0</v>
      </c>
      <c r="O862" s="25">
        <v>0</v>
      </c>
      <c r="P862" s="25">
        <f t="shared" si="79"/>
        <v>1954178</v>
      </c>
      <c r="Q862" s="25">
        <v>0</v>
      </c>
      <c r="R862" s="25">
        <v>418677.26</v>
      </c>
      <c r="S862" s="25">
        <v>0</v>
      </c>
      <c r="T862" s="25">
        <v>1046954.74</v>
      </c>
      <c r="U862" s="25">
        <v>1046954.74</v>
      </c>
      <c r="V862" s="25">
        <v>0</v>
      </c>
      <c r="W862" s="25">
        <v>488546</v>
      </c>
      <c r="X862" s="25">
        <v>0</v>
      </c>
      <c r="Y862" s="25">
        <f t="shared" si="80"/>
        <v>488546</v>
      </c>
      <c r="Z862" s="26">
        <f t="shared" si="81"/>
        <v>0.53575198369851673</v>
      </c>
      <c r="AA862" s="26">
        <f t="shared" si="82"/>
        <v>0.53575198369851673</v>
      </c>
      <c r="AB862" s="26">
        <f t="shared" si="83"/>
        <v>0.21424724871531661</v>
      </c>
      <c r="AC862" s="27">
        <f t="shared" si="84"/>
        <v>0.74999923241383337</v>
      </c>
    </row>
    <row r="863" spans="1:29" ht="54" outlineLevel="2" x14ac:dyDescent="0.35">
      <c r="A863" s="21" t="s">
        <v>384</v>
      </c>
      <c r="B863" s="22" t="s">
        <v>312</v>
      </c>
      <c r="C863" s="22" t="s">
        <v>119</v>
      </c>
      <c r="D863" s="22" t="s">
        <v>272</v>
      </c>
      <c r="E863" s="22"/>
      <c r="F863" s="22" t="s">
        <v>33</v>
      </c>
      <c r="G863" s="22">
        <v>1320</v>
      </c>
      <c r="H863" s="22">
        <v>709300000</v>
      </c>
      <c r="I863" s="22" t="s">
        <v>31</v>
      </c>
      <c r="J863" s="23" t="s">
        <v>392</v>
      </c>
      <c r="K863" s="24">
        <v>1120000</v>
      </c>
      <c r="L863" s="25">
        <v>1120000</v>
      </c>
      <c r="M863" s="25">
        <v>0</v>
      </c>
      <c r="N863" s="25">
        <v>0</v>
      </c>
      <c r="O863" s="25">
        <v>0</v>
      </c>
      <c r="P863" s="25">
        <f t="shared" si="79"/>
        <v>1120000</v>
      </c>
      <c r="Q863" s="25">
        <v>0</v>
      </c>
      <c r="R863" s="25">
        <v>780286.68</v>
      </c>
      <c r="S863" s="25">
        <v>0</v>
      </c>
      <c r="T863" s="25">
        <v>119713.32</v>
      </c>
      <c r="U863" s="25">
        <v>119713.32</v>
      </c>
      <c r="V863" s="25">
        <v>0</v>
      </c>
      <c r="W863" s="25">
        <v>220000</v>
      </c>
      <c r="X863" s="25">
        <v>0</v>
      </c>
      <c r="Y863" s="25">
        <f t="shared" si="80"/>
        <v>220000</v>
      </c>
      <c r="Z863" s="26">
        <f t="shared" si="81"/>
        <v>0.10688689285714287</v>
      </c>
      <c r="AA863" s="26">
        <f t="shared" si="82"/>
        <v>0.10688689285714287</v>
      </c>
      <c r="AB863" s="26">
        <f t="shared" si="83"/>
        <v>0.69668453571428579</v>
      </c>
      <c r="AC863" s="27">
        <f t="shared" si="84"/>
        <v>0.8035714285714286</v>
      </c>
    </row>
    <row r="864" spans="1:29" ht="81" outlineLevel="2" x14ac:dyDescent="0.35">
      <c r="A864" s="21" t="s">
        <v>384</v>
      </c>
      <c r="B864" s="22" t="s">
        <v>447</v>
      </c>
      <c r="C864" s="22" t="s">
        <v>119</v>
      </c>
      <c r="D864" s="22" t="s">
        <v>120</v>
      </c>
      <c r="E864" s="22" t="s">
        <v>52</v>
      </c>
      <c r="F864" s="22" t="s">
        <v>33</v>
      </c>
      <c r="G864" s="22">
        <v>1310</v>
      </c>
      <c r="H864" s="22">
        <v>709500000</v>
      </c>
      <c r="I864" s="22" t="s">
        <v>31</v>
      </c>
      <c r="J864" s="23" t="s">
        <v>121</v>
      </c>
      <c r="K864" s="24">
        <v>103374398</v>
      </c>
      <c r="L864" s="25">
        <v>103374398</v>
      </c>
      <c r="M864" s="25">
        <v>0</v>
      </c>
      <c r="N864" s="25">
        <v>32466.34</v>
      </c>
      <c r="O864" s="25">
        <v>0</v>
      </c>
      <c r="P864" s="25">
        <f t="shared" si="79"/>
        <v>103374398</v>
      </c>
      <c r="Q864" s="25">
        <v>0</v>
      </c>
      <c r="R864" s="25">
        <v>54043832.479999997</v>
      </c>
      <c r="S864" s="25">
        <v>0</v>
      </c>
      <c r="T864" s="25">
        <v>49330565.520000003</v>
      </c>
      <c r="U864" s="25">
        <v>49330565.520000003</v>
      </c>
      <c r="V864" s="25">
        <v>0</v>
      </c>
      <c r="W864" s="25">
        <v>0</v>
      </c>
      <c r="X864" s="25">
        <v>0</v>
      </c>
      <c r="Y864" s="25">
        <f t="shared" si="80"/>
        <v>0</v>
      </c>
      <c r="Z864" s="26">
        <f t="shared" si="81"/>
        <v>0.47720292910436107</v>
      </c>
      <c r="AA864" s="26">
        <f t="shared" si="82"/>
        <v>0.47720292910436107</v>
      </c>
      <c r="AB864" s="26">
        <f t="shared" si="83"/>
        <v>0.52279707089563898</v>
      </c>
      <c r="AC864" s="27">
        <f t="shared" si="84"/>
        <v>1</v>
      </c>
    </row>
    <row r="865" spans="1:29" ht="81" outlineLevel="2" x14ac:dyDescent="0.35">
      <c r="A865" s="21" t="s">
        <v>384</v>
      </c>
      <c r="B865" s="22" t="s">
        <v>447</v>
      </c>
      <c r="C865" s="22" t="s">
        <v>119</v>
      </c>
      <c r="D865" s="22" t="s">
        <v>120</v>
      </c>
      <c r="E865" s="22" t="s">
        <v>52</v>
      </c>
      <c r="F865" s="22"/>
      <c r="G865" s="22">
        <v>1310</v>
      </c>
      <c r="H865" s="22">
        <v>709500000</v>
      </c>
      <c r="I865" s="22" t="s">
        <v>31</v>
      </c>
      <c r="J865" s="23" t="s">
        <v>122</v>
      </c>
      <c r="K865" s="25">
        <v>0</v>
      </c>
      <c r="L865" s="25">
        <v>0</v>
      </c>
      <c r="M865" s="25">
        <v>1868049</v>
      </c>
      <c r="N865" s="25">
        <v>0</v>
      </c>
      <c r="O865" s="25">
        <v>0</v>
      </c>
      <c r="P865" s="25">
        <f t="shared" si="79"/>
        <v>0</v>
      </c>
      <c r="Q865" s="25">
        <v>0</v>
      </c>
      <c r="R865" s="25">
        <v>0</v>
      </c>
      <c r="S865" s="25">
        <v>0</v>
      </c>
      <c r="T865" s="25">
        <v>0</v>
      </c>
      <c r="U865" s="25">
        <v>0</v>
      </c>
      <c r="V865" s="25">
        <v>0</v>
      </c>
      <c r="W865" s="25">
        <v>0</v>
      </c>
      <c r="X865" s="25">
        <v>0</v>
      </c>
      <c r="Y865" s="25">
        <f t="shared" si="80"/>
        <v>0</v>
      </c>
      <c r="Z865" s="26">
        <v>0</v>
      </c>
      <c r="AA865" s="26">
        <v>0</v>
      </c>
      <c r="AB865" s="26">
        <v>0</v>
      </c>
      <c r="AC865" s="27">
        <v>0</v>
      </c>
    </row>
    <row r="866" spans="1:29" ht="162" outlineLevel="2" x14ac:dyDescent="0.35">
      <c r="A866" s="21" t="s">
        <v>384</v>
      </c>
      <c r="B866" s="22" t="s">
        <v>447</v>
      </c>
      <c r="C866" s="22" t="s">
        <v>119</v>
      </c>
      <c r="D866" s="22" t="s">
        <v>120</v>
      </c>
      <c r="E866" s="22" t="s">
        <v>450</v>
      </c>
      <c r="F866" s="22" t="s">
        <v>33</v>
      </c>
      <c r="G866" s="22">
        <v>1310</v>
      </c>
      <c r="H866" s="22">
        <v>709500000</v>
      </c>
      <c r="I866" s="22" t="s">
        <v>31</v>
      </c>
      <c r="J866" s="23" t="s">
        <v>451</v>
      </c>
      <c r="K866" s="24">
        <v>263994208</v>
      </c>
      <c r="L866" s="25">
        <v>263994208</v>
      </c>
      <c r="M866" s="25">
        <v>0</v>
      </c>
      <c r="N866" s="25">
        <v>0</v>
      </c>
      <c r="O866" s="25">
        <v>0</v>
      </c>
      <c r="P866" s="25">
        <f t="shared" si="79"/>
        <v>263994208</v>
      </c>
      <c r="Q866" s="25">
        <v>0</v>
      </c>
      <c r="R866" s="25">
        <v>186795072</v>
      </c>
      <c r="S866" s="25">
        <v>0</v>
      </c>
      <c r="T866" s="25">
        <v>11200581</v>
      </c>
      <c r="U866" s="25">
        <v>11200581</v>
      </c>
      <c r="V866" s="25">
        <v>0</v>
      </c>
      <c r="W866" s="25">
        <v>65998555</v>
      </c>
      <c r="X866" s="25">
        <v>0</v>
      </c>
      <c r="Y866" s="25">
        <f t="shared" si="80"/>
        <v>65998555</v>
      </c>
      <c r="Z866" s="26">
        <f>T866/L866</f>
        <v>4.2427374012690464E-2</v>
      </c>
      <c r="AA866" s="26">
        <f>T866/P866</f>
        <v>4.2427374012690464E-2</v>
      </c>
      <c r="AB866" s="26">
        <f>(Q866+R866+S866)/P866</f>
        <v>0.70757261462342391</v>
      </c>
      <c r="AC866" s="27">
        <f>AA866+AB866</f>
        <v>0.74999998863611439</v>
      </c>
    </row>
    <row r="867" spans="1:29" ht="81" outlineLevel="2" x14ac:dyDescent="0.35">
      <c r="A867" s="21" t="s">
        <v>384</v>
      </c>
      <c r="B867" s="22" t="s">
        <v>447</v>
      </c>
      <c r="C867" s="22" t="s">
        <v>119</v>
      </c>
      <c r="D867" s="22" t="s">
        <v>120</v>
      </c>
      <c r="E867" s="22" t="s">
        <v>123</v>
      </c>
      <c r="F867" s="22" t="s">
        <v>33</v>
      </c>
      <c r="G867" s="22">
        <v>1310</v>
      </c>
      <c r="H867" s="22">
        <v>709500000</v>
      </c>
      <c r="I867" s="22" t="s">
        <v>31</v>
      </c>
      <c r="J867" s="23" t="s">
        <v>124</v>
      </c>
      <c r="K867" s="24">
        <v>273153041</v>
      </c>
      <c r="L867" s="25">
        <v>273153041</v>
      </c>
      <c r="M867" s="25">
        <v>0</v>
      </c>
      <c r="N867" s="25">
        <v>79613.539999999994</v>
      </c>
      <c r="O867" s="25">
        <v>0</v>
      </c>
      <c r="P867" s="25">
        <f t="shared" si="79"/>
        <v>273153041</v>
      </c>
      <c r="Q867" s="25">
        <v>0</v>
      </c>
      <c r="R867" s="25">
        <v>83625400.620000005</v>
      </c>
      <c r="S867" s="25">
        <v>0</v>
      </c>
      <c r="T867" s="25">
        <v>189527640.38</v>
      </c>
      <c r="U867" s="25">
        <v>189527640.38</v>
      </c>
      <c r="V867" s="25">
        <v>0</v>
      </c>
      <c r="W867" s="25">
        <v>0</v>
      </c>
      <c r="X867" s="25">
        <v>0</v>
      </c>
      <c r="Y867" s="25">
        <f t="shared" si="80"/>
        <v>0</v>
      </c>
      <c r="Z867" s="26">
        <f>T867/L867</f>
        <v>0.69385147493195942</v>
      </c>
      <c r="AA867" s="26">
        <f>T867/P867</f>
        <v>0.69385147493195942</v>
      </c>
      <c r="AB867" s="26">
        <f>(Q867+R867+S867)/P867</f>
        <v>0.30614852506804052</v>
      </c>
      <c r="AC867" s="27">
        <f>AA867+AB867</f>
        <v>1</v>
      </c>
    </row>
    <row r="868" spans="1:29" ht="81" outlineLevel="2" x14ac:dyDescent="0.35">
      <c r="A868" s="21" t="s">
        <v>384</v>
      </c>
      <c r="B868" s="22" t="s">
        <v>447</v>
      </c>
      <c r="C868" s="22" t="s">
        <v>119</v>
      </c>
      <c r="D868" s="22" t="s">
        <v>120</v>
      </c>
      <c r="E868" s="22" t="s">
        <v>123</v>
      </c>
      <c r="F868" s="22"/>
      <c r="G868" s="22">
        <v>1310</v>
      </c>
      <c r="H868" s="22">
        <v>709500000</v>
      </c>
      <c r="I868" s="22" t="s">
        <v>31</v>
      </c>
      <c r="J868" s="23" t="s">
        <v>125</v>
      </c>
      <c r="K868" s="25">
        <v>0</v>
      </c>
      <c r="L868" s="25">
        <v>0</v>
      </c>
      <c r="M868" s="25">
        <v>6581668</v>
      </c>
      <c r="N868" s="25">
        <v>0</v>
      </c>
      <c r="O868" s="25">
        <v>0</v>
      </c>
      <c r="P868" s="25">
        <f t="shared" si="79"/>
        <v>0</v>
      </c>
      <c r="Q868" s="25">
        <v>0</v>
      </c>
      <c r="R868" s="25">
        <v>0</v>
      </c>
      <c r="S868" s="25">
        <v>0</v>
      </c>
      <c r="T868" s="25">
        <v>0</v>
      </c>
      <c r="U868" s="25">
        <v>0</v>
      </c>
      <c r="V868" s="25">
        <v>0</v>
      </c>
      <c r="W868" s="25">
        <v>0</v>
      </c>
      <c r="X868" s="25">
        <v>0</v>
      </c>
      <c r="Y868" s="25">
        <f t="shared" si="80"/>
        <v>0</v>
      </c>
      <c r="Z868" s="26">
        <v>0</v>
      </c>
      <c r="AA868" s="26">
        <v>0</v>
      </c>
      <c r="AB868" s="26">
        <v>0</v>
      </c>
      <c r="AC868" s="27">
        <v>0</v>
      </c>
    </row>
    <row r="869" spans="1:29" ht="54" outlineLevel="2" x14ac:dyDescent="0.35">
      <c r="A869" s="21" t="s">
        <v>384</v>
      </c>
      <c r="B869" s="22" t="s">
        <v>447</v>
      </c>
      <c r="C869" s="22" t="s">
        <v>119</v>
      </c>
      <c r="D869" s="22" t="s">
        <v>120</v>
      </c>
      <c r="E869" s="22" t="s">
        <v>126</v>
      </c>
      <c r="F869" s="22" t="s">
        <v>33</v>
      </c>
      <c r="G869" s="22">
        <v>1310</v>
      </c>
      <c r="H869" s="22">
        <v>709500000</v>
      </c>
      <c r="I869" s="22" t="s">
        <v>31</v>
      </c>
      <c r="J869" s="23" t="s">
        <v>127</v>
      </c>
      <c r="K869" s="24">
        <v>1342214950</v>
      </c>
      <c r="L869" s="25">
        <v>1342214950</v>
      </c>
      <c r="M869" s="25">
        <v>0</v>
      </c>
      <c r="N869" s="25">
        <v>460640.55</v>
      </c>
      <c r="O869" s="25">
        <v>0</v>
      </c>
      <c r="P869" s="25">
        <f t="shared" si="79"/>
        <v>1342214950</v>
      </c>
      <c r="Q869" s="25">
        <v>0</v>
      </c>
      <c r="R869" s="25">
        <v>325071058.88999999</v>
      </c>
      <c r="S869" s="25">
        <v>0</v>
      </c>
      <c r="T869" s="25">
        <v>1017143891.11</v>
      </c>
      <c r="U869" s="25">
        <v>1017143891.11</v>
      </c>
      <c r="V869" s="25">
        <v>0</v>
      </c>
      <c r="W869" s="25">
        <v>0</v>
      </c>
      <c r="X869" s="25">
        <v>0</v>
      </c>
      <c r="Y869" s="25">
        <f t="shared" si="80"/>
        <v>0</v>
      </c>
      <c r="Z869" s="26">
        <f>T869/L869</f>
        <v>0.757809984987874</v>
      </c>
      <c r="AA869" s="26">
        <f>T869/P869</f>
        <v>0.757809984987874</v>
      </c>
      <c r="AB869" s="26">
        <f>(Q869+R869+S869)/P869</f>
        <v>0.24219001501212603</v>
      </c>
      <c r="AC869" s="27">
        <f>AA869+AB869</f>
        <v>1</v>
      </c>
    </row>
    <row r="870" spans="1:29" ht="81" outlineLevel="2" x14ac:dyDescent="0.35">
      <c r="A870" s="21" t="s">
        <v>384</v>
      </c>
      <c r="B870" s="22" t="s">
        <v>447</v>
      </c>
      <c r="C870" s="22" t="s">
        <v>119</v>
      </c>
      <c r="D870" s="22" t="s">
        <v>120</v>
      </c>
      <c r="E870" s="22" t="s">
        <v>126</v>
      </c>
      <c r="F870" s="22"/>
      <c r="G870" s="22">
        <v>1310</v>
      </c>
      <c r="H870" s="22">
        <v>709500000</v>
      </c>
      <c r="I870" s="22" t="s">
        <v>31</v>
      </c>
      <c r="J870" s="23" t="s">
        <v>128</v>
      </c>
      <c r="K870" s="25">
        <v>0</v>
      </c>
      <c r="L870" s="25">
        <v>0</v>
      </c>
      <c r="M870" s="25">
        <v>39051232</v>
      </c>
      <c r="N870" s="25">
        <v>0</v>
      </c>
      <c r="O870" s="25">
        <v>0</v>
      </c>
      <c r="P870" s="25">
        <f t="shared" si="79"/>
        <v>0</v>
      </c>
      <c r="Q870" s="25">
        <v>0</v>
      </c>
      <c r="R870" s="25">
        <v>0</v>
      </c>
      <c r="S870" s="25">
        <v>0</v>
      </c>
      <c r="T870" s="25">
        <v>0</v>
      </c>
      <c r="U870" s="25">
        <v>0</v>
      </c>
      <c r="V870" s="25">
        <v>0</v>
      </c>
      <c r="W870" s="25">
        <v>0</v>
      </c>
      <c r="X870" s="25">
        <v>0</v>
      </c>
      <c r="Y870" s="25">
        <f t="shared" si="80"/>
        <v>0</v>
      </c>
      <c r="Z870" s="26">
        <v>0</v>
      </c>
      <c r="AA870" s="26">
        <v>0</v>
      </c>
      <c r="AB870" s="26">
        <v>0</v>
      </c>
      <c r="AC870" s="27">
        <v>0</v>
      </c>
    </row>
    <row r="871" spans="1:29" ht="54" outlineLevel="2" x14ac:dyDescent="0.35">
      <c r="A871" s="21" t="s">
        <v>384</v>
      </c>
      <c r="B871" s="22" t="s">
        <v>447</v>
      </c>
      <c r="C871" s="22" t="s">
        <v>119</v>
      </c>
      <c r="D871" s="22" t="s">
        <v>120</v>
      </c>
      <c r="E871" s="22" t="s">
        <v>290</v>
      </c>
      <c r="F871" s="22" t="s">
        <v>33</v>
      </c>
      <c r="G871" s="22">
        <v>1310</v>
      </c>
      <c r="H871" s="22">
        <v>709500000</v>
      </c>
      <c r="I871" s="22" t="s">
        <v>31</v>
      </c>
      <c r="J871" s="23" t="s">
        <v>452</v>
      </c>
      <c r="K871" s="24">
        <v>1000000</v>
      </c>
      <c r="L871" s="25">
        <v>1000000</v>
      </c>
      <c r="M871" s="25">
        <v>0</v>
      </c>
      <c r="N871" s="25">
        <v>0</v>
      </c>
      <c r="O871" s="25">
        <v>0</v>
      </c>
      <c r="P871" s="25">
        <f t="shared" si="79"/>
        <v>1000000</v>
      </c>
      <c r="Q871" s="25">
        <v>0</v>
      </c>
      <c r="R871" s="25">
        <v>499998</v>
      </c>
      <c r="S871" s="25">
        <v>0</v>
      </c>
      <c r="T871" s="25">
        <v>0</v>
      </c>
      <c r="U871" s="25">
        <v>0</v>
      </c>
      <c r="V871" s="25">
        <v>249999</v>
      </c>
      <c r="W871" s="25">
        <v>500002</v>
      </c>
      <c r="X871" s="25">
        <v>0</v>
      </c>
      <c r="Y871" s="25">
        <f t="shared" si="80"/>
        <v>500002</v>
      </c>
      <c r="Z871" s="26">
        <f>T871/L871</f>
        <v>0</v>
      </c>
      <c r="AA871" s="26">
        <f>T871/P871</f>
        <v>0</v>
      </c>
      <c r="AB871" s="26">
        <f>(Q871+R871+S871)/P871</f>
        <v>0.499998</v>
      </c>
      <c r="AC871" s="27">
        <f>AA871+AB871</f>
        <v>0.499998</v>
      </c>
    </row>
    <row r="872" spans="1:29" ht="67.5" outlineLevel="2" x14ac:dyDescent="0.35">
      <c r="A872" s="21" t="s">
        <v>384</v>
      </c>
      <c r="B872" s="22" t="s">
        <v>447</v>
      </c>
      <c r="C872" s="22" t="s">
        <v>119</v>
      </c>
      <c r="D872" s="22" t="s">
        <v>120</v>
      </c>
      <c r="E872" s="22" t="s">
        <v>389</v>
      </c>
      <c r="F872" s="22" t="s">
        <v>33</v>
      </c>
      <c r="G872" s="22">
        <v>1310</v>
      </c>
      <c r="H872" s="22">
        <v>709500000</v>
      </c>
      <c r="I872" s="22" t="s">
        <v>31</v>
      </c>
      <c r="J872" s="23" t="s">
        <v>453</v>
      </c>
      <c r="K872" s="24">
        <v>8396528</v>
      </c>
      <c r="L872" s="25">
        <v>8396528</v>
      </c>
      <c r="M872" s="25">
        <v>0</v>
      </c>
      <c r="N872" s="25">
        <v>0</v>
      </c>
      <c r="O872" s="25">
        <v>0</v>
      </c>
      <c r="P872" s="25">
        <f t="shared" si="79"/>
        <v>8396528</v>
      </c>
      <c r="Q872" s="25">
        <v>0</v>
      </c>
      <c r="R872" s="25">
        <v>1399422</v>
      </c>
      <c r="S872" s="25">
        <v>0</v>
      </c>
      <c r="T872" s="25">
        <v>4897977</v>
      </c>
      <c r="U872" s="25">
        <v>4897977</v>
      </c>
      <c r="V872" s="25">
        <v>0</v>
      </c>
      <c r="W872" s="25">
        <v>2099129</v>
      </c>
      <c r="X872" s="25">
        <v>0</v>
      </c>
      <c r="Y872" s="25">
        <f t="shared" si="80"/>
        <v>2099129</v>
      </c>
      <c r="Z872" s="26">
        <f>T872/L872</f>
        <v>0.58333361122597338</v>
      </c>
      <c r="AA872" s="26">
        <f>T872/P872</f>
        <v>0.58333361122597338</v>
      </c>
      <c r="AB872" s="26">
        <f>(Q872+R872+S872)/P872</f>
        <v>0.16666674606456383</v>
      </c>
      <c r="AC872" s="27">
        <f>AA872+AB872</f>
        <v>0.75000035729053716</v>
      </c>
    </row>
    <row r="873" spans="1:29" ht="67.5" outlineLevel="2" x14ac:dyDescent="0.35">
      <c r="A873" s="21" t="s">
        <v>384</v>
      </c>
      <c r="B873" s="22" t="s">
        <v>447</v>
      </c>
      <c r="C873" s="22" t="s">
        <v>119</v>
      </c>
      <c r="D873" s="22" t="s">
        <v>120</v>
      </c>
      <c r="E873" s="22" t="s">
        <v>396</v>
      </c>
      <c r="F873" s="22" t="s">
        <v>33</v>
      </c>
      <c r="G873" s="22">
        <v>1310</v>
      </c>
      <c r="H873" s="22">
        <v>709500000</v>
      </c>
      <c r="I873" s="22" t="s">
        <v>31</v>
      </c>
      <c r="J873" s="23" t="s">
        <v>454</v>
      </c>
      <c r="K873" s="24">
        <v>25421749</v>
      </c>
      <c r="L873" s="25">
        <v>25421749</v>
      </c>
      <c r="M873" s="25">
        <v>0</v>
      </c>
      <c r="N873" s="25">
        <v>0</v>
      </c>
      <c r="O873" s="25">
        <v>0</v>
      </c>
      <c r="P873" s="25">
        <f t="shared" si="79"/>
        <v>25421749</v>
      </c>
      <c r="Q873" s="25">
        <v>0</v>
      </c>
      <c r="R873" s="25">
        <v>5446558.4800000004</v>
      </c>
      <c r="S873" s="25">
        <v>0</v>
      </c>
      <c r="T873" s="25">
        <v>13619752.52</v>
      </c>
      <c r="U873" s="25">
        <v>13619752.52</v>
      </c>
      <c r="V873" s="25">
        <v>0</v>
      </c>
      <c r="W873" s="25">
        <v>6355438</v>
      </c>
      <c r="X873" s="25">
        <v>0</v>
      </c>
      <c r="Y873" s="25">
        <f t="shared" si="80"/>
        <v>6355438</v>
      </c>
      <c r="Z873" s="26">
        <f>T873/L873</f>
        <v>0.53575198622250575</v>
      </c>
      <c r="AA873" s="26">
        <f>T873/P873</f>
        <v>0.53575198622250575</v>
      </c>
      <c r="AB873" s="26">
        <f>(Q873+R873+S873)/P873</f>
        <v>0.21424798427519681</v>
      </c>
      <c r="AC873" s="27">
        <f>AA873+AB873</f>
        <v>0.74999997049770251</v>
      </c>
    </row>
    <row r="874" spans="1:29" ht="67.5" outlineLevel="2" x14ac:dyDescent="0.35">
      <c r="A874" s="21" t="s">
        <v>384</v>
      </c>
      <c r="B874" s="22" t="s">
        <v>447</v>
      </c>
      <c r="C874" s="22" t="s">
        <v>119</v>
      </c>
      <c r="D874" s="22" t="s">
        <v>120</v>
      </c>
      <c r="E874" s="22" t="s">
        <v>133</v>
      </c>
      <c r="F874" s="22" t="s">
        <v>33</v>
      </c>
      <c r="G874" s="22">
        <v>1310</v>
      </c>
      <c r="H874" s="22">
        <v>709500000</v>
      </c>
      <c r="I874" s="22" t="s">
        <v>31</v>
      </c>
      <c r="J874" s="23" t="s">
        <v>455</v>
      </c>
      <c r="K874" s="24">
        <v>558336</v>
      </c>
      <c r="L874" s="25">
        <v>558336</v>
      </c>
      <c r="M874" s="25">
        <v>0</v>
      </c>
      <c r="N874" s="25">
        <v>0</v>
      </c>
      <c r="O874" s="25">
        <v>0</v>
      </c>
      <c r="P874" s="25">
        <f t="shared" si="79"/>
        <v>558336</v>
      </c>
      <c r="Q874" s="25">
        <v>0</v>
      </c>
      <c r="R874" s="25">
        <v>119622.38</v>
      </c>
      <c r="S874" s="25">
        <v>0</v>
      </c>
      <c r="T874" s="25">
        <v>299129.62</v>
      </c>
      <c r="U874" s="25">
        <v>299129.62</v>
      </c>
      <c r="V874" s="25">
        <v>0</v>
      </c>
      <c r="W874" s="25">
        <v>139584</v>
      </c>
      <c r="X874" s="25">
        <v>0</v>
      </c>
      <c r="Y874" s="25">
        <f t="shared" si="80"/>
        <v>139584</v>
      </c>
      <c r="Z874" s="26">
        <f>T874/L874</f>
        <v>0.53575198446813388</v>
      </c>
      <c r="AA874" s="26">
        <f>T874/P874</f>
        <v>0.53575198446813388</v>
      </c>
      <c r="AB874" s="26">
        <f>(Q874+R874+S874)/P874</f>
        <v>0.21424801553186612</v>
      </c>
      <c r="AC874" s="27">
        <f>AA874+AB874</f>
        <v>0.75</v>
      </c>
    </row>
    <row r="875" spans="1:29" ht="27" outlineLevel="2" x14ac:dyDescent="0.35">
      <c r="A875" s="21" t="s">
        <v>384</v>
      </c>
      <c r="B875" s="22" t="s">
        <v>447</v>
      </c>
      <c r="C875" s="22" t="s">
        <v>119</v>
      </c>
      <c r="D875" s="22" t="s">
        <v>159</v>
      </c>
      <c r="E875" s="22"/>
      <c r="F875" s="22" t="s">
        <v>33</v>
      </c>
      <c r="G875" s="22">
        <v>1320</v>
      </c>
      <c r="H875" s="22">
        <v>709500000</v>
      </c>
      <c r="I875" s="22" t="s">
        <v>31</v>
      </c>
      <c r="J875" s="23" t="s">
        <v>160</v>
      </c>
      <c r="K875" s="24">
        <v>1941967678</v>
      </c>
      <c r="L875" s="25">
        <v>1941967678</v>
      </c>
      <c r="M875" s="25">
        <v>0</v>
      </c>
      <c r="N875" s="25">
        <v>-1530000000</v>
      </c>
      <c r="O875" s="25">
        <v>0</v>
      </c>
      <c r="P875" s="25">
        <f t="shared" si="79"/>
        <v>1941967678</v>
      </c>
      <c r="Q875" s="25">
        <v>0</v>
      </c>
      <c r="R875" s="25">
        <v>0</v>
      </c>
      <c r="S875" s="25">
        <v>0</v>
      </c>
      <c r="T875" s="25">
        <v>65480330.759999998</v>
      </c>
      <c r="U875" s="25">
        <v>65480330.759999998</v>
      </c>
      <c r="V875" s="25">
        <v>346487347.24000001</v>
      </c>
      <c r="W875" s="25">
        <v>1876487347.24</v>
      </c>
      <c r="X875" s="25">
        <v>0</v>
      </c>
      <c r="Y875" s="25">
        <f t="shared" si="80"/>
        <v>1876487347.24</v>
      </c>
      <c r="Z875" s="26">
        <f>T875/L875</f>
        <v>3.3718548203354799E-2</v>
      </c>
      <c r="AA875" s="26">
        <f>T875/P875</f>
        <v>3.3718548203354799E-2</v>
      </c>
      <c r="AB875" s="26">
        <f>(Q875+R875+S875)/P875</f>
        <v>0</v>
      </c>
      <c r="AC875" s="27">
        <f>AA875+AB875</f>
        <v>3.3718548203354799E-2</v>
      </c>
    </row>
    <row r="876" spans="1:29" ht="27" outlineLevel="2" x14ac:dyDescent="0.35">
      <c r="A876" s="21" t="s">
        <v>384</v>
      </c>
      <c r="B876" s="22" t="s">
        <v>447</v>
      </c>
      <c r="C876" s="22" t="s">
        <v>119</v>
      </c>
      <c r="D876" s="22" t="s">
        <v>159</v>
      </c>
      <c r="E876" s="22"/>
      <c r="F876" s="22"/>
      <c r="G876" s="22">
        <v>1320</v>
      </c>
      <c r="H876" s="22">
        <v>709500000</v>
      </c>
      <c r="I876" s="22" t="s">
        <v>31</v>
      </c>
      <c r="J876" s="23" t="s">
        <v>161</v>
      </c>
      <c r="K876" s="25">
        <v>0</v>
      </c>
      <c r="L876" s="25">
        <v>0</v>
      </c>
      <c r="M876" s="25">
        <v>7609186</v>
      </c>
      <c r="N876" s="25">
        <v>0</v>
      </c>
      <c r="O876" s="25">
        <v>0</v>
      </c>
      <c r="P876" s="25">
        <f t="shared" si="79"/>
        <v>0</v>
      </c>
      <c r="Q876" s="25">
        <v>0</v>
      </c>
      <c r="R876" s="25">
        <v>0</v>
      </c>
      <c r="S876" s="25">
        <v>0</v>
      </c>
      <c r="T876" s="25">
        <v>0</v>
      </c>
      <c r="U876" s="25">
        <v>0</v>
      </c>
      <c r="V876" s="25">
        <v>0</v>
      </c>
      <c r="W876" s="25">
        <v>0</v>
      </c>
      <c r="X876" s="25">
        <v>0</v>
      </c>
      <c r="Y876" s="25">
        <f t="shared" si="80"/>
        <v>0</v>
      </c>
      <c r="Z876" s="26">
        <v>0</v>
      </c>
      <c r="AA876" s="26">
        <v>0</v>
      </c>
      <c r="AB876" s="26">
        <v>0</v>
      </c>
      <c r="AC876" s="27">
        <v>0</v>
      </c>
    </row>
    <row r="877" spans="1:29" ht="121.5" outlineLevel="2" x14ac:dyDescent="0.35">
      <c r="A877" s="21" t="s">
        <v>384</v>
      </c>
      <c r="B877" s="22" t="s">
        <v>447</v>
      </c>
      <c r="C877" s="22" t="s">
        <v>119</v>
      </c>
      <c r="D877" s="22" t="s">
        <v>303</v>
      </c>
      <c r="E877" s="22" t="s">
        <v>123</v>
      </c>
      <c r="F877" s="22" t="s">
        <v>33</v>
      </c>
      <c r="G877" s="22">
        <v>1320</v>
      </c>
      <c r="H877" s="22">
        <v>709500000</v>
      </c>
      <c r="I877" s="22" t="s">
        <v>31</v>
      </c>
      <c r="J877" s="23" t="s">
        <v>456</v>
      </c>
      <c r="K877" s="24">
        <v>173000000</v>
      </c>
      <c r="L877" s="25">
        <v>173000000</v>
      </c>
      <c r="M877" s="25">
        <v>0</v>
      </c>
      <c r="N877" s="25">
        <v>0</v>
      </c>
      <c r="O877" s="25">
        <v>0</v>
      </c>
      <c r="P877" s="25">
        <f t="shared" si="79"/>
        <v>173000000</v>
      </c>
      <c r="Q877" s="25">
        <v>0</v>
      </c>
      <c r="R877" s="25">
        <v>33112515.280000001</v>
      </c>
      <c r="S877" s="25">
        <v>0</v>
      </c>
      <c r="T877" s="25">
        <v>96637487.719999999</v>
      </c>
      <c r="U877" s="25">
        <v>95720144.439999998</v>
      </c>
      <c r="V877" s="25">
        <v>0</v>
      </c>
      <c r="W877" s="25">
        <v>43249997</v>
      </c>
      <c r="X877" s="25">
        <v>0</v>
      </c>
      <c r="Y877" s="25">
        <f t="shared" si="80"/>
        <v>43249997</v>
      </c>
      <c r="Z877" s="26">
        <f>T877/L877</f>
        <v>0.55859819491329477</v>
      </c>
      <c r="AA877" s="26">
        <f>T877/P877</f>
        <v>0.55859819491329477</v>
      </c>
      <c r="AB877" s="26">
        <f>(Q877+R877+S877)/P877</f>
        <v>0.19140182242774567</v>
      </c>
      <c r="AC877" s="27">
        <f>AA877+AB877</f>
        <v>0.75000001734104038</v>
      </c>
    </row>
    <row r="878" spans="1:29" ht="135" outlineLevel="2" x14ac:dyDescent="0.35">
      <c r="A878" s="21" t="s">
        <v>384</v>
      </c>
      <c r="B878" s="22" t="s">
        <v>447</v>
      </c>
      <c r="C878" s="22" t="s">
        <v>119</v>
      </c>
      <c r="D878" s="22" t="s">
        <v>162</v>
      </c>
      <c r="E878" s="22" t="s">
        <v>123</v>
      </c>
      <c r="F878" s="22" t="s">
        <v>33</v>
      </c>
      <c r="G878" s="22">
        <v>1320</v>
      </c>
      <c r="H878" s="22">
        <v>709500000</v>
      </c>
      <c r="I878" s="22" t="s">
        <v>31</v>
      </c>
      <c r="J878" s="23" t="s">
        <v>457</v>
      </c>
      <c r="K878" s="24">
        <v>74100000</v>
      </c>
      <c r="L878" s="25">
        <v>74100000</v>
      </c>
      <c r="M878" s="25">
        <v>0</v>
      </c>
      <c r="N878" s="25">
        <v>0</v>
      </c>
      <c r="O878" s="25">
        <v>0</v>
      </c>
      <c r="P878" s="25">
        <f t="shared" si="79"/>
        <v>74100000</v>
      </c>
      <c r="Q878" s="25">
        <v>0</v>
      </c>
      <c r="R878" s="25">
        <v>14575793.619999999</v>
      </c>
      <c r="S878" s="25">
        <v>0</v>
      </c>
      <c r="T878" s="25">
        <v>40999206.380000003</v>
      </c>
      <c r="U878" s="25">
        <v>40999206.380000003</v>
      </c>
      <c r="V878" s="25">
        <v>0</v>
      </c>
      <c r="W878" s="25">
        <v>18525000</v>
      </c>
      <c r="X878" s="25">
        <v>0</v>
      </c>
      <c r="Y878" s="25">
        <f t="shared" si="80"/>
        <v>18525000</v>
      </c>
      <c r="Z878" s="26">
        <f>T878/L878</f>
        <v>0.55329563265856951</v>
      </c>
      <c r="AA878" s="26">
        <f>T878/P878</f>
        <v>0.55329563265856951</v>
      </c>
      <c r="AB878" s="26">
        <f>(Q878+R878+S878)/P878</f>
        <v>0.19670436734143049</v>
      </c>
      <c r="AC878" s="27">
        <f>AA878+AB878</f>
        <v>0.75</v>
      </c>
    </row>
    <row r="879" spans="1:29" ht="54" outlineLevel="2" x14ac:dyDescent="0.35">
      <c r="A879" s="21" t="s">
        <v>384</v>
      </c>
      <c r="B879" s="22" t="s">
        <v>447</v>
      </c>
      <c r="C879" s="22" t="s">
        <v>119</v>
      </c>
      <c r="D879" s="22" t="s">
        <v>272</v>
      </c>
      <c r="E879" s="22"/>
      <c r="F879" s="22" t="s">
        <v>33</v>
      </c>
      <c r="G879" s="22">
        <v>1320</v>
      </c>
      <c r="H879" s="22">
        <v>709500000</v>
      </c>
      <c r="I879" s="22" t="s">
        <v>31</v>
      </c>
      <c r="J879" s="23" t="s">
        <v>392</v>
      </c>
      <c r="K879" s="24">
        <v>480000</v>
      </c>
      <c r="L879" s="25">
        <v>480000</v>
      </c>
      <c r="M879" s="25">
        <v>0</v>
      </c>
      <c r="N879" s="25">
        <v>0</v>
      </c>
      <c r="O879" s="25">
        <v>0</v>
      </c>
      <c r="P879" s="25">
        <f t="shared" si="79"/>
        <v>480000</v>
      </c>
      <c r="Q879" s="25">
        <v>0</v>
      </c>
      <c r="R879" s="25">
        <v>298102.71000000002</v>
      </c>
      <c r="S879" s="25">
        <v>0</v>
      </c>
      <c r="T879" s="25">
        <v>61897.29</v>
      </c>
      <c r="U879" s="25">
        <v>61897.29</v>
      </c>
      <c r="V879" s="25">
        <v>0</v>
      </c>
      <c r="W879" s="25">
        <v>120000</v>
      </c>
      <c r="X879" s="25">
        <v>0</v>
      </c>
      <c r="Y879" s="25">
        <f t="shared" si="80"/>
        <v>120000</v>
      </c>
      <c r="Z879" s="26">
        <f>T879/L879</f>
        <v>0.1289526875</v>
      </c>
      <c r="AA879" s="26">
        <f>T879/P879</f>
        <v>0.1289526875</v>
      </c>
      <c r="AB879" s="26">
        <f>(Q879+R879+S879)/P879</f>
        <v>0.6210473125</v>
      </c>
      <c r="AC879" s="27">
        <f>AA879+AB879</f>
        <v>0.75</v>
      </c>
    </row>
    <row r="880" spans="1:29" ht="81" outlineLevel="2" x14ac:dyDescent="0.35">
      <c r="A880" s="21" t="s">
        <v>384</v>
      </c>
      <c r="B880" s="22" t="s">
        <v>460</v>
      </c>
      <c r="C880" s="22" t="s">
        <v>119</v>
      </c>
      <c r="D880" s="22" t="s">
        <v>120</v>
      </c>
      <c r="E880" s="22" t="s">
        <v>52</v>
      </c>
      <c r="F880" s="22" t="s">
        <v>33</v>
      </c>
      <c r="G880" s="22">
        <v>1310</v>
      </c>
      <c r="H880" s="22">
        <v>709500000</v>
      </c>
      <c r="I880" s="22" t="s">
        <v>31</v>
      </c>
      <c r="J880" s="23" t="s">
        <v>121</v>
      </c>
      <c r="K880" s="24">
        <v>62398688</v>
      </c>
      <c r="L880" s="25">
        <v>62398688</v>
      </c>
      <c r="M880" s="25">
        <v>0</v>
      </c>
      <c r="N880" s="25">
        <v>-24820.83</v>
      </c>
      <c r="O880" s="25">
        <v>0</v>
      </c>
      <c r="P880" s="25">
        <f t="shared" si="79"/>
        <v>62398688</v>
      </c>
      <c r="Q880" s="25">
        <v>0</v>
      </c>
      <c r="R880" s="25">
        <v>40242313.990000002</v>
      </c>
      <c r="S880" s="25">
        <v>0</v>
      </c>
      <c r="T880" s="25">
        <v>22131553.18</v>
      </c>
      <c r="U880" s="25">
        <v>22131553.18</v>
      </c>
      <c r="V880" s="25">
        <v>0</v>
      </c>
      <c r="W880" s="25">
        <v>24820.83</v>
      </c>
      <c r="X880" s="25">
        <v>0</v>
      </c>
      <c r="Y880" s="25">
        <f t="shared" si="80"/>
        <v>24820.829999998212</v>
      </c>
      <c r="Z880" s="26">
        <f>T880/L880</f>
        <v>0.35467978397238098</v>
      </c>
      <c r="AA880" s="26">
        <f>T880/P880</f>
        <v>0.35467978397238098</v>
      </c>
      <c r="AB880" s="26">
        <f>(Q880+R880+S880)/P880</f>
        <v>0.64492243795254156</v>
      </c>
      <c r="AC880" s="27">
        <f>AA880+AB880</f>
        <v>0.99960222192492254</v>
      </c>
    </row>
    <row r="881" spans="1:29" ht="81" outlineLevel="2" x14ac:dyDescent="0.35">
      <c r="A881" s="21" t="s">
        <v>384</v>
      </c>
      <c r="B881" s="22" t="s">
        <v>460</v>
      </c>
      <c r="C881" s="22" t="s">
        <v>119</v>
      </c>
      <c r="D881" s="22" t="s">
        <v>120</v>
      </c>
      <c r="E881" s="22" t="s">
        <v>52</v>
      </c>
      <c r="F881" s="22"/>
      <c r="G881" s="22">
        <v>1310</v>
      </c>
      <c r="H881" s="22">
        <v>709500000</v>
      </c>
      <c r="I881" s="22" t="s">
        <v>31</v>
      </c>
      <c r="J881" s="23" t="s">
        <v>122</v>
      </c>
      <c r="K881" s="25">
        <v>0</v>
      </c>
      <c r="L881" s="25">
        <v>0</v>
      </c>
      <c r="M881" s="25">
        <v>1152736</v>
      </c>
      <c r="N881" s="25">
        <v>0</v>
      </c>
      <c r="O881" s="25">
        <v>0</v>
      </c>
      <c r="P881" s="25">
        <f t="shared" si="79"/>
        <v>0</v>
      </c>
      <c r="Q881" s="25">
        <v>0</v>
      </c>
      <c r="R881" s="25">
        <v>0</v>
      </c>
      <c r="S881" s="25">
        <v>0</v>
      </c>
      <c r="T881" s="25">
        <v>0</v>
      </c>
      <c r="U881" s="25">
        <v>0</v>
      </c>
      <c r="V881" s="25">
        <v>0</v>
      </c>
      <c r="W881" s="25">
        <v>0</v>
      </c>
      <c r="X881" s="25">
        <v>0</v>
      </c>
      <c r="Y881" s="25">
        <f t="shared" si="80"/>
        <v>0</v>
      </c>
      <c r="Z881" s="26">
        <v>0</v>
      </c>
      <c r="AA881" s="26">
        <v>0</v>
      </c>
      <c r="AB881" s="26">
        <v>0</v>
      </c>
      <c r="AC881" s="27">
        <v>0</v>
      </c>
    </row>
    <row r="882" spans="1:29" ht="81" outlineLevel="2" x14ac:dyDescent="0.35">
      <c r="A882" s="21" t="s">
        <v>384</v>
      </c>
      <c r="B882" s="22" t="s">
        <v>460</v>
      </c>
      <c r="C882" s="22" t="s">
        <v>119</v>
      </c>
      <c r="D882" s="22" t="s">
        <v>120</v>
      </c>
      <c r="E882" s="22" t="s">
        <v>123</v>
      </c>
      <c r="F882" s="22" t="s">
        <v>33</v>
      </c>
      <c r="G882" s="22">
        <v>1310</v>
      </c>
      <c r="H882" s="22">
        <v>709500000</v>
      </c>
      <c r="I882" s="22" t="s">
        <v>31</v>
      </c>
      <c r="J882" s="23" t="s">
        <v>124</v>
      </c>
      <c r="K882" s="24">
        <v>173391454</v>
      </c>
      <c r="L882" s="25">
        <v>173391454</v>
      </c>
      <c r="M882" s="25">
        <v>0</v>
      </c>
      <c r="N882" s="25">
        <v>-60865.32</v>
      </c>
      <c r="O882" s="25">
        <v>0</v>
      </c>
      <c r="P882" s="25">
        <f t="shared" si="79"/>
        <v>173391454</v>
      </c>
      <c r="Q882" s="25">
        <v>0</v>
      </c>
      <c r="R882" s="25">
        <v>59587792.82</v>
      </c>
      <c r="S882" s="25">
        <v>0</v>
      </c>
      <c r="T882" s="25">
        <v>113742795.86</v>
      </c>
      <c r="U882" s="25">
        <v>113742795.86</v>
      </c>
      <c r="V882" s="25">
        <v>0</v>
      </c>
      <c r="W882" s="25">
        <v>60865.32</v>
      </c>
      <c r="X882" s="25">
        <v>0</v>
      </c>
      <c r="Y882" s="25">
        <f t="shared" si="80"/>
        <v>60865.319999992847</v>
      </c>
      <c r="Z882" s="26">
        <f>T882/L882</f>
        <v>0.6559884771483605</v>
      </c>
      <c r="AA882" s="26">
        <f>T882/P882</f>
        <v>0.6559884771483605</v>
      </c>
      <c r="AB882" s="26">
        <f>(Q882+R882+S882)/P882</f>
        <v>0.34366049447858027</v>
      </c>
      <c r="AC882" s="27">
        <f>AA882+AB882</f>
        <v>0.99964897162694077</v>
      </c>
    </row>
    <row r="883" spans="1:29" ht="81" outlineLevel="2" x14ac:dyDescent="0.35">
      <c r="A883" s="21" t="s">
        <v>384</v>
      </c>
      <c r="B883" s="22" t="s">
        <v>460</v>
      </c>
      <c r="C883" s="22" t="s">
        <v>119</v>
      </c>
      <c r="D883" s="22" t="s">
        <v>120</v>
      </c>
      <c r="E883" s="22" t="s">
        <v>123</v>
      </c>
      <c r="F883" s="22"/>
      <c r="G883" s="22">
        <v>1310</v>
      </c>
      <c r="H883" s="22">
        <v>709500000</v>
      </c>
      <c r="I883" s="22" t="s">
        <v>31</v>
      </c>
      <c r="J883" s="23" t="s">
        <v>125</v>
      </c>
      <c r="K883" s="25">
        <v>0</v>
      </c>
      <c r="L883" s="25">
        <v>0</v>
      </c>
      <c r="M883" s="25">
        <v>5236722</v>
      </c>
      <c r="N883" s="25">
        <v>0</v>
      </c>
      <c r="O883" s="25">
        <v>0</v>
      </c>
      <c r="P883" s="25">
        <f t="shared" si="79"/>
        <v>0</v>
      </c>
      <c r="Q883" s="25">
        <v>0</v>
      </c>
      <c r="R883" s="25">
        <v>0</v>
      </c>
      <c r="S883" s="25">
        <v>0</v>
      </c>
      <c r="T883" s="25">
        <v>0</v>
      </c>
      <c r="U883" s="25">
        <v>0</v>
      </c>
      <c r="V883" s="25">
        <v>0</v>
      </c>
      <c r="W883" s="25">
        <v>0</v>
      </c>
      <c r="X883" s="25">
        <v>0</v>
      </c>
      <c r="Y883" s="25">
        <f t="shared" si="80"/>
        <v>0</v>
      </c>
      <c r="Z883" s="26">
        <v>0</v>
      </c>
      <c r="AA883" s="26">
        <v>0</v>
      </c>
      <c r="AB883" s="26">
        <v>0</v>
      </c>
      <c r="AC883" s="27">
        <v>0</v>
      </c>
    </row>
    <row r="884" spans="1:29" ht="54" outlineLevel="2" x14ac:dyDescent="0.35">
      <c r="A884" s="21" t="s">
        <v>384</v>
      </c>
      <c r="B884" s="22" t="s">
        <v>460</v>
      </c>
      <c r="C884" s="22" t="s">
        <v>119</v>
      </c>
      <c r="D884" s="22" t="s">
        <v>120</v>
      </c>
      <c r="E884" s="22" t="s">
        <v>126</v>
      </c>
      <c r="F884" s="22" t="s">
        <v>33</v>
      </c>
      <c r="G884" s="22">
        <v>1310</v>
      </c>
      <c r="H884" s="22">
        <v>709500000</v>
      </c>
      <c r="I884" s="22" t="s">
        <v>31</v>
      </c>
      <c r="J884" s="23" t="s">
        <v>127</v>
      </c>
      <c r="K884" s="24">
        <v>854597469</v>
      </c>
      <c r="L884" s="25">
        <v>854597469</v>
      </c>
      <c r="M884" s="25">
        <v>0</v>
      </c>
      <c r="N884" s="25">
        <v>-352164.13</v>
      </c>
      <c r="O884" s="25">
        <v>0</v>
      </c>
      <c r="P884" s="25">
        <f t="shared" si="79"/>
        <v>854597469</v>
      </c>
      <c r="Q884" s="25">
        <v>0</v>
      </c>
      <c r="R884" s="25">
        <v>259487227.69</v>
      </c>
      <c r="S884" s="25">
        <v>0</v>
      </c>
      <c r="T884" s="25">
        <v>594758077.17999995</v>
      </c>
      <c r="U884" s="25">
        <v>594758077.17999995</v>
      </c>
      <c r="V884" s="25">
        <v>0</v>
      </c>
      <c r="W884" s="25">
        <v>352164.13</v>
      </c>
      <c r="X884" s="25">
        <v>0</v>
      </c>
      <c r="Y884" s="25">
        <f t="shared" si="80"/>
        <v>352164.13000011444</v>
      </c>
      <c r="Z884" s="26">
        <f>T884/L884</f>
        <v>0.69595113343355797</v>
      </c>
      <c r="AA884" s="26">
        <f>T884/P884</f>
        <v>0.69595113343355797</v>
      </c>
      <c r="AB884" s="26">
        <f>(Q884+R884+S884)/P884</f>
        <v>0.30363678468839461</v>
      </c>
      <c r="AC884" s="27">
        <f>AA884+AB884</f>
        <v>0.99958791812195258</v>
      </c>
    </row>
    <row r="885" spans="1:29" ht="81" outlineLevel="2" x14ac:dyDescent="0.35">
      <c r="A885" s="21" t="s">
        <v>384</v>
      </c>
      <c r="B885" s="22" t="s">
        <v>460</v>
      </c>
      <c r="C885" s="22" t="s">
        <v>119</v>
      </c>
      <c r="D885" s="22" t="s">
        <v>120</v>
      </c>
      <c r="E885" s="22" t="s">
        <v>126</v>
      </c>
      <c r="F885" s="22"/>
      <c r="G885" s="22">
        <v>1310</v>
      </c>
      <c r="H885" s="22">
        <v>709500000</v>
      </c>
      <c r="I885" s="22" t="s">
        <v>31</v>
      </c>
      <c r="J885" s="23" t="s">
        <v>128</v>
      </c>
      <c r="K885" s="25">
        <v>0</v>
      </c>
      <c r="L885" s="25">
        <v>0</v>
      </c>
      <c r="M885" s="25">
        <v>31603082</v>
      </c>
      <c r="N885" s="25">
        <v>0</v>
      </c>
      <c r="O885" s="25">
        <v>0</v>
      </c>
      <c r="P885" s="25">
        <f t="shared" si="79"/>
        <v>0</v>
      </c>
      <c r="Q885" s="25">
        <v>0</v>
      </c>
      <c r="R885" s="25">
        <v>0</v>
      </c>
      <c r="S885" s="25">
        <v>0</v>
      </c>
      <c r="T885" s="25">
        <v>0</v>
      </c>
      <c r="U885" s="25">
        <v>0</v>
      </c>
      <c r="V885" s="25">
        <v>0</v>
      </c>
      <c r="W885" s="25">
        <v>0</v>
      </c>
      <c r="X885" s="25">
        <v>0</v>
      </c>
      <c r="Y885" s="25">
        <f t="shared" si="80"/>
        <v>0</v>
      </c>
      <c r="Z885" s="26">
        <v>0</v>
      </c>
      <c r="AA885" s="26">
        <v>0</v>
      </c>
      <c r="AB885" s="26">
        <v>0</v>
      </c>
      <c r="AC885" s="27">
        <v>0</v>
      </c>
    </row>
    <row r="886" spans="1:29" ht="67.5" outlineLevel="2" x14ac:dyDescent="0.35">
      <c r="A886" s="21" t="s">
        <v>384</v>
      </c>
      <c r="B886" s="22" t="s">
        <v>460</v>
      </c>
      <c r="C886" s="22" t="s">
        <v>119</v>
      </c>
      <c r="D886" s="22" t="s">
        <v>120</v>
      </c>
      <c r="E886" s="22" t="s">
        <v>290</v>
      </c>
      <c r="F886" s="22" t="s">
        <v>33</v>
      </c>
      <c r="G886" s="22">
        <v>1310</v>
      </c>
      <c r="H886" s="22">
        <v>709500000</v>
      </c>
      <c r="I886" s="22" t="s">
        <v>31</v>
      </c>
      <c r="J886" s="23" t="s">
        <v>461</v>
      </c>
      <c r="K886" s="24">
        <v>25421749</v>
      </c>
      <c r="L886" s="25">
        <v>25421749</v>
      </c>
      <c r="M886" s="25">
        <v>0</v>
      </c>
      <c r="N886" s="25">
        <v>0</v>
      </c>
      <c r="O886" s="25">
        <v>0</v>
      </c>
      <c r="P886" s="25">
        <f t="shared" si="79"/>
        <v>25421749</v>
      </c>
      <c r="Q886" s="25">
        <v>0</v>
      </c>
      <c r="R886" s="25">
        <v>13704497.74</v>
      </c>
      <c r="S886" s="25">
        <v>0</v>
      </c>
      <c r="T886" s="25">
        <v>5361813.26</v>
      </c>
      <c r="U886" s="25">
        <v>5361813.26</v>
      </c>
      <c r="V886" s="25">
        <v>0</v>
      </c>
      <c r="W886" s="25">
        <v>6355438</v>
      </c>
      <c r="X886" s="25">
        <v>0</v>
      </c>
      <c r="Y886" s="25">
        <f t="shared" si="80"/>
        <v>6355438</v>
      </c>
      <c r="Z886" s="26">
        <f>T886/L886</f>
        <v>0.2109144126944216</v>
      </c>
      <c r="AA886" s="26">
        <f>T886/P886</f>
        <v>0.2109144126944216</v>
      </c>
      <c r="AB886" s="26">
        <f>(Q886+R886+S886)/P886</f>
        <v>0.53908555780328093</v>
      </c>
      <c r="AC886" s="27">
        <f>AA886+AB886</f>
        <v>0.74999997049770251</v>
      </c>
    </row>
    <row r="887" spans="1:29" ht="67.5" outlineLevel="2" x14ac:dyDescent="0.35">
      <c r="A887" s="21" t="s">
        <v>384</v>
      </c>
      <c r="B887" s="22" t="s">
        <v>460</v>
      </c>
      <c r="C887" s="22" t="s">
        <v>119</v>
      </c>
      <c r="D887" s="22" t="s">
        <v>120</v>
      </c>
      <c r="E887" s="22" t="s">
        <v>129</v>
      </c>
      <c r="F887" s="22" t="s">
        <v>33</v>
      </c>
      <c r="G887" s="22">
        <v>1310</v>
      </c>
      <c r="H887" s="22">
        <v>709500000</v>
      </c>
      <c r="I887" s="22" t="s">
        <v>31</v>
      </c>
      <c r="J887" s="23" t="s">
        <v>462</v>
      </c>
      <c r="K887" s="24">
        <v>558336</v>
      </c>
      <c r="L887" s="25">
        <v>558336</v>
      </c>
      <c r="M887" s="25">
        <v>0</v>
      </c>
      <c r="N887" s="25">
        <v>0</v>
      </c>
      <c r="O887" s="25">
        <v>0</v>
      </c>
      <c r="P887" s="25">
        <f t="shared" si="79"/>
        <v>558336</v>
      </c>
      <c r="Q887" s="25">
        <v>0</v>
      </c>
      <c r="R887" s="25">
        <v>300990.89</v>
      </c>
      <c r="S887" s="25">
        <v>0</v>
      </c>
      <c r="T887" s="25">
        <v>117761.11</v>
      </c>
      <c r="U887" s="25">
        <v>117761.11</v>
      </c>
      <c r="V887" s="25">
        <v>0</v>
      </c>
      <c r="W887" s="25">
        <v>139584</v>
      </c>
      <c r="X887" s="25">
        <v>0</v>
      </c>
      <c r="Y887" s="25">
        <f t="shared" si="80"/>
        <v>139584</v>
      </c>
      <c r="Z887" s="26">
        <f>T887/L887</f>
        <v>0.2109144135430995</v>
      </c>
      <c r="AA887" s="26">
        <f>T887/P887</f>
        <v>0.2109144135430995</v>
      </c>
      <c r="AB887" s="26">
        <f>(Q887+R887+S887)/P887</f>
        <v>0.53908558645690052</v>
      </c>
      <c r="AC887" s="27">
        <f>AA887+AB887</f>
        <v>0.75</v>
      </c>
    </row>
    <row r="888" spans="1:29" ht="27" outlineLevel="2" x14ac:dyDescent="0.35">
      <c r="A888" s="21" t="s">
        <v>384</v>
      </c>
      <c r="B888" s="22" t="s">
        <v>460</v>
      </c>
      <c r="C888" s="22" t="s">
        <v>119</v>
      </c>
      <c r="D888" s="22" t="s">
        <v>159</v>
      </c>
      <c r="E888" s="22"/>
      <c r="F888" s="22" t="s">
        <v>33</v>
      </c>
      <c r="G888" s="22">
        <v>1320</v>
      </c>
      <c r="H888" s="22">
        <v>709500000</v>
      </c>
      <c r="I888" s="22" t="s">
        <v>31</v>
      </c>
      <c r="J888" s="23" t="s">
        <v>160</v>
      </c>
      <c r="K888" s="24">
        <v>1141887093</v>
      </c>
      <c r="L888" s="25">
        <v>1141887093</v>
      </c>
      <c r="M888" s="25">
        <v>0</v>
      </c>
      <c r="N888" s="25">
        <v>-920000000</v>
      </c>
      <c r="O888" s="25">
        <v>0</v>
      </c>
      <c r="P888" s="25">
        <f t="shared" si="79"/>
        <v>1141887093</v>
      </c>
      <c r="Q888" s="25">
        <v>0</v>
      </c>
      <c r="R888" s="25">
        <v>0</v>
      </c>
      <c r="S888" s="25">
        <v>0</v>
      </c>
      <c r="T888" s="25">
        <v>46280185.280000001</v>
      </c>
      <c r="U888" s="25">
        <v>46280185.280000001</v>
      </c>
      <c r="V888" s="25">
        <v>175606907.72</v>
      </c>
      <c r="W888" s="25">
        <v>1095606907.72</v>
      </c>
      <c r="X888" s="25">
        <v>0</v>
      </c>
      <c r="Y888" s="25">
        <f t="shared" si="80"/>
        <v>1095606907.72</v>
      </c>
      <c r="Z888" s="26">
        <f>T888/L888</f>
        <v>4.0529563354999756E-2</v>
      </c>
      <c r="AA888" s="26">
        <f>T888/P888</f>
        <v>4.0529563354999756E-2</v>
      </c>
      <c r="AB888" s="26">
        <f>(Q888+R888+S888)/P888</f>
        <v>0</v>
      </c>
      <c r="AC888" s="27">
        <f>AA888+AB888</f>
        <v>4.0529563354999756E-2</v>
      </c>
    </row>
    <row r="889" spans="1:29" ht="27" outlineLevel="2" x14ac:dyDescent="0.35">
      <c r="A889" s="21" t="s">
        <v>384</v>
      </c>
      <c r="B889" s="22" t="s">
        <v>460</v>
      </c>
      <c r="C889" s="22" t="s">
        <v>119</v>
      </c>
      <c r="D889" s="22" t="s">
        <v>159</v>
      </c>
      <c r="E889" s="22"/>
      <c r="F889" s="22"/>
      <c r="G889" s="22">
        <v>1320</v>
      </c>
      <c r="H889" s="22">
        <v>709500000</v>
      </c>
      <c r="I889" s="22" t="s">
        <v>31</v>
      </c>
      <c r="J889" s="23" t="s">
        <v>161</v>
      </c>
      <c r="K889" s="25">
        <v>0</v>
      </c>
      <c r="L889" s="25">
        <v>0</v>
      </c>
      <c r="M889" s="25">
        <v>5026995</v>
      </c>
      <c r="N889" s="25">
        <v>0</v>
      </c>
      <c r="O889" s="25">
        <v>0</v>
      </c>
      <c r="P889" s="25">
        <f t="shared" si="79"/>
        <v>0</v>
      </c>
      <c r="Q889" s="25">
        <v>0</v>
      </c>
      <c r="R889" s="25">
        <v>0</v>
      </c>
      <c r="S889" s="25">
        <v>0</v>
      </c>
      <c r="T889" s="25">
        <v>0</v>
      </c>
      <c r="U889" s="25">
        <v>0</v>
      </c>
      <c r="V889" s="25">
        <v>0</v>
      </c>
      <c r="W889" s="25">
        <v>0</v>
      </c>
      <c r="X889" s="25">
        <v>0</v>
      </c>
      <c r="Y889" s="25">
        <f t="shared" si="80"/>
        <v>0</v>
      </c>
      <c r="Z889" s="26">
        <v>0</v>
      </c>
      <c r="AA889" s="26">
        <v>0</v>
      </c>
      <c r="AB889" s="26">
        <v>0</v>
      </c>
      <c r="AC889" s="27">
        <v>0</v>
      </c>
    </row>
    <row r="890" spans="1:29" ht="162" outlineLevel="2" x14ac:dyDescent="0.35">
      <c r="A890" s="21" t="s">
        <v>384</v>
      </c>
      <c r="B890" s="22" t="s">
        <v>460</v>
      </c>
      <c r="C890" s="22" t="s">
        <v>119</v>
      </c>
      <c r="D890" s="22" t="s">
        <v>305</v>
      </c>
      <c r="E890" s="22" t="s">
        <v>52</v>
      </c>
      <c r="F890" s="22" t="s">
        <v>33</v>
      </c>
      <c r="G890" s="22">
        <v>1320</v>
      </c>
      <c r="H890" s="22">
        <v>709500000</v>
      </c>
      <c r="I890" s="22" t="s">
        <v>31</v>
      </c>
      <c r="J890" s="23" t="s">
        <v>463</v>
      </c>
      <c r="K890" s="24">
        <v>14486025</v>
      </c>
      <c r="L890" s="25">
        <v>14486025</v>
      </c>
      <c r="M890" s="25">
        <v>0</v>
      </c>
      <c r="N890" s="25">
        <v>0</v>
      </c>
      <c r="O890" s="25">
        <v>0</v>
      </c>
      <c r="P890" s="25">
        <f t="shared" si="79"/>
        <v>14486025</v>
      </c>
      <c r="Q890" s="25">
        <v>0</v>
      </c>
      <c r="R890" s="25">
        <v>2414338</v>
      </c>
      <c r="S890" s="25">
        <v>0</v>
      </c>
      <c r="T890" s="25">
        <v>8450183</v>
      </c>
      <c r="U890" s="25">
        <v>8450183</v>
      </c>
      <c r="V890" s="25">
        <v>0</v>
      </c>
      <c r="W890" s="25">
        <v>3621504</v>
      </c>
      <c r="X890" s="25">
        <v>0</v>
      </c>
      <c r="Y890" s="25">
        <f t="shared" si="80"/>
        <v>3621504</v>
      </c>
      <c r="Z890" s="26">
        <f t="shared" ref="Z890:Z904" si="85">T890/L890</f>
        <v>0.58333345413942062</v>
      </c>
      <c r="AA890" s="26">
        <f t="shared" ref="AA890:AA904" si="86">T890/P890</f>
        <v>0.58333345413942062</v>
      </c>
      <c r="AB890" s="26">
        <f t="shared" ref="AB890:AB904" si="87">(Q890+R890+S890)/P890</f>
        <v>0.16666670118269158</v>
      </c>
      <c r="AC890" s="27">
        <f t="shared" ref="AC890:AC904" si="88">AA890+AB890</f>
        <v>0.75000015532211217</v>
      </c>
    </row>
    <row r="891" spans="1:29" outlineLevel="2" x14ac:dyDescent="0.35">
      <c r="A891" s="21" t="s">
        <v>384</v>
      </c>
      <c r="B891" s="22" t="s">
        <v>460</v>
      </c>
      <c r="C891" s="22" t="s">
        <v>119</v>
      </c>
      <c r="D891" s="22" t="s">
        <v>272</v>
      </c>
      <c r="E891" s="22"/>
      <c r="F891" s="22" t="s">
        <v>33</v>
      </c>
      <c r="G891" s="22">
        <v>1320</v>
      </c>
      <c r="H891" s="22">
        <v>709500000</v>
      </c>
      <c r="I891" s="22" t="s">
        <v>31</v>
      </c>
      <c r="J891" s="23" t="s">
        <v>464</v>
      </c>
      <c r="K891" s="24">
        <v>800000</v>
      </c>
      <c r="L891" s="25">
        <v>800000</v>
      </c>
      <c r="M891" s="25">
        <v>0</v>
      </c>
      <c r="N891" s="25">
        <v>0</v>
      </c>
      <c r="O891" s="25">
        <v>0</v>
      </c>
      <c r="P891" s="25">
        <f t="shared" si="79"/>
        <v>800000</v>
      </c>
      <c r="Q891" s="25">
        <v>0</v>
      </c>
      <c r="R891" s="25">
        <v>559947.35</v>
      </c>
      <c r="S891" s="25">
        <v>0</v>
      </c>
      <c r="T891" s="25">
        <v>115052.65</v>
      </c>
      <c r="U891" s="25">
        <v>115052.65</v>
      </c>
      <c r="V891" s="25">
        <v>0</v>
      </c>
      <c r="W891" s="25">
        <v>125000</v>
      </c>
      <c r="X891" s="25">
        <v>0</v>
      </c>
      <c r="Y891" s="25">
        <f t="shared" si="80"/>
        <v>125000</v>
      </c>
      <c r="Z891" s="26">
        <f t="shared" si="85"/>
        <v>0.1438158125</v>
      </c>
      <c r="AA891" s="26">
        <f t="shared" si="86"/>
        <v>0.1438158125</v>
      </c>
      <c r="AB891" s="26">
        <f t="shared" si="87"/>
        <v>0.69993418749999992</v>
      </c>
      <c r="AC891" s="27">
        <f t="shared" si="88"/>
        <v>0.84374999999999989</v>
      </c>
    </row>
    <row r="892" spans="1:29" outlineLevel="1" x14ac:dyDescent="0.35">
      <c r="A892" s="28"/>
      <c r="B892" s="29"/>
      <c r="C892" s="29" t="s">
        <v>181</v>
      </c>
      <c r="D892" s="29"/>
      <c r="E892" s="29"/>
      <c r="F892" s="29"/>
      <c r="G892" s="29"/>
      <c r="H892" s="29"/>
      <c r="I892" s="29"/>
      <c r="J892" s="30"/>
      <c r="K892" s="31">
        <f t="shared" ref="K892:Y892" si="89">SUBTOTAL(9,K658:K891)</f>
        <v>971135143438</v>
      </c>
      <c r="L892" s="32">
        <f t="shared" si="89"/>
        <v>971639343438</v>
      </c>
      <c r="M892" s="32">
        <f t="shared" si="89"/>
        <v>7952056895</v>
      </c>
      <c r="N892" s="32">
        <f t="shared" si="89"/>
        <v>-11323907650.07</v>
      </c>
      <c r="O892" s="32">
        <f t="shared" si="89"/>
        <v>87928741</v>
      </c>
      <c r="P892" s="32">
        <f t="shared" si="89"/>
        <v>971727272179</v>
      </c>
      <c r="Q892" s="32">
        <f t="shared" si="89"/>
        <v>0</v>
      </c>
      <c r="R892" s="32">
        <f t="shared" si="89"/>
        <v>139859525957.45004</v>
      </c>
      <c r="S892" s="32">
        <f t="shared" si="89"/>
        <v>0</v>
      </c>
      <c r="T892" s="32">
        <f t="shared" si="89"/>
        <v>560781713618.35022</v>
      </c>
      <c r="U892" s="32">
        <f t="shared" si="89"/>
        <v>560640572760.77014</v>
      </c>
      <c r="V892" s="32">
        <f t="shared" si="89"/>
        <v>41407206643.229988</v>
      </c>
      <c r="W892" s="32">
        <f t="shared" si="89"/>
        <v>270998103862.19995</v>
      </c>
      <c r="X892" s="32">
        <f t="shared" si="89"/>
        <v>37971704758</v>
      </c>
      <c r="Y892" s="32">
        <f t="shared" si="89"/>
        <v>233114327845.20001</v>
      </c>
      <c r="Z892" s="41">
        <f>T892/L892</f>
        <v>0.57715006849569128</v>
      </c>
      <c r="AA892" s="41">
        <f>T892/P892</f>
        <v>0.57709784388458507</v>
      </c>
      <c r="AB892" s="41">
        <f>(Q892+R892+S892)/P892</f>
        <v>0.14392878533071241</v>
      </c>
      <c r="AC892" s="41">
        <f>AA892+AB892</f>
        <v>0.72102662921529748</v>
      </c>
    </row>
    <row r="893" spans="1:29" ht="108" outlineLevel="2" x14ac:dyDescent="0.35">
      <c r="A893" s="21" t="s">
        <v>29</v>
      </c>
      <c r="B893" s="22" t="s">
        <v>30</v>
      </c>
      <c r="C893" s="22" t="s">
        <v>182</v>
      </c>
      <c r="D893" s="22" t="s">
        <v>183</v>
      </c>
      <c r="E893" s="22" t="s">
        <v>133</v>
      </c>
      <c r="F893" s="22">
        <v>280</v>
      </c>
      <c r="G893" s="22">
        <v>2310</v>
      </c>
      <c r="H893" s="22">
        <v>709410000</v>
      </c>
      <c r="I893" s="22" t="s">
        <v>31</v>
      </c>
      <c r="J893" s="23" t="s">
        <v>184</v>
      </c>
      <c r="K893" s="24">
        <v>15000000000</v>
      </c>
      <c r="L893" s="25">
        <v>15000000000</v>
      </c>
      <c r="M893" s="25">
        <v>0</v>
      </c>
      <c r="N893" s="25">
        <v>0</v>
      </c>
      <c r="O893" s="25">
        <v>0</v>
      </c>
      <c r="P893" s="25">
        <f t="shared" ref="P893:P904" si="90">+L893+O893</f>
        <v>15000000000</v>
      </c>
      <c r="Q893" s="25">
        <v>0</v>
      </c>
      <c r="R893" s="25">
        <v>2307692309</v>
      </c>
      <c r="S893" s="25">
        <v>0</v>
      </c>
      <c r="T893" s="25">
        <v>9230769230</v>
      </c>
      <c r="U893" s="25">
        <v>9230769230</v>
      </c>
      <c r="V893" s="25">
        <v>0</v>
      </c>
      <c r="W893" s="25">
        <v>3461538461</v>
      </c>
      <c r="X893" s="25">
        <v>0</v>
      </c>
      <c r="Y893" s="25">
        <f t="shared" ref="Y893:Y904" si="91">P893-(Q893+R893+S893+T893+X893)</f>
        <v>3461538461</v>
      </c>
      <c r="Z893" s="26">
        <f t="shared" si="85"/>
        <v>0.61538461533333333</v>
      </c>
      <c r="AA893" s="26">
        <f t="shared" si="86"/>
        <v>0.61538461533333333</v>
      </c>
      <c r="AB893" s="26">
        <f t="shared" si="87"/>
        <v>0.15384615393333334</v>
      </c>
      <c r="AC893" s="27">
        <f t="shared" si="88"/>
        <v>0.76923076926666667</v>
      </c>
    </row>
    <row r="894" spans="1:29" ht="94.5" outlineLevel="2" x14ac:dyDescent="0.35">
      <c r="A894" s="21" t="s">
        <v>325</v>
      </c>
      <c r="B894" s="22" t="s">
        <v>30</v>
      </c>
      <c r="C894" s="22" t="s">
        <v>182</v>
      </c>
      <c r="D894" s="22" t="s">
        <v>183</v>
      </c>
      <c r="E894" s="22" t="s">
        <v>328</v>
      </c>
      <c r="F894" s="22">
        <v>280</v>
      </c>
      <c r="G894" s="22">
        <v>2310</v>
      </c>
      <c r="H894" s="22">
        <v>709800000</v>
      </c>
      <c r="I894" s="22" t="s">
        <v>31</v>
      </c>
      <c r="J894" s="23" t="s">
        <v>329</v>
      </c>
      <c r="K894" s="24">
        <v>11388409060</v>
      </c>
      <c r="L894" s="25">
        <v>15588409060</v>
      </c>
      <c r="M894" s="25">
        <v>0</v>
      </c>
      <c r="N894" s="25">
        <v>16848218.050000001</v>
      </c>
      <c r="O894" s="25">
        <v>0</v>
      </c>
      <c r="P894" s="25">
        <f t="shared" si="90"/>
        <v>15588409060</v>
      </c>
      <c r="Q894" s="25">
        <v>0</v>
      </c>
      <c r="R894" s="25">
        <v>8084538534.7600002</v>
      </c>
      <c r="S894" s="25">
        <v>0</v>
      </c>
      <c r="T894" s="25">
        <v>7483780483.2399998</v>
      </c>
      <c r="U894" s="25">
        <v>7483780483.2399998</v>
      </c>
      <c r="V894" s="25">
        <v>0</v>
      </c>
      <c r="W894" s="25">
        <v>20090042</v>
      </c>
      <c r="X894" s="25">
        <v>0</v>
      </c>
      <c r="Y894" s="25">
        <f t="shared" si="91"/>
        <v>20090042</v>
      </c>
      <c r="Z894" s="26">
        <f t="shared" si="85"/>
        <v>0.48008622653118904</v>
      </c>
      <c r="AA894" s="26">
        <f t="shared" si="86"/>
        <v>0.48008622653118904</v>
      </c>
      <c r="AB894" s="26">
        <f t="shared" si="87"/>
        <v>0.51862499268799667</v>
      </c>
      <c r="AC894" s="27">
        <f t="shared" si="88"/>
        <v>0.99871121921918571</v>
      </c>
    </row>
    <row r="895" spans="1:29" ht="81" outlineLevel="2" x14ac:dyDescent="0.35">
      <c r="A895" s="21" t="s">
        <v>355</v>
      </c>
      <c r="B895" s="22" t="s">
        <v>30</v>
      </c>
      <c r="C895" s="22" t="s">
        <v>182</v>
      </c>
      <c r="D895" s="22" t="s">
        <v>183</v>
      </c>
      <c r="E895" s="22" t="s">
        <v>129</v>
      </c>
      <c r="F895" s="22">
        <v>280</v>
      </c>
      <c r="G895" s="22">
        <v>2310</v>
      </c>
      <c r="H895" s="22">
        <v>709600000</v>
      </c>
      <c r="I895" s="22" t="s">
        <v>31</v>
      </c>
      <c r="J895" s="23" t="s">
        <v>381</v>
      </c>
      <c r="K895" s="24">
        <v>850000000</v>
      </c>
      <c r="L895" s="25">
        <v>850000000</v>
      </c>
      <c r="M895" s="25">
        <v>0</v>
      </c>
      <c r="N895" s="25">
        <v>0</v>
      </c>
      <c r="O895" s="25">
        <v>0</v>
      </c>
      <c r="P895" s="25">
        <f t="shared" si="90"/>
        <v>850000000</v>
      </c>
      <c r="Q895" s="25">
        <v>0</v>
      </c>
      <c r="R895" s="25">
        <v>155193139.5</v>
      </c>
      <c r="S895" s="25">
        <v>0</v>
      </c>
      <c r="T895" s="25">
        <v>234806860.5</v>
      </c>
      <c r="U895" s="25">
        <v>234806860.5</v>
      </c>
      <c r="V895" s="25">
        <v>0</v>
      </c>
      <c r="W895" s="25">
        <v>460000000</v>
      </c>
      <c r="X895" s="25">
        <v>0</v>
      </c>
      <c r="Y895" s="25">
        <f t="shared" si="91"/>
        <v>460000000</v>
      </c>
      <c r="Z895" s="26">
        <f t="shared" si="85"/>
        <v>0.27624336529411764</v>
      </c>
      <c r="AA895" s="26">
        <f t="shared" si="86"/>
        <v>0.27624336529411764</v>
      </c>
      <c r="AB895" s="26">
        <f t="shared" si="87"/>
        <v>0.18258016411764705</v>
      </c>
      <c r="AC895" s="27">
        <f t="shared" si="88"/>
        <v>0.45882352941176469</v>
      </c>
    </row>
    <row r="896" spans="1:29" ht="108" outlineLevel="2" x14ac:dyDescent="0.35">
      <c r="A896" s="21" t="s">
        <v>355</v>
      </c>
      <c r="B896" s="22" t="s">
        <v>30</v>
      </c>
      <c r="C896" s="22" t="s">
        <v>182</v>
      </c>
      <c r="D896" s="22" t="s">
        <v>183</v>
      </c>
      <c r="E896" s="22" t="s">
        <v>297</v>
      </c>
      <c r="F896" s="22">
        <v>280</v>
      </c>
      <c r="G896" s="22">
        <v>2310</v>
      </c>
      <c r="H896" s="22">
        <v>709600000</v>
      </c>
      <c r="I896" s="22" t="s">
        <v>31</v>
      </c>
      <c r="J896" s="23" t="s">
        <v>382</v>
      </c>
      <c r="K896" s="24">
        <v>26000000</v>
      </c>
      <c r="L896" s="25">
        <v>26000000</v>
      </c>
      <c r="M896" s="25">
        <v>0</v>
      </c>
      <c r="N896" s="25">
        <v>0</v>
      </c>
      <c r="O896" s="25">
        <v>0</v>
      </c>
      <c r="P896" s="25">
        <f t="shared" si="90"/>
        <v>26000000</v>
      </c>
      <c r="Q896" s="25">
        <v>0</v>
      </c>
      <c r="R896" s="25">
        <v>2810000</v>
      </c>
      <c r="S896" s="25">
        <v>0</v>
      </c>
      <c r="T896" s="25">
        <v>12190000</v>
      </c>
      <c r="U896" s="25">
        <v>12190000</v>
      </c>
      <c r="V896" s="25">
        <v>0</v>
      </c>
      <c r="W896" s="25">
        <v>11000000</v>
      </c>
      <c r="X896" s="25">
        <v>0</v>
      </c>
      <c r="Y896" s="25">
        <f t="shared" si="91"/>
        <v>11000000</v>
      </c>
      <c r="Z896" s="26">
        <f t="shared" si="85"/>
        <v>0.46884615384615386</v>
      </c>
      <c r="AA896" s="26">
        <f t="shared" si="86"/>
        <v>0.46884615384615386</v>
      </c>
      <c r="AB896" s="26">
        <f t="shared" si="87"/>
        <v>0.10807692307692307</v>
      </c>
      <c r="AC896" s="27">
        <f t="shared" si="88"/>
        <v>0.57692307692307687</v>
      </c>
    </row>
    <row r="897" spans="1:29" ht="67.5" outlineLevel="2" x14ac:dyDescent="0.35">
      <c r="A897" s="21" t="s">
        <v>384</v>
      </c>
      <c r="B897" s="22" t="s">
        <v>276</v>
      </c>
      <c r="C897" s="22" t="s">
        <v>182</v>
      </c>
      <c r="D897" s="22" t="s">
        <v>183</v>
      </c>
      <c r="E897" s="22" t="s">
        <v>52</v>
      </c>
      <c r="F897" s="22">
        <v>280</v>
      </c>
      <c r="G897" s="22">
        <v>2310</v>
      </c>
      <c r="H897" s="22">
        <v>709100000</v>
      </c>
      <c r="I897" s="22" t="s">
        <v>31</v>
      </c>
      <c r="J897" s="23" t="s">
        <v>393</v>
      </c>
      <c r="K897" s="24">
        <v>50843499</v>
      </c>
      <c r="L897" s="25">
        <v>50843499</v>
      </c>
      <c r="M897" s="25">
        <v>0</v>
      </c>
      <c r="N897" s="25">
        <v>0</v>
      </c>
      <c r="O897" s="25">
        <v>0</v>
      </c>
      <c r="P897" s="25">
        <f t="shared" si="90"/>
        <v>50843499</v>
      </c>
      <c r="Q897" s="25">
        <v>0</v>
      </c>
      <c r="R897" s="25">
        <v>0</v>
      </c>
      <c r="S897" s="25">
        <v>0</v>
      </c>
      <c r="T897" s="25">
        <v>25021748</v>
      </c>
      <c r="U897" s="25">
        <v>25021748</v>
      </c>
      <c r="V897" s="25">
        <v>0</v>
      </c>
      <c r="W897" s="25">
        <v>25821751</v>
      </c>
      <c r="X897" s="25">
        <v>0</v>
      </c>
      <c r="Y897" s="25">
        <f t="shared" si="91"/>
        <v>25821751</v>
      </c>
      <c r="Z897" s="26">
        <f t="shared" si="85"/>
        <v>0.49213269133975218</v>
      </c>
      <c r="AA897" s="26">
        <f t="shared" si="86"/>
        <v>0.49213269133975218</v>
      </c>
      <c r="AB897" s="26">
        <f t="shared" si="87"/>
        <v>0</v>
      </c>
      <c r="AC897" s="27">
        <f t="shared" si="88"/>
        <v>0.49213269133975218</v>
      </c>
    </row>
    <row r="898" spans="1:29" ht="67.5" outlineLevel="2" x14ac:dyDescent="0.35">
      <c r="A898" s="21" t="s">
        <v>384</v>
      </c>
      <c r="B898" s="22" t="s">
        <v>276</v>
      </c>
      <c r="C898" s="22" t="s">
        <v>182</v>
      </c>
      <c r="D898" s="22" t="s">
        <v>183</v>
      </c>
      <c r="E898" s="22" t="s">
        <v>123</v>
      </c>
      <c r="F898" s="22">
        <v>280</v>
      </c>
      <c r="G898" s="22">
        <v>2310</v>
      </c>
      <c r="H898" s="22">
        <v>709100000</v>
      </c>
      <c r="I898" s="22" t="s">
        <v>31</v>
      </c>
      <c r="J898" s="23" t="s">
        <v>394</v>
      </c>
      <c r="K898" s="24">
        <v>1116673</v>
      </c>
      <c r="L898" s="25">
        <v>1116673</v>
      </c>
      <c r="M898" s="25">
        <v>0</v>
      </c>
      <c r="N898" s="25">
        <v>0</v>
      </c>
      <c r="O898" s="25">
        <v>0</v>
      </c>
      <c r="P898" s="25">
        <f t="shared" si="90"/>
        <v>1116673</v>
      </c>
      <c r="Q898" s="25">
        <v>0</v>
      </c>
      <c r="R898" s="25">
        <v>1</v>
      </c>
      <c r="S898" s="25">
        <v>0</v>
      </c>
      <c r="T898" s="25">
        <v>558334</v>
      </c>
      <c r="U898" s="25">
        <v>558334</v>
      </c>
      <c r="V898" s="25">
        <v>0</v>
      </c>
      <c r="W898" s="25">
        <v>558338</v>
      </c>
      <c r="X898" s="25">
        <v>0</v>
      </c>
      <c r="Y898" s="25">
        <f t="shared" si="91"/>
        <v>558338</v>
      </c>
      <c r="Z898" s="26">
        <f t="shared" si="85"/>
        <v>0.49999776120672751</v>
      </c>
      <c r="AA898" s="26">
        <f t="shared" si="86"/>
        <v>0.49999776120672751</v>
      </c>
      <c r="AB898" s="26">
        <f t="shared" si="87"/>
        <v>8.9551730900630716E-7</v>
      </c>
      <c r="AC898" s="27">
        <f t="shared" si="88"/>
        <v>0.49999865672403654</v>
      </c>
    </row>
    <row r="899" spans="1:29" ht="81" outlineLevel="2" x14ac:dyDescent="0.35">
      <c r="A899" s="21" t="s">
        <v>384</v>
      </c>
      <c r="B899" s="22" t="s">
        <v>312</v>
      </c>
      <c r="C899" s="22" t="s">
        <v>182</v>
      </c>
      <c r="D899" s="22" t="s">
        <v>183</v>
      </c>
      <c r="E899" s="22" t="s">
        <v>129</v>
      </c>
      <c r="F899" s="22" t="s">
        <v>470</v>
      </c>
      <c r="G899" s="22">
        <v>2310</v>
      </c>
      <c r="H899" s="22">
        <v>709300000</v>
      </c>
      <c r="I899" s="22" t="s">
        <v>31</v>
      </c>
      <c r="J899" s="23" t="s">
        <v>439</v>
      </c>
      <c r="K899" s="24">
        <v>6351104475</v>
      </c>
      <c r="L899" s="25">
        <v>6351104475</v>
      </c>
      <c r="M899" s="25">
        <v>0</v>
      </c>
      <c r="N899" s="25">
        <v>81096100</v>
      </c>
      <c r="O899" s="25">
        <v>8287597</v>
      </c>
      <c r="P899" s="25">
        <f t="shared" si="90"/>
        <v>6359392072</v>
      </c>
      <c r="Q899" s="25">
        <v>0</v>
      </c>
      <c r="R899" s="25">
        <v>3186630030.5999999</v>
      </c>
      <c r="S899" s="25">
        <v>0</v>
      </c>
      <c r="T899" s="25">
        <v>3164474444.4000001</v>
      </c>
      <c r="U899" s="25">
        <v>3164474444.4000001</v>
      </c>
      <c r="V899" s="25">
        <v>0</v>
      </c>
      <c r="W899" s="25">
        <v>0</v>
      </c>
      <c r="X899" s="25">
        <v>0</v>
      </c>
      <c r="Y899" s="25">
        <f t="shared" si="91"/>
        <v>8287597</v>
      </c>
      <c r="Z899" s="26">
        <f t="shared" si="85"/>
        <v>0.49825576903299174</v>
      </c>
      <c r="AA899" s="26">
        <f t="shared" si="86"/>
        <v>0.49760643919612702</v>
      </c>
      <c r="AB899" s="26">
        <f t="shared" si="87"/>
        <v>0.50109035494611665</v>
      </c>
      <c r="AC899" s="27">
        <f t="shared" si="88"/>
        <v>0.99869679414224366</v>
      </c>
    </row>
    <row r="900" spans="1:29" ht="54" outlineLevel="2" x14ac:dyDescent="0.35">
      <c r="A900" s="21" t="s">
        <v>384</v>
      </c>
      <c r="B900" s="22" t="s">
        <v>312</v>
      </c>
      <c r="C900" s="22" t="s">
        <v>182</v>
      </c>
      <c r="D900" s="22" t="s">
        <v>440</v>
      </c>
      <c r="E900" s="22" t="s">
        <v>441</v>
      </c>
      <c r="F900" s="22" t="s">
        <v>470</v>
      </c>
      <c r="G900" s="22">
        <v>2320</v>
      </c>
      <c r="H900" s="22">
        <v>709300000</v>
      </c>
      <c r="I900" s="22" t="s">
        <v>31</v>
      </c>
      <c r="J900" s="23" t="s">
        <v>442</v>
      </c>
      <c r="K900" s="24">
        <v>57120078</v>
      </c>
      <c r="L900" s="25">
        <v>57120078</v>
      </c>
      <c r="M900" s="25">
        <v>0</v>
      </c>
      <c r="N900" s="25">
        <v>0</v>
      </c>
      <c r="O900" s="25">
        <v>-1020213</v>
      </c>
      <c r="P900" s="25">
        <f t="shared" si="90"/>
        <v>56099865</v>
      </c>
      <c r="Q900" s="25">
        <v>0</v>
      </c>
      <c r="R900" s="25">
        <v>56099865</v>
      </c>
      <c r="S900" s="25">
        <v>0</v>
      </c>
      <c r="T900" s="25">
        <v>0</v>
      </c>
      <c r="U900" s="25">
        <v>0</v>
      </c>
      <c r="V900" s="25">
        <v>0</v>
      </c>
      <c r="W900" s="25">
        <v>1020213</v>
      </c>
      <c r="X900" s="25">
        <v>0</v>
      </c>
      <c r="Y900" s="25">
        <f t="shared" si="91"/>
        <v>0</v>
      </c>
      <c r="Z900" s="26">
        <f t="shared" si="85"/>
        <v>0</v>
      </c>
      <c r="AA900" s="26">
        <f t="shared" si="86"/>
        <v>0</v>
      </c>
      <c r="AB900" s="26">
        <f t="shared" si="87"/>
        <v>1</v>
      </c>
      <c r="AC900" s="27">
        <f t="shared" si="88"/>
        <v>1</v>
      </c>
    </row>
    <row r="901" spans="1:29" ht="67.5" outlineLevel="2" x14ac:dyDescent="0.35">
      <c r="A901" s="21" t="s">
        <v>384</v>
      </c>
      <c r="B901" s="22" t="s">
        <v>312</v>
      </c>
      <c r="C901" s="22" t="s">
        <v>182</v>
      </c>
      <c r="D901" s="22" t="s">
        <v>443</v>
      </c>
      <c r="E901" s="22" t="s">
        <v>441</v>
      </c>
      <c r="F901" s="22" t="s">
        <v>470</v>
      </c>
      <c r="G901" s="22">
        <v>2320</v>
      </c>
      <c r="H901" s="22">
        <v>709300000</v>
      </c>
      <c r="I901" s="22" t="s">
        <v>31</v>
      </c>
      <c r="J901" s="23" t="s">
        <v>444</v>
      </c>
      <c r="K901" s="24">
        <v>49206799</v>
      </c>
      <c r="L901" s="25">
        <v>49206799</v>
      </c>
      <c r="M901" s="25">
        <v>0</v>
      </c>
      <c r="N901" s="25">
        <v>0</v>
      </c>
      <c r="O901" s="25">
        <v>-3832325</v>
      </c>
      <c r="P901" s="25">
        <f t="shared" si="90"/>
        <v>45374474</v>
      </c>
      <c r="Q901" s="25">
        <v>0</v>
      </c>
      <c r="R901" s="25">
        <v>45374474</v>
      </c>
      <c r="S901" s="25">
        <v>0</v>
      </c>
      <c r="T901" s="25">
        <v>0</v>
      </c>
      <c r="U901" s="25">
        <v>0</v>
      </c>
      <c r="V901" s="25">
        <v>0</v>
      </c>
      <c r="W901" s="25">
        <v>3832325</v>
      </c>
      <c r="X901" s="25">
        <v>0</v>
      </c>
      <c r="Y901" s="25">
        <f t="shared" si="91"/>
        <v>0</v>
      </c>
      <c r="Z901" s="26">
        <f t="shared" si="85"/>
        <v>0</v>
      </c>
      <c r="AA901" s="26">
        <f t="shared" si="86"/>
        <v>0</v>
      </c>
      <c r="AB901" s="26">
        <f t="shared" si="87"/>
        <v>1</v>
      </c>
      <c r="AC901" s="27">
        <f t="shared" si="88"/>
        <v>1</v>
      </c>
    </row>
    <row r="902" spans="1:29" ht="67.5" outlineLevel="2" x14ac:dyDescent="0.35">
      <c r="A902" s="21" t="s">
        <v>384</v>
      </c>
      <c r="B902" s="22" t="s">
        <v>312</v>
      </c>
      <c r="C902" s="22" t="s">
        <v>182</v>
      </c>
      <c r="D902" s="22" t="s">
        <v>445</v>
      </c>
      <c r="E902" s="22" t="s">
        <v>441</v>
      </c>
      <c r="F902" s="22" t="s">
        <v>470</v>
      </c>
      <c r="G902" s="22">
        <v>2320</v>
      </c>
      <c r="H902" s="22">
        <v>709300000</v>
      </c>
      <c r="I902" s="22" t="s">
        <v>31</v>
      </c>
      <c r="J902" s="23" t="s">
        <v>446</v>
      </c>
      <c r="K902" s="24">
        <v>33484989</v>
      </c>
      <c r="L902" s="25">
        <v>33484989</v>
      </c>
      <c r="M902" s="25">
        <v>0</v>
      </c>
      <c r="N902" s="25">
        <v>0</v>
      </c>
      <c r="O902" s="25">
        <v>1100785</v>
      </c>
      <c r="P902" s="25">
        <f t="shared" si="90"/>
        <v>34585774</v>
      </c>
      <c r="Q902" s="25">
        <v>0</v>
      </c>
      <c r="R902" s="25">
        <v>33484989</v>
      </c>
      <c r="S902" s="25">
        <v>0</v>
      </c>
      <c r="T902" s="25">
        <v>0</v>
      </c>
      <c r="U902" s="25">
        <v>0</v>
      </c>
      <c r="V902" s="25">
        <v>0</v>
      </c>
      <c r="W902" s="25">
        <v>0</v>
      </c>
      <c r="X902" s="25">
        <v>0</v>
      </c>
      <c r="Y902" s="25">
        <f t="shared" si="91"/>
        <v>1100785</v>
      </c>
      <c r="Z902" s="26">
        <f t="shared" si="85"/>
        <v>0</v>
      </c>
      <c r="AA902" s="26">
        <f t="shared" si="86"/>
        <v>0</v>
      </c>
      <c r="AB902" s="26">
        <f t="shared" si="87"/>
        <v>0.96817231847984664</v>
      </c>
      <c r="AC902" s="27">
        <f t="shared" si="88"/>
        <v>0.96817231847984664</v>
      </c>
    </row>
    <row r="903" spans="1:29" ht="148.5" outlineLevel="2" x14ac:dyDescent="0.35">
      <c r="A903" s="21" t="s">
        <v>384</v>
      </c>
      <c r="B903" s="22" t="s">
        <v>447</v>
      </c>
      <c r="C903" s="22" t="s">
        <v>182</v>
      </c>
      <c r="D903" s="22" t="s">
        <v>183</v>
      </c>
      <c r="E903" s="22" t="s">
        <v>129</v>
      </c>
      <c r="F903" s="22" t="s">
        <v>470</v>
      </c>
      <c r="G903" s="22">
        <v>2310</v>
      </c>
      <c r="H903" s="22">
        <v>709500000</v>
      </c>
      <c r="I903" s="22" t="s">
        <v>31</v>
      </c>
      <c r="J903" s="23" t="s">
        <v>458</v>
      </c>
      <c r="K903" s="24">
        <v>908075351</v>
      </c>
      <c r="L903" s="25">
        <v>908075351</v>
      </c>
      <c r="M903" s="25">
        <v>0</v>
      </c>
      <c r="N903" s="25">
        <v>11257960</v>
      </c>
      <c r="O903" s="25">
        <v>0</v>
      </c>
      <c r="P903" s="25">
        <f t="shared" si="90"/>
        <v>908075351</v>
      </c>
      <c r="Q903" s="25">
        <v>0</v>
      </c>
      <c r="R903" s="25">
        <v>454037676</v>
      </c>
      <c r="S903" s="25">
        <v>0</v>
      </c>
      <c r="T903" s="25">
        <v>0</v>
      </c>
      <c r="U903" s="25">
        <v>0</v>
      </c>
      <c r="V903" s="25">
        <v>454037675</v>
      </c>
      <c r="W903" s="25">
        <v>454037675</v>
      </c>
      <c r="X903" s="25">
        <v>0</v>
      </c>
      <c r="Y903" s="25">
        <f t="shared" si="91"/>
        <v>454037675</v>
      </c>
      <c r="Z903" s="26">
        <f t="shared" si="85"/>
        <v>0</v>
      </c>
      <c r="AA903" s="26">
        <f t="shared" si="86"/>
        <v>0</v>
      </c>
      <c r="AB903" s="26">
        <f t="shared" si="87"/>
        <v>0.50000000055061511</v>
      </c>
      <c r="AC903" s="27">
        <f t="shared" si="88"/>
        <v>0.50000000055061511</v>
      </c>
    </row>
    <row r="904" spans="1:29" ht="67.5" outlineLevel="2" x14ac:dyDescent="0.35">
      <c r="A904" s="21" t="s">
        <v>384</v>
      </c>
      <c r="B904" s="22" t="s">
        <v>460</v>
      </c>
      <c r="C904" s="22" t="s">
        <v>182</v>
      </c>
      <c r="D904" s="22" t="s">
        <v>443</v>
      </c>
      <c r="E904" s="22" t="s">
        <v>441</v>
      </c>
      <c r="F904" s="22" t="s">
        <v>470</v>
      </c>
      <c r="G904" s="22">
        <v>2320</v>
      </c>
      <c r="H904" s="22">
        <v>709500000</v>
      </c>
      <c r="I904" s="22" t="s">
        <v>31</v>
      </c>
      <c r="J904" s="23" t="s">
        <v>465</v>
      </c>
      <c r="K904" s="24">
        <v>50354913</v>
      </c>
      <c r="L904" s="25">
        <v>50354913</v>
      </c>
      <c r="M904" s="25">
        <v>0</v>
      </c>
      <c r="N904" s="25">
        <v>0</v>
      </c>
      <c r="O904" s="25">
        <v>-4535844</v>
      </c>
      <c r="P904" s="25">
        <f t="shared" si="90"/>
        <v>45819069</v>
      </c>
      <c r="Q904" s="25">
        <v>0</v>
      </c>
      <c r="R904" s="25">
        <v>45819069</v>
      </c>
      <c r="S904" s="25">
        <v>0</v>
      </c>
      <c r="T904" s="25">
        <v>0</v>
      </c>
      <c r="U904" s="25">
        <v>0</v>
      </c>
      <c r="V904" s="25">
        <v>0</v>
      </c>
      <c r="W904" s="25">
        <v>4535844</v>
      </c>
      <c r="X904" s="25">
        <v>0</v>
      </c>
      <c r="Y904" s="25">
        <f t="shared" si="91"/>
        <v>0</v>
      </c>
      <c r="Z904" s="26">
        <f t="shared" si="85"/>
        <v>0</v>
      </c>
      <c r="AA904" s="26">
        <f t="shared" si="86"/>
        <v>0</v>
      </c>
      <c r="AB904" s="26">
        <f t="shared" si="87"/>
        <v>1</v>
      </c>
      <c r="AC904" s="27">
        <f t="shared" si="88"/>
        <v>1</v>
      </c>
    </row>
    <row r="905" spans="1:29" outlineLevel="1" x14ac:dyDescent="0.35">
      <c r="A905" s="28"/>
      <c r="B905" s="29"/>
      <c r="C905" s="29" t="s">
        <v>185</v>
      </c>
      <c r="D905" s="29"/>
      <c r="E905" s="29"/>
      <c r="F905" s="29"/>
      <c r="G905" s="29"/>
      <c r="H905" s="29"/>
      <c r="I905" s="29"/>
      <c r="J905" s="30"/>
      <c r="K905" s="31">
        <f t="shared" ref="K905:Y905" si="92">SUBTOTAL(9,K893:K904)</f>
        <v>34765715837</v>
      </c>
      <c r="L905" s="32">
        <f t="shared" si="92"/>
        <v>38965715837</v>
      </c>
      <c r="M905" s="32">
        <f t="shared" si="92"/>
        <v>0</v>
      </c>
      <c r="N905" s="32">
        <f t="shared" si="92"/>
        <v>109202278.05</v>
      </c>
      <c r="O905" s="32">
        <f t="shared" si="92"/>
        <v>0</v>
      </c>
      <c r="P905" s="32">
        <f t="shared" si="92"/>
        <v>38965715837</v>
      </c>
      <c r="Q905" s="32">
        <f t="shared" si="92"/>
        <v>0</v>
      </c>
      <c r="R905" s="32">
        <f t="shared" si="92"/>
        <v>14371680087.860001</v>
      </c>
      <c r="S905" s="32">
        <f t="shared" si="92"/>
        <v>0</v>
      </c>
      <c r="T905" s="32">
        <f t="shared" si="92"/>
        <v>20151601100.139999</v>
      </c>
      <c r="U905" s="32">
        <f t="shared" si="92"/>
        <v>20151601100.139999</v>
      </c>
      <c r="V905" s="32">
        <f t="shared" si="92"/>
        <v>454037675</v>
      </c>
      <c r="W905" s="32">
        <f t="shared" si="92"/>
        <v>4442434649</v>
      </c>
      <c r="X905" s="32">
        <f t="shared" si="92"/>
        <v>0</v>
      </c>
      <c r="Y905" s="32">
        <f t="shared" si="92"/>
        <v>4442434649</v>
      </c>
      <c r="Z905" s="41">
        <f>T905/L905</f>
        <v>0.5171623481636386</v>
      </c>
      <c r="AA905" s="41">
        <f>T905/P905</f>
        <v>0.5171623481636386</v>
      </c>
      <c r="AB905" s="41">
        <f>(Q905+R905+S905)/P905</f>
        <v>0.36882884810788802</v>
      </c>
      <c r="AC905" s="41">
        <f>AA905+AB905</f>
        <v>0.88599119627152656</v>
      </c>
    </row>
    <row r="906" spans="1:29" ht="15" thickBot="1" x14ac:dyDescent="0.4">
      <c r="A906" s="35"/>
      <c r="B906" s="36"/>
      <c r="C906" s="36" t="s">
        <v>468</v>
      </c>
      <c r="D906" s="36"/>
      <c r="E906" s="36"/>
      <c r="F906" s="36"/>
      <c r="G906" s="36"/>
      <c r="H906" s="36"/>
      <c r="I906" s="36"/>
      <c r="J906" s="37"/>
      <c r="K906" s="42">
        <f t="shared" ref="K906:Y906" si="93">SUBTOTAL(9,K10:K904)</f>
        <v>2612696741714</v>
      </c>
      <c r="L906" s="38">
        <f t="shared" si="93"/>
        <v>2613196741714</v>
      </c>
      <c r="M906" s="38">
        <f t="shared" si="93"/>
        <v>124182266093.12</v>
      </c>
      <c r="N906" s="38">
        <f t="shared" si="93"/>
        <v>10071170891.290003</v>
      </c>
      <c r="O906" s="38">
        <f t="shared" si="93"/>
        <v>0</v>
      </c>
      <c r="P906" s="38">
        <f t="shared" si="93"/>
        <v>2613196741714</v>
      </c>
      <c r="Q906" s="38">
        <f t="shared" si="93"/>
        <v>2622647796.6900001</v>
      </c>
      <c r="R906" s="38">
        <f t="shared" si="93"/>
        <v>225498465637.41003</v>
      </c>
      <c r="S906" s="38">
        <f t="shared" si="93"/>
        <v>1147232757.47</v>
      </c>
      <c r="T906" s="38">
        <f t="shared" si="93"/>
        <v>1535869089641.3391</v>
      </c>
      <c r="U906" s="38">
        <f t="shared" si="93"/>
        <v>1535556771492.5593</v>
      </c>
      <c r="V906" s="38">
        <f t="shared" si="93"/>
        <v>573352884742.89978</v>
      </c>
      <c r="W906" s="38">
        <f t="shared" si="93"/>
        <v>848059305881.09045</v>
      </c>
      <c r="X906" s="38">
        <f t="shared" si="93"/>
        <v>37971704758</v>
      </c>
      <c r="Y906" s="38">
        <f t="shared" si="93"/>
        <v>810087601123.09045</v>
      </c>
      <c r="Z906" s="41">
        <f>T906/L906</f>
        <v>0.58773572809292574</v>
      </c>
      <c r="AA906" s="41">
        <f>T906/P906</f>
        <v>0.58773572809292574</v>
      </c>
      <c r="AB906" s="41">
        <f>(Q906+R906+S906)/P906</f>
        <v>8.7734820165584843E-2</v>
      </c>
      <c r="AC906" s="41">
        <f>AA906+AB906</f>
        <v>0.67547054825851061</v>
      </c>
    </row>
    <row r="907" spans="1:29" x14ac:dyDescent="0.35">
      <c r="A907" s="10"/>
      <c r="B907" s="10"/>
      <c r="C907" s="10"/>
      <c r="D907" s="10"/>
      <c r="E907" s="10"/>
      <c r="F907" s="10"/>
      <c r="G907" s="10"/>
      <c r="H907" s="10"/>
      <c r="I907" s="10"/>
      <c r="J907" s="11"/>
      <c r="K907" s="12"/>
      <c r="L907" s="13"/>
      <c r="M907" s="13"/>
      <c r="N907" s="13"/>
      <c r="O907" s="13"/>
      <c r="P907" s="13"/>
      <c r="Q907" s="13"/>
      <c r="R907" s="13"/>
      <c r="S907" s="13"/>
      <c r="T907" s="13"/>
      <c r="U907" s="13"/>
      <c r="V907" s="13"/>
      <c r="W907" s="13"/>
      <c r="X907" s="13"/>
      <c r="Y907" s="13"/>
      <c r="Z907" s="14"/>
      <c r="AA907" s="14"/>
      <c r="AB907" s="14"/>
      <c r="AC907" s="14"/>
    </row>
    <row r="908" spans="1:29" x14ac:dyDescent="0.35">
      <c r="A908" s="10"/>
      <c r="B908" s="10"/>
      <c r="C908" s="10"/>
      <c r="D908" s="10"/>
      <c r="E908" s="10"/>
      <c r="F908" s="10"/>
      <c r="G908" s="10"/>
      <c r="H908" s="10"/>
      <c r="I908" s="10"/>
      <c r="J908" s="11"/>
      <c r="K908" s="12"/>
      <c r="L908" s="13"/>
      <c r="M908" s="13"/>
      <c r="N908" s="13"/>
      <c r="O908" s="13"/>
      <c r="P908" s="13"/>
      <c r="Q908" s="13"/>
      <c r="R908" s="13"/>
      <c r="S908" s="13"/>
      <c r="T908" s="13"/>
      <c r="U908" s="13"/>
      <c r="V908" s="13"/>
      <c r="W908" s="13"/>
      <c r="X908" s="13"/>
      <c r="Y908" s="13"/>
      <c r="Z908" s="14"/>
      <c r="AA908" s="14"/>
      <c r="AB908" s="14"/>
      <c r="AC908" s="14"/>
    </row>
    <row r="909" spans="1:29" x14ac:dyDescent="0.35">
      <c r="A909" s="10"/>
      <c r="B909" s="10"/>
      <c r="C909" s="10"/>
      <c r="D909" s="10"/>
      <c r="E909" s="10"/>
      <c r="F909" s="10"/>
      <c r="G909" s="10"/>
      <c r="H909" s="10"/>
      <c r="I909" s="10"/>
      <c r="J909" s="11"/>
      <c r="K909" s="12"/>
      <c r="L909" s="13"/>
      <c r="M909" s="13"/>
      <c r="N909" s="13"/>
      <c r="O909" s="13"/>
      <c r="P909" s="13"/>
      <c r="Q909" s="13"/>
      <c r="R909" s="13"/>
      <c r="S909" s="13"/>
      <c r="T909" s="13"/>
      <c r="U909" s="13"/>
      <c r="V909" s="13"/>
      <c r="W909" s="13"/>
      <c r="X909" s="13"/>
      <c r="Y909" s="13"/>
      <c r="Z909" s="14"/>
      <c r="AA909" s="14"/>
      <c r="AB909" s="14"/>
      <c r="AC909" s="14"/>
    </row>
    <row r="910" spans="1:29" x14ac:dyDescent="0.35">
      <c r="A910" s="10"/>
      <c r="B910" s="10"/>
      <c r="C910" s="10"/>
      <c r="D910" s="10"/>
      <c r="E910" s="10"/>
      <c r="F910" s="10"/>
      <c r="G910" s="10"/>
      <c r="H910" s="10"/>
      <c r="I910" s="10"/>
      <c r="J910" s="11"/>
      <c r="K910" s="12"/>
      <c r="L910" s="13"/>
      <c r="M910" s="13"/>
      <c r="N910" s="13"/>
      <c r="O910" s="13"/>
      <c r="P910" s="13"/>
      <c r="Q910" s="13"/>
      <c r="R910" s="13"/>
      <c r="S910" s="13"/>
      <c r="T910" s="13"/>
      <c r="U910" s="13"/>
      <c r="V910" s="13"/>
      <c r="W910" s="13"/>
      <c r="X910" s="13"/>
      <c r="Y910" s="13"/>
      <c r="Z910" s="14"/>
      <c r="AA910" s="14"/>
      <c r="AB910" s="14"/>
      <c r="AC910" s="14"/>
    </row>
    <row r="911" spans="1:29" x14ac:dyDescent="0.35">
      <c r="A911" s="10"/>
      <c r="B911" s="10"/>
      <c r="C911" s="10"/>
      <c r="D911" s="10"/>
      <c r="E911" s="10"/>
      <c r="F911" s="10"/>
      <c r="G911" s="10"/>
      <c r="H911" s="10"/>
      <c r="I911" s="10"/>
      <c r="J911" s="11"/>
      <c r="K911" s="12"/>
      <c r="L911" s="13"/>
      <c r="M911" s="13"/>
      <c r="N911" s="13"/>
      <c r="O911" s="13"/>
      <c r="P911" s="13"/>
      <c r="Q911" s="13"/>
      <c r="R911" s="13"/>
      <c r="S911" s="13"/>
      <c r="T911" s="13"/>
      <c r="U911" s="13"/>
      <c r="V911" s="13"/>
      <c r="W911" s="13"/>
      <c r="X911" s="13"/>
      <c r="Y911" s="13"/>
      <c r="Z911" s="14"/>
      <c r="AA911" s="14"/>
      <c r="AB911" s="14"/>
      <c r="AC911" s="14"/>
    </row>
    <row r="912" spans="1:29" x14ac:dyDescent="0.35">
      <c r="A912" s="10"/>
      <c r="B912" s="10"/>
      <c r="C912" s="10"/>
      <c r="D912" s="10"/>
      <c r="E912" s="10"/>
      <c r="F912" s="10"/>
      <c r="G912" s="10"/>
      <c r="H912" s="10"/>
      <c r="I912" s="10"/>
      <c r="J912" s="11"/>
      <c r="K912" s="12"/>
      <c r="L912" s="13"/>
      <c r="M912" s="13"/>
      <c r="N912" s="13"/>
      <c r="O912" s="13"/>
      <c r="P912" s="13"/>
      <c r="Q912" s="13"/>
      <c r="R912" s="13"/>
      <c r="S912" s="13"/>
      <c r="T912" s="13"/>
      <c r="U912" s="13"/>
      <c r="V912" s="13"/>
      <c r="W912" s="13"/>
      <c r="X912" s="13"/>
      <c r="Y912" s="13"/>
      <c r="Z912" s="14"/>
      <c r="AA912" s="14"/>
      <c r="AB912" s="14"/>
      <c r="AC912" s="14"/>
    </row>
    <row r="913" spans="1:29" x14ac:dyDescent="0.35">
      <c r="A913" s="10"/>
      <c r="B913" s="10"/>
      <c r="C913" s="10"/>
      <c r="D913" s="10"/>
      <c r="E913" s="10"/>
      <c r="F913" s="10"/>
      <c r="G913" s="10"/>
      <c r="H913" s="10"/>
      <c r="I913" s="10"/>
      <c r="J913" s="11"/>
      <c r="K913" s="12"/>
      <c r="L913" s="13"/>
      <c r="M913" s="13"/>
      <c r="N913" s="13"/>
      <c r="O913" s="13"/>
      <c r="P913" s="13"/>
      <c r="Q913" s="13"/>
      <c r="R913" s="13"/>
      <c r="S913" s="13"/>
      <c r="T913" s="13"/>
      <c r="U913" s="13"/>
      <c r="V913" s="13"/>
      <c r="W913" s="13"/>
      <c r="X913" s="13"/>
      <c r="Y913" s="13"/>
      <c r="Z913" s="14"/>
      <c r="AA913" s="14"/>
      <c r="AB913" s="14"/>
      <c r="AC913" s="14"/>
    </row>
    <row r="914" spans="1:29" x14ac:dyDescent="0.35">
      <c r="A914" s="10"/>
      <c r="B914" s="10"/>
      <c r="C914" s="10"/>
      <c r="D914" s="10"/>
      <c r="E914" s="10"/>
      <c r="F914" s="10"/>
      <c r="G914" s="10"/>
      <c r="H914" s="10"/>
      <c r="I914" s="10"/>
      <c r="J914" s="11"/>
      <c r="K914" s="12"/>
      <c r="L914" s="13"/>
      <c r="M914" s="13"/>
      <c r="N914" s="13"/>
      <c r="O914" s="13"/>
      <c r="P914" s="13"/>
      <c r="Q914" s="13"/>
      <c r="R914" s="13"/>
      <c r="S914" s="13"/>
      <c r="T914" s="13"/>
      <c r="U914" s="13"/>
      <c r="V914" s="13"/>
      <c r="W914" s="13"/>
      <c r="X914" s="13"/>
      <c r="Y914" s="13"/>
      <c r="Z914" s="14"/>
      <c r="AA914" s="14"/>
      <c r="AB914" s="14"/>
      <c r="AC914" s="14"/>
    </row>
    <row r="915" spans="1:29" x14ac:dyDescent="0.35">
      <c r="A915" s="10"/>
      <c r="B915" s="10"/>
      <c r="C915" s="10"/>
      <c r="D915" s="10"/>
      <c r="E915" s="10"/>
      <c r="F915" s="10"/>
      <c r="G915" s="10"/>
      <c r="H915" s="10"/>
      <c r="I915" s="10"/>
      <c r="J915" s="11"/>
      <c r="K915" s="12"/>
      <c r="L915" s="13"/>
      <c r="M915" s="13"/>
      <c r="N915" s="13"/>
      <c r="O915" s="13"/>
      <c r="P915" s="13"/>
      <c r="Q915" s="13"/>
      <c r="R915" s="13"/>
      <c r="S915" s="13"/>
      <c r="T915" s="13"/>
      <c r="U915" s="13"/>
      <c r="V915" s="13"/>
      <c r="W915" s="13"/>
      <c r="X915" s="13"/>
      <c r="Y915" s="13"/>
      <c r="Z915" s="14"/>
      <c r="AA915" s="14"/>
      <c r="AB915" s="14"/>
      <c r="AC915" s="14"/>
    </row>
    <row r="916" spans="1:29" x14ac:dyDescent="0.35">
      <c r="A916" s="10"/>
      <c r="B916" s="10"/>
      <c r="C916" s="10"/>
      <c r="D916" s="10"/>
      <c r="E916" s="10"/>
      <c r="F916" s="10"/>
      <c r="G916" s="10"/>
      <c r="H916" s="10"/>
      <c r="I916" s="10"/>
      <c r="J916" s="11"/>
      <c r="K916" s="12"/>
      <c r="L916" s="13"/>
      <c r="M916" s="13"/>
      <c r="N916" s="13"/>
      <c r="O916" s="13"/>
      <c r="P916" s="13"/>
      <c r="Q916" s="13"/>
      <c r="R916" s="13"/>
      <c r="S916" s="13"/>
      <c r="T916" s="13"/>
      <c r="U916" s="13"/>
      <c r="V916" s="13"/>
      <c r="W916" s="13"/>
      <c r="X916" s="13"/>
      <c r="Y916" s="13"/>
      <c r="Z916" s="14"/>
      <c r="AA916" s="14"/>
      <c r="AB916" s="14"/>
      <c r="AC916" s="14"/>
    </row>
    <row r="917" spans="1:29" x14ac:dyDescent="0.35">
      <c r="A917" s="10"/>
      <c r="B917" s="10"/>
      <c r="C917" s="10"/>
      <c r="D917" s="10"/>
      <c r="E917" s="10"/>
      <c r="F917" s="10"/>
      <c r="G917" s="10"/>
      <c r="H917" s="10"/>
      <c r="I917" s="10"/>
      <c r="J917" s="11"/>
      <c r="K917" s="12"/>
      <c r="L917" s="13"/>
      <c r="M917" s="13"/>
      <c r="N917" s="13"/>
      <c r="O917" s="13"/>
      <c r="P917" s="13"/>
      <c r="Q917" s="13"/>
      <c r="R917" s="13"/>
      <c r="S917" s="13"/>
      <c r="T917" s="13"/>
      <c r="U917" s="13"/>
      <c r="V917" s="13"/>
      <c r="W917" s="13"/>
      <c r="X917" s="13"/>
      <c r="Y917" s="13"/>
      <c r="Z917" s="14"/>
      <c r="AA917" s="14"/>
      <c r="AB917" s="14"/>
      <c r="AC917" s="14"/>
    </row>
    <row r="918" spans="1:29" x14ac:dyDescent="0.35">
      <c r="A918" s="10"/>
      <c r="B918" s="10"/>
      <c r="C918" s="10"/>
      <c r="D918" s="10"/>
      <c r="E918" s="10"/>
      <c r="F918" s="10"/>
      <c r="G918" s="10"/>
      <c r="H918" s="10"/>
      <c r="I918" s="10"/>
      <c r="J918" s="11"/>
      <c r="K918" s="12"/>
      <c r="L918" s="13"/>
      <c r="M918" s="13"/>
      <c r="N918" s="13"/>
      <c r="O918" s="13"/>
      <c r="P918" s="13"/>
      <c r="Q918" s="13"/>
      <c r="R918" s="13"/>
      <c r="S918" s="13"/>
      <c r="T918" s="13"/>
      <c r="U918" s="13"/>
      <c r="V918" s="13"/>
      <c r="W918" s="13"/>
      <c r="X918" s="13"/>
      <c r="Y918" s="13"/>
      <c r="Z918" s="14"/>
      <c r="AA918" s="14"/>
      <c r="AB918" s="14"/>
      <c r="AC918" s="14"/>
    </row>
    <row r="919" spans="1:29" x14ac:dyDescent="0.35">
      <c r="A919" s="10"/>
      <c r="B919" s="10"/>
      <c r="C919" s="10"/>
      <c r="D919" s="10"/>
      <c r="E919" s="10"/>
      <c r="F919" s="10"/>
      <c r="G919" s="10"/>
      <c r="H919" s="10"/>
      <c r="I919" s="10"/>
      <c r="J919" s="11"/>
      <c r="K919" s="12"/>
      <c r="L919" s="13"/>
      <c r="M919" s="13"/>
      <c r="N919" s="13"/>
      <c r="O919" s="13"/>
      <c r="P919" s="13"/>
      <c r="Q919" s="13"/>
      <c r="R919" s="13"/>
      <c r="S919" s="13"/>
      <c r="T919" s="13"/>
      <c r="U919" s="13"/>
      <c r="V919" s="13"/>
      <c r="W919" s="13"/>
      <c r="X919" s="13"/>
      <c r="Y919" s="13"/>
      <c r="Z919" s="14"/>
      <c r="AA919" s="14"/>
      <c r="AB919" s="14"/>
      <c r="AC919" s="14"/>
    </row>
    <row r="920" spans="1:29" x14ac:dyDescent="0.35">
      <c r="A920" s="10"/>
      <c r="B920" s="10"/>
      <c r="C920" s="10"/>
      <c r="D920" s="10"/>
      <c r="E920" s="10"/>
      <c r="F920" s="10"/>
      <c r="G920" s="10"/>
      <c r="H920" s="10"/>
      <c r="I920" s="10"/>
      <c r="J920" s="11"/>
      <c r="K920" s="12"/>
      <c r="L920" s="13"/>
      <c r="M920" s="13"/>
      <c r="N920" s="13"/>
      <c r="O920" s="13"/>
      <c r="P920" s="13"/>
      <c r="Q920" s="13"/>
      <c r="R920" s="13"/>
      <c r="S920" s="13"/>
      <c r="T920" s="13"/>
      <c r="U920" s="13"/>
      <c r="V920" s="13"/>
      <c r="W920" s="13"/>
      <c r="X920" s="13"/>
      <c r="Y920" s="13"/>
      <c r="Z920" s="14"/>
      <c r="AA920" s="14"/>
      <c r="AB920" s="14"/>
      <c r="AC920" s="14"/>
    </row>
    <row r="921" spans="1:29" x14ac:dyDescent="0.35">
      <c r="A921" s="10"/>
      <c r="B921" s="10"/>
      <c r="C921" s="10"/>
      <c r="D921" s="10"/>
      <c r="E921" s="10"/>
      <c r="F921" s="10"/>
      <c r="G921" s="10"/>
      <c r="H921" s="10"/>
      <c r="I921" s="10"/>
      <c r="J921" s="11"/>
      <c r="K921" s="12"/>
      <c r="L921" s="13"/>
      <c r="M921" s="13"/>
      <c r="N921" s="13"/>
      <c r="O921" s="13"/>
      <c r="P921" s="13"/>
      <c r="Q921" s="13"/>
      <c r="R921" s="13"/>
      <c r="S921" s="13"/>
      <c r="T921" s="13"/>
      <c r="U921" s="13"/>
      <c r="V921" s="13"/>
      <c r="W921" s="13"/>
      <c r="X921" s="13"/>
      <c r="Y921" s="13"/>
      <c r="Z921" s="14"/>
      <c r="AA921" s="14"/>
      <c r="AB921" s="14"/>
      <c r="AC921" s="14"/>
    </row>
    <row r="922" spans="1:29" x14ac:dyDescent="0.35">
      <c r="A922" s="10"/>
      <c r="B922" s="10"/>
      <c r="C922" s="10"/>
      <c r="D922" s="10"/>
      <c r="E922" s="10"/>
      <c r="F922" s="10"/>
      <c r="G922" s="10"/>
      <c r="H922" s="10"/>
      <c r="I922" s="10"/>
      <c r="J922" s="11"/>
      <c r="K922" s="12"/>
      <c r="L922" s="13"/>
      <c r="M922" s="13"/>
      <c r="N922" s="13"/>
      <c r="O922" s="13"/>
      <c r="P922" s="13"/>
      <c r="Q922" s="13"/>
      <c r="R922" s="13"/>
      <c r="S922" s="13"/>
      <c r="T922" s="13"/>
      <c r="U922" s="13"/>
      <c r="V922" s="13"/>
      <c r="W922" s="13"/>
      <c r="X922" s="13"/>
      <c r="Y922" s="13"/>
      <c r="Z922" s="14"/>
      <c r="AA922" s="14"/>
      <c r="AB922" s="14"/>
      <c r="AC922" s="14"/>
    </row>
    <row r="923" spans="1:29" x14ac:dyDescent="0.35">
      <c r="A923" s="10"/>
      <c r="B923" s="10"/>
      <c r="C923" s="10"/>
      <c r="D923" s="10"/>
      <c r="E923" s="10"/>
      <c r="F923" s="10"/>
      <c r="G923" s="10"/>
      <c r="H923" s="10"/>
      <c r="I923" s="10"/>
      <c r="J923" s="11"/>
      <c r="K923" s="12"/>
      <c r="L923" s="13"/>
      <c r="M923" s="13"/>
      <c r="N923" s="13"/>
      <c r="O923" s="13"/>
      <c r="P923" s="13"/>
      <c r="Q923" s="13"/>
      <c r="R923" s="13"/>
      <c r="S923" s="13"/>
      <c r="T923" s="13"/>
      <c r="U923" s="13"/>
      <c r="V923" s="13"/>
      <c r="W923" s="13"/>
      <c r="X923" s="13"/>
      <c r="Y923" s="13"/>
      <c r="Z923" s="14"/>
      <c r="AA923" s="14"/>
      <c r="AB923" s="14"/>
      <c r="AC923" s="14"/>
    </row>
    <row r="924" spans="1:29" x14ac:dyDescent="0.35">
      <c r="A924" s="10"/>
      <c r="B924" s="10"/>
      <c r="C924" s="10"/>
      <c r="D924" s="10"/>
      <c r="E924" s="10"/>
      <c r="F924" s="10"/>
      <c r="G924" s="10"/>
      <c r="H924" s="10"/>
      <c r="I924" s="10"/>
      <c r="J924" s="11"/>
      <c r="K924" s="12"/>
      <c r="L924" s="13"/>
      <c r="M924" s="13"/>
      <c r="N924" s="13"/>
      <c r="O924" s="13"/>
      <c r="P924" s="13"/>
      <c r="Q924" s="13"/>
      <c r="R924" s="13"/>
      <c r="S924" s="13"/>
      <c r="T924" s="13"/>
      <c r="U924" s="13"/>
      <c r="V924" s="13"/>
      <c r="W924" s="13"/>
      <c r="X924" s="13"/>
      <c r="Y924" s="13"/>
      <c r="Z924" s="14"/>
      <c r="AA924" s="14"/>
      <c r="AB924" s="14"/>
      <c r="AC924" s="14"/>
    </row>
    <row r="925" spans="1:29" x14ac:dyDescent="0.35">
      <c r="A925" s="10"/>
      <c r="B925" s="10"/>
      <c r="C925" s="10"/>
      <c r="D925" s="10"/>
      <c r="E925" s="10"/>
      <c r="F925" s="10"/>
      <c r="G925" s="10"/>
      <c r="H925" s="10"/>
      <c r="I925" s="10"/>
      <c r="J925" s="11"/>
      <c r="K925" s="12"/>
      <c r="L925" s="13"/>
      <c r="M925" s="13"/>
      <c r="N925" s="13"/>
      <c r="O925" s="13"/>
      <c r="P925" s="13"/>
      <c r="Q925" s="13"/>
      <c r="R925" s="13"/>
      <c r="S925" s="13"/>
      <c r="T925" s="13"/>
      <c r="U925" s="13"/>
      <c r="V925" s="13"/>
      <c r="W925" s="13"/>
      <c r="X925" s="13"/>
      <c r="Y925" s="13"/>
      <c r="Z925" s="14"/>
      <c r="AA925" s="14"/>
      <c r="AB925" s="14"/>
      <c r="AC925" s="14"/>
    </row>
    <row r="926" spans="1:29" x14ac:dyDescent="0.35">
      <c r="A926" s="10"/>
      <c r="B926" s="10"/>
      <c r="C926" s="10"/>
      <c r="D926" s="10"/>
      <c r="E926" s="10"/>
      <c r="F926" s="10"/>
      <c r="G926" s="10"/>
      <c r="H926" s="10"/>
      <c r="I926" s="10"/>
      <c r="J926" s="11"/>
      <c r="K926" s="12"/>
      <c r="L926" s="13"/>
      <c r="M926" s="13"/>
      <c r="N926" s="13"/>
      <c r="O926" s="13"/>
      <c r="P926" s="13"/>
      <c r="Q926" s="13"/>
      <c r="R926" s="13"/>
      <c r="S926" s="13"/>
      <c r="T926" s="13"/>
      <c r="U926" s="13"/>
      <c r="V926" s="13"/>
      <c r="W926" s="13"/>
      <c r="X926" s="13"/>
      <c r="Y926" s="13"/>
      <c r="Z926" s="14"/>
      <c r="AA926" s="14"/>
      <c r="AB926" s="14"/>
      <c r="AC926" s="14"/>
    </row>
    <row r="927" spans="1:29" x14ac:dyDescent="0.35">
      <c r="A927" s="10"/>
      <c r="B927" s="10"/>
      <c r="C927" s="10"/>
      <c r="D927" s="10"/>
      <c r="E927" s="10"/>
      <c r="F927" s="10"/>
      <c r="G927" s="10"/>
      <c r="H927" s="10"/>
      <c r="I927" s="10"/>
      <c r="J927" s="11"/>
      <c r="K927" s="12"/>
      <c r="L927" s="13"/>
      <c r="M927" s="13"/>
      <c r="N927" s="13"/>
      <c r="O927" s="13"/>
      <c r="P927" s="13"/>
      <c r="Q927" s="13"/>
      <c r="R927" s="13"/>
      <c r="S927" s="13"/>
      <c r="T927" s="13"/>
      <c r="U927" s="13"/>
      <c r="V927" s="13"/>
      <c r="W927" s="13"/>
      <c r="X927" s="13"/>
      <c r="Y927" s="13"/>
      <c r="Z927" s="14"/>
      <c r="AA927" s="14"/>
      <c r="AB927" s="14"/>
      <c r="AC927" s="14"/>
    </row>
    <row r="928" spans="1:29" x14ac:dyDescent="0.35">
      <c r="A928" s="10"/>
      <c r="B928" s="10"/>
      <c r="C928" s="10"/>
      <c r="D928" s="10"/>
      <c r="E928" s="10"/>
      <c r="F928" s="10"/>
      <c r="G928" s="10"/>
      <c r="H928" s="10"/>
      <c r="I928" s="10"/>
      <c r="J928" s="11"/>
      <c r="K928" s="12"/>
      <c r="L928" s="13"/>
      <c r="M928" s="13"/>
      <c r="N928" s="13"/>
      <c r="O928" s="13"/>
      <c r="P928" s="13"/>
      <c r="Q928" s="13"/>
      <c r="R928" s="13"/>
      <c r="S928" s="13"/>
      <c r="T928" s="13"/>
      <c r="U928" s="13"/>
      <c r="V928" s="13"/>
      <c r="W928" s="13"/>
      <c r="X928" s="13"/>
      <c r="Y928" s="13"/>
      <c r="Z928" s="14"/>
      <c r="AA928" s="14"/>
      <c r="AB928" s="14"/>
      <c r="AC928" s="14"/>
    </row>
    <row r="929" spans="1:29" x14ac:dyDescent="0.35">
      <c r="A929" s="10"/>
      <c r="B929" s="10"/>
      <c r="C929" s="10"/>
      <c r="D929" s="10"/>
      <c r="E929" s="10"/>
      <c r="F929" s="10"/>
      <c r="G929" s="10"/>
      <c r="H929" s="10"/>
      <c r="I929" s="10"/>
      <c r="J929" s="11"/>
      <c r="K929" s="12"/>
      <c r="L929" s="13"/>
      <c r="M929" s="13"/>
      <c r="N929" s="13"/>
      <c r="O929" s="13"/>
      <c r="P929" s="13"/>
      <c r="Q929" s="13"/>
      <c r="R929" s="13"/>
      <c r="S929" s="13"/>
      <c r="T929" s="13"/>
      <c r="U929" s="13"/>
      <c r="V929" s="13"/>
      <c r="W929" s="13"/>
      <c r="X929" s="13"/>
      <c r="Y929" s="13"/>
      <c r="Z929" s="14"/>
      <c r="AA929" s="14"/>
      <c r="AB929" s="14"/>
      <c r="AC929" s="14"/>
    </row>
    <row r="930" spans="1:29" x14ac:dyDescent="0.35">
      <c r="A930" s="10"/>
      <c r="B930" s="10"/>
      <c r="C930" s="10"/>
      <c r="D930" s="10"/>
      <c r="E930" s="10"/>
      <c r="F930" s="10"/>
      <c r="G930" s="10"/>
      <c r="H930" s="10"/>
      <c r="I930" s="10"/>
      <c r="J930" s="11"/>
      <c r="K930" s="12"/>
      <c r="L930" s="13"/>
      <c r="M930" s="13"/>
      <c r="N930" s="13"/>
      <c r="O930" s="13"/>
      <c r="P930" s="13"/>
      <c r="Q930" s="13"/>
      <c r="R930" s="13"/>
      <c r="S930" s="13"/>
      <c r="T930" s="13"/>
      <c r="U930" s="13"/>
      <c r="V930" s="13"/>
      <c r="W930" s="13"/>
      <c r="X930" s="13"/>
      <c r="Y930" s="13"/>
      <c r="Z930" s="14"/>
      <c r="AA930" s="14"/>
      <c r="AB930" s="14"/>
      <c r="AC930" s="14"/>
    </row>
    <row r="931" spans="1:29" x14ac:dyDescent="0.35">
      <c r="A931" s="10"/>
      <c r="B931" s="10"/>
      <c r="C931" s="10"/>
      <c r="D931" s="10"/>
      <c r="E931" s="10"/>
      <c r="F931" s="10"/>
      <c r="G931" s="10"/>
      <c r="H931" s="10"/>
      <c r="I931" s="10"/>
      <c r="J931" s="11"/>
      <c r="K931" s="12"/>
      <c r="L931" s="13"/>
      <c r="M931" s="13"/>
      <c r="N931" s="13"/>
      <c r="O931" s="13"/>
      <c r="P931" s="13"/>
      <c r="Q931" s="13"/>
      <c r="R931" s="13"/>
      <c r="S931" s="13"/>
      <c r="T931" s="13"/>
      <c r="U931" s="13"/>
      <c r="V931" s="13"/>
      <c r="W931" s="13"/>
      <c r="X931" s="13"/>
      <c r="Y931" s="13"/>
      <c r="Z931" s="14"/>
      <c r="AA931" s="14"/>
      <c r="AB931" s="14"/>
      <c r="AC931" s="14"/>
    </row>
    <row r="932" spans="1:29" x14ac:dyDescent="0.35">
      <c r="A932" s="10"/>
      <c r="B932" s="10"/>
      <c r="C932" s="10"/>
      <c r="D932" s="10"/>
      <c r="E932" s="10"/>
      <c r="F932" s="10"/>
      <c r="G932" s="10"/>
      <c r="H932" s="10"/>
      <c r="I932" s="10"/>
      <c r="J932" s="11"/>
      <c r="K932" s="12"/>
      <c r="L932" s="13"/>
      <c r="M932" s="13"/>
      <c r="N932" s="13"/>
      <c r="O932" s="13"/>
      <c r="P932" s="13"/>
      <c r="Q932" s="13"/>
      <c r="R932" s="13"/>
      <c r="S932" s="13"/>
      <c r="T932" s="13"/>
      <c r="U932" s="13"/>
      <c r="V932" s="13"/>
      <c r="W932" s="13"/>
      <c r="X932" s="13"/>
      <c r="Y932" s="13"/>
      <c r="Z932" s="14"/>
      <c r="AA932" s="14"/>
      <c r="AB932" s="14"/>
      <c r="AC932" s="14"/>
    </row>
    <row r="933" spans="1:29" x14ac:dyDescent="0.35">
      <c r="A933" s="10"/>
      <c r="B933" s="10"/>
      <c r="C933" s="10"/>
      <c r="D933" s="10"/>
      <c r="E933" s="10"/>
      <c r="F933" s="10"/>
      <c r="G933" s="10"/>
      <c r="H933" s="10"/>
      <c r="I933" s="10"/>
      <c r="J933" s="11"/>
      <c r="K933" s="12"/>
      <c r="L933" s="13"/>
      <c r="M933" s="13"/>
      <c r="N933" s="13"/>
      <c r="O933" s="13"/>
      <c r="P933" s="13"/>
      <c r="Q933" s="13"/>
      <c r="R933" s="13"/>
      <c r="S933" s="13"/>
      <c r="T933" s="13"/>
      <c r="U933" s="13"/>
      <c r="V933" s="13"/>
      <c r="W933" s="13"/>
      <c r="X933" s="13"/>
      <c r="Y933" s="13"/>
      <c r="Z933" s="14"/>
      <c r="AA933" s="14"/>
      <c r="AB933" s="14"/>
      <c r="AC933" s="14"/>
    </row>
    <row r="934" spans="1:29" x14ac:dyDescent="0.35">
      <c r="A934" s="10"/>
      <c r="B934" s="10"/>
      <c r="C934" s="10"/>
      <c r="D934" s="10"/>
      <c r="E934" s="10"/>
      <c r="F934" s="10"/>
      <c r="G934" s="10"/>
      <c r="H934" s="10"/>
      <c r="I934" s="10"/>
      <c r="J934" s="11"/>
      <c r="K934" s="12"/>
      <c r="L934" s="13"/>
      <c r="M934" s="13"/>
      <c r="N934" s="13"/>
      <c r="O934" s="13"/>
      <c r="P934" s="13"/>
      <c r="Q934" s="13"/>
      <c r="R934" s="13"/>
      <c r="S934" s="13"/>
      <c r="T934" s="13"/>
      <c r="U934" s="13"/>
      <c r="V934" s="13"/>
      <c r="W934" s="13"/>
      <c r="X934" s="13"/>
      <c r="Y934" s="13"/>
      <c r="Z934" s="14"/>
      <c r="AA934" s="14"/>
      <c r="AB934" s="14"/>
      <c r="AC934" s="14"/>
    </row>
    <row r="935" spans="1:29" x14ac:dyDescent="0.35">
      <c r="A935" s="10"/>
      <c r="B935" s="10"/>
      <c r="C935" s="10"/>
      <c r="D935" s="10"/>
      <c r="E935" s="10"/>
      <c r="F935" s="10"/>
      <c r="G935" s="10"/>
      <c r="H935" s="10"/>
      <c r="I935" s="10"/>
      <c r="J935" s="11"/>
      <c r="K935" s="12"/>
      <c r="L935" s="13"/>
      <c r="M935" s="13"/>
      <c r="N935" s="13"/>
      <c r="O935" s="13"/>
      <c r="P935" s="13"/>
      <c r="Q935" s="13"/>
      <c r="R935" s="13"/>
      <c r="S935" s="13"/>
      <c r="T935" s="13"/>
      <c r="U935" s="13"/>
      <c r="V935" s="13"/>
      <c r="W935" s="13"/>
      <c r="X935" s="13"/>
      <c r="Y935" s="13"/>
      <c r="Z935" s="14"/>
      <c r="AA935" s="14"/>
      <c r="AB935" s="14"/>
      <c r="AC935" s="14"/>
    </row>
    <row r="936" spans="1:29" x14ac:dyDescent="0.35">
      <c r="A936" s="10"/>
      <c r="B936" s="10"/>
      <c r="C936" s="10"/>
      <c r="D936" s="10"/>
      <c r="E936" s="10"/>
      <c r="F936" s="10"/>
      <c r="G936" s="10"/>
      <c r="H936" s="10"/>
      <c r="I936" s="10"/>
      <c r="J936" s="11"/>
      <c r="K936" s="12"/>
      <c r="L936" s="13"/>
      <c r="M936" s="13"/>
      <c r="N936" s="13"/>
      <c r="O936" s="13"/>
      <c r="P936" s="13"/>
      <c r="Q936" s="13"/>
      <c r="R936" s="13"/>
      <c r="S936" s="13"/>
      <c r="T936" s="13"/>
      <c r="U936" s="13"/>
      <c r="V936" s="13"/>
      <c r="W936" s="13"/>
      <c r="X936" s="13"/>
      <c r="Y936" s="13"/>
      <c r="Z936" s="14"/>
      <c r="AA936" s="14"/>
      <c r="AB936" s="14"/>
      <c r="AC936" s="14"/>
    </row>
    <row r="937" spans="1:29" x14ac:dyDescent="0.35">
      <c r="A937" s="10"/>
      <c r="B937" s="10"/>
      <c r="C937" s="10"/>
      <c r="D937" s="10"/>
      <c r="E937" s="10"/>
      <c r="F937" s="10"/>
      <c r="G937" s="10"/>
      <c r="H937" s="10"/>
      <c r="I937" s="10"/>
      <c r="J937" s="11"/>
      <c r="K937" s="12"/>
      <c r="L937" s="13"/>
      <c r="M937" s="13"/>
      <c r="N937" s="13"/>
      <c r="O937" s="13"/>
      <c r="P937" s="13"/>
      <c r="Q937" s="13"/>
      <c r="R937" s="13"/>
      <c r="S937" s="13"/>
      <c r="T937" s="13"/>
      <c r="U937" s="13"/>
      <c r="V937" s="13"/>
      <c r="W937" s="13"/>
      <c r="X937" s="13"/>
      <c r="Y937" s="13"/>
      <c r="Z937" s="14"/>
      <c r="AA937" s="14"/>
      <c r="AB937" s="14"/>
      <c r="AC937" s="14"/>
    </row>
    <row r="938" spans="1:29" x14ac:dyDescent="0.35">
      <c r="A938" s="10"/>
      <c r="B938" s="10"/>
      <c r="C938" s="10"/>
      <c r="D938" s="10"/>
      <c r="E938" s="10"/>
      <c r="F938" s="10"/>
      <c r="G938" s="10"/>
      <c r="H938" s="10"/>
      <c r="I938" s="10"/>
      <c r="J938" s="11"/>
      <c r="K938" s="12"/>
      <c r="L938" s="13"/>
      <c r="M938" s="13"/>
      <c r="N938" s="13"/>
      <c r="O938" s="13"/>
      <c r="P938" s="13"/>
      <c r="Q938" s="13"/>
      <c r="R938" s="13"/>
      <c r="S938" s="13"/>
      <c r="T938" s="13"/>
      <c r="U938" s="13"/>
      <c r="V938" s="13"/>
      <c r="W938" s="13"/>
      <c r="X938" s="13"/>
      <c r="Y938" s="13"/>
      <c r="Z938" s="14"/>
      <c r="AA938" s="14"/>
      <c r="AB938" s="14"/>
      <c r="AC938" s="14"/>
    </row>
    <row r="939" spans="1:29" x14ac:dyDescent="0.35">
      <c r="A939" s="10"/>
      <c r="B939" s="10"/>
      <c r="C939" s="10"/>
      <c r="D939" s="10"/>
      <c r="E939" s="10"/>
      <c r="F939" s="10"/>
      <c r="G939" s="10"/>
      <c r="H939" s="10"/>
      <c r="I939" s="10"/>
      <c r="J939" s="11"/>
      <c r="K939" s="12"/>
      <c r="L939" s="13"/>
      <c r="M939" s="13"/>
      <c r="N939" s="13"/>
      <c r="O939" s="13"/>
      <c r="P939" s="13"/>
      <c r="Q939" s="13"/>
      <c r="R939" s="13"/>
      <c r="S939" s="13"/>
      <c r="T939" s="13"/>
      <c r="U939" s="13"/>
      <c r="V939" s="13"/>
      <c r="W939" s="13"/>
      <c r="X939" s="13"/>
      <c r="Y939" s="13"/>
      <c r="Z939" s="14"/>
      <c r="AA939" s="14"/>
      <c r="AB939" s="14"/>
      <c r="AC939" s="14"/>
    </row>
    <row r="940" spans="1:29" x14ac:dyDescent="0.35">
      <c r="A940" s="10"/>
      <c r="B940" s="10"/>
      <c r="C940" s="10"/>
      <c r="D940" s="10"/>
      <c r="E940" s="10"/>
      <c r="F940" s="10"/>
      <c r="G940" s="10"/>
      <c r="H940" s="10"/>
      <c r="I940" s="10"/>
      <c r="J940" s="11"/>
      <c r="K940" s="12"/>
      <c r="L940" s="13"/>
      <c r="M940" s="13"/>
      <c r="N940" s="13"/>
      <c r="O940" s="13"/>
      <c r="P940" s="13"/>
      <c r="Q940" s="13"/>
      <c r="R940" s="13"/>
      <c r="S940" s="13"/>
      <c r="T940" s="13"/>
      <c r="U940" s="13"/>
      <c r="V940" s="13"/>
      <c r="W940" s="13"/>
      <c r="X940" s="13"/>
      <c r="Y940" s="13"/>
      <c r="Z940" s="14"/>
      <c r="AA940" s="14"/>
      <c r="AB940" s="14"/>
      <c r="AC940" s="14"/>
    </row>
    <row r="941" spans="1:29" x14ac:dyDescent="0.35">
      <c r="A941" s="10"/>
      <c r="B941" s="10"/>
      <c r="C941" s="10"/>
      <c r="D941" s="10"/>
      <c r="E941" s="10"/>
      <c r="F941" s="10"/>
      <c r="G941" s="10"/>
      <c r="H941" s="10"/>
      <c r="I941" s="10"/>
      <c r="J941" s="11"/>
      <c r="K941" s="12"/>
      <c r="L941" s="13"/>
      <c r="M941" s="13"/>
      <c r="N941" s="13"/>
      <c r="O941" s="13"/>
      <c r="P941" s="13"/>
      <c r="Q941" s="13"/>
      <c r="R941" s="13"/>
      <c r="S941" s="13"/>
      <c r="T941" s="13"/>
      <c r="U941" s="13"/>
      <c r="V941" s="13"/>
      <c r="W941" s="13"/>
      <c r="X941" s="13"/>
      <c r="Y941" s="13"/>
      <c r="Z941" s="14"/>
      <c r="AA941" s="14"/>
      <c r="AB941" s="14"/>
      <c r="AC941" s="14"/>
    </row>
    <row r="942" spans="1:29" x14ac:dyDescent="0.35">
      <c r="A942" s="10"/>
      <c r="B942" s="10"/>
      <c r="C942" s="10"/>
      <c r="D942" s="10"/>
      <c r="E942" s="10"/>
      <c r="F942" s="10"/>
      <c r="G942" s="10"/>
      <c r="H942" s="10"/>
      <c r="I942" s="10"/>
      <c r="J942" s="11"/>
      <c r="K942" s="12"/>
      <c r="L942" s="13"/>
      <c r="M942" s="13"/>
      <c r="N942" s="13"/>
      <c r="O942" s="13"/>
      <c r="P942" s="13"/>
      <c r="Q942" s="13"/>
      <c r="R942" s="13"/>
      <c r="S942" s="13"/>
      <c r="T942" s="13"/>
      <c r="U942" s="13"/>
      <c r="V942" s="13"/>
      <c r="W942" s="13"/>
      <c r="X942" s="13"/>
      <c r="Y942" s="13"/>
      <c r="Z942" s="14"/>
      <c r="AA942" s="14"/>
      <c r="AB942" s="14"/>
      <c r="AC942" s="14"/>
    </row>
    <row r="943" spans="1:29" x14ac:dyDescent="0.35">
      <c r="A943" s="10"/>
      <c r="B943" s="10"/>
      <c r="C943" s="10"/>
      <c r="D943" s="10"/>
      <c r="E943" s="10"/>
      <c r="F943" s="10"/>
      <c r="G943" s="10"/>
      <c r="H943" s="10"/>
      <c r="I943" s="10"/>
      <c r="J943" s="11"/>
      <c r="K943" s="12"/>
      <c r="L943" s="13"/>
      <c r="M943" s="13"/>
      <c r="N943" s="13"/>
      <c r="O943" s="13"/>
      <c r="P943" s="13"/>
      <c r="Q943" s="13"/>
      <c r="R943" s="13"/>
      <c r="S943" s="13"/>
      <c r="T943" s="13"/>
      <c r="U943" s="13"/>
      <c r="V943" s="13"/>
      <c r="W943" s="13"/>
      <c r="X943" s="13"/>
      <c r="Y943" s="13"/>
      <c r="Z943" s="14"/>
      <c r="AA943" s="14"/>
      <c r="AB943" s="14"/>
      <c r="AC943" s="14"/>
    </row>
    <row r="944" spans="1:29" x14ac:dyDescent="0.35">
      <c r="A944" s="10"/>
      <c r="B944" s="10"/>
      <c r="C944" s="10"/>
      <c r="D944" s="10"/>
      <c r="E944" s="10"/>
      <c r="F944" s="10"/>
      <c r="G944" s="10"/>
      <c r="H944" s="10"/>
      <c r="I944" s="10"/>
      <c r="J944" s="11"/>
      <c r="K944" s="12"/>
      <c r="L944" s="13"/>
      <c r="M944" s="13"/>
      <c r="N944" s="13"/>
      <c r="O944" s="13"/>
      <c r="P944" s="13"/>
      <c r="Q944" s="13"/>
      <c r="R944" s="13"/>
      <c r="S944" s="13"/>
      <c r="T944" s="13"/>
      <c r="U944" s="13"/>
      <c r="V944" s="13"/>
      <c r="W944" s="13"/>
      <c r="X944" s="13"/>
      <c r="Y944" s="13"/>
      <c r="Z944" s="14"/>
      <c r="AA944" s="14"/>
      <c r="AB944" s="14"/>
      <c r="AC944" s="14"/>
    </row>
    <row r="945" spans="1:29" x14ac:dyDescent="0.35">
      <c r="A945" s="10"/>
      <c r="B945" s="10"/>
      <c r="C945" s="10"/>
      <c r="D945" s="10"/>
      <c r="E945" s="10"/>
      <c r="F945" s="10"/>
      <c r="G945" s="10"/>
      <c r="H945" s="10"/>
      <c r="I945" s="10"/>
      <c r="J945" s="11"/>
      <c r="K945" s="12"/>
      <c r="L945" s="13"/>
      <c r="M945" s="13"/>
      <c r="N945" s="13"/>
      <c r="O945" s="13"/>
      <c r="P945" s="13"/>
      <c r="Q945" s="13"/>
      <c r="R945" s="13"/>
      <c r="S945" s="13"/>
      <c r="T945" s="13"/>
      <c r="U945" s="13"/>
      <c r="V945" s="13"/>
      <c r="W945" s="13"/>
      <c r="X945" s="13"/>
      <c r="Y945" s="13"/>
      <c r="Z945" s="14"/>
      <c r="AA945" s="14"/>
      <c r="AB945" s="14"/>
      <c r="AC945" s="14"/>
    </row>
    <row r="946" spans="1:29" x14ac:dyDescent="0.35">
      <c r="A946" s="10"/>
      <c r="B946" s="10"/>
      <c r="C946" s="10"/>
      <c r="D946" s="10"/>
      <c r="E946" s="10"/>
      <c r="F946" s="10"/>
      <c r="G946" s="10"/>
      <c r="H946" s="10"/>
      <c r="I946" s="10"/>
      <c r="J946" s="11"/>
      <c r="K946" s="12"/>
      <c r="L946" s="13"/>
      <c r="M946" s="13"/>
      <c r="N946" s="13"/>
      <c r="O946" s="13"/>
      <c r="P946" s="13"/>
      <c r="Q946" s="13"/>
      <c r="R946" s="13"/>
      <c r="S946" s="13"/>
      <c r="T946" s="13"/>
      <c r="U946" s="13"/>
      <c r="V946" s="13"/>
      <c r="W946" s="13"/>
      <c r="X946" s="13"/>
      <c r="Y946" s="13"/>
      <c r="Z946" s="14"/>
      <c r="AA946" s="14"/>
      <c r="AB946" s="14"/>
      <c r="AC946" s="14"/>
    </row>
    <row r="947" spans="1:29" x14ac:dyDescent="0.35">
      <c r="A947" s="10"/>
      <c r="B947" s="10"/>
      <c r="C947" s="10"/>
      <c r="D947" s="10"/>
      <c r="E947" s="10"/>
      <c r="F947" s="10"/>
      <c r="G947" s="10"/>
      <c r="H947" s="10"/>
      <c r="I947" s="10"/>
      <c r="J947" s="11"/>
      <c r="K947" s="12"/>
      <c r="L947" s="13"/>
      <c r="M947" s="13"/>
      <c r="N947" s="13"/>
      <c r="O947" s="13"/>
      <c r="P947" s="13"/>
      <c r="Q947" s="13"/>
      <c r="R947" s="13"/>
      <c r="S947" s="13"/>
      <c r="T947" s="13"/>
      <c r="U947" s="13"/>
      <c r="V947" s="13"/>
      <c r="W947" s="13"/>
      <c r="X947" s="13"/>
      <c r="Y947" s="13"/>
      <c r="Z947" s="14"/>
      <c r="AA947" s="14"/>
      <c r="AB947" s="14"/>
      <c r="AC947" s="14"/>
    </row>
    <row r="948" spans="1:29" x14ac:dyDescent="0.35">
      <c r="A948" s="10"/>
      <c r="B948" s="10"/>
      <c r="C948" s="10"/>
      <c r="D948" s="10"/>
      <c r="E948" s="10"/>
      <c r="F948" s="10"/>
      <c r="G948" s="10"/>
      <c r="H948" s="10"/>
      <c r="I948" s="10"/>
      <c r="J948" s="11"/>
      <c r="K948" s="12"/>
      <c r="L948" s="13"/>
      <c r="M948" s="13"/>
      <c r="N948" s="13"/>
      <c r="O948" s="13"/>
      <c r="P948" s="13"/>
      <c r="Q948" s="13"/>
      <c r="R948" s="13"/>
      <c r="S948" s="13"/>
      <c r="T948" s="13"/>
      <c r="U948" s="13"/>
      <c r="V948" s="13"/>
      <c r="W948" s="13"/>
      <c r="X948" s="13"/>
      <c r="Y948" s="13"/>
      <c r="Z948" s="14"/>
      <c r="AA948" s="14"/>
      <c r="AB948" s="14"/>
      <c r="AC948" s="14"/>
    </row>
    <row r="949" spans="1:29" x14ac:dyDescent="0.35">
      <c r="A949" s="10"/>
      <c r="B949" s="10"/>
      <c r="C949" s="10"/>
      <c r="D949" s="10"/>
      <c r="E949" s="10"/>
      <c r="F949" s="10"/>
      <c r="G949" s="10"/>
      <c r="H949" s="10"/>
      <c r="I949" s="10"/>
      <c r="J949" s="11"/>
      <c r="K949" s="12"/>
      <c r="L949" s="13"/>
      <c r="M949" s="13"/>
      <c r="N949" s="13"/>
      <c r="O949" s="13"/>
      <c r="P949" s="13"/>
      <c r="Q949" s="13"/>
      <c r="R949" s="13"/>
      <c r="S949" s="13"/>
      <c r="T949" s="13"/>
      <c r="U949" s="13"/>
      <c r="V949" s="13"/>
      <c r="W949" s="13"/>
      <c r="X949" s="13"/>
      <c r="Y949" s="13"/>
      <c r="Z949" s="14"/>
      <c r="AA949" s="14"/>
      <c r="AB949" s="14"/>
      <c r="AC949" s="14"/>
    </row>
    <row r="950" spans="1:29" x14ac:dyDescent="0.35">
      <c r="A950" s="10"/>
      <c r="B950" s="10"/>
      <c r="C950" s="10"/>
      <c r="D950" s="10"/>
      <c r="E950" s="10"/>
      <c r="F950" s="10"/>
      <c r="G950" s="10"/>
      <c r="H950" s="10"/>
      <c r="I950" s="10"/>
      <c r="J950" s="11"/>
      <c r="K950" s="12"/>
      <c r="L950" s="13"/>
      <c r="M950" s="13"/>
      <c r="N950" s="13"/>
      <c r="O950" s="13"/>
      <c r="P950" s="13"/>
      <c r="Q950" s="13"/>
      <c r="R950" s="13"/>
      <c r="S950" s="13"/>
      <c r="T950" s="13"/>
      <c r="U950" s="13"/>
      <c r="V950" s="13"/>
      <c r="W950" s="13"/>
      <c r="X950" s="13"/>
      <c r="Y950" s="13"/>
      <c r="Z950" s="14"/>
      <c r="AA950" s="14"/>
      <c r="AB950" s="14"/>
      <c r="AC950" s="14"/>
    </row>
    <row r="951" spans="1:29" x14ac:dyDescent="0.35">
      <c r="A951" s="10"/>
      <c r="B951" s="10"/>
      <c r="C951" s="10"/>
      <c r="D951" s="10"/>
      <c r="E951" s="10"/>
      <c r="F951" s="10"/>
      <c r="G951" s="10"/>
      <c r="H951" s="10"/>
      <c r="I951" s="10"/>
      <c r="J951" s="11"/>
      <c r="K951" s="12"/>
      <c r="L951" s="13"/>
      <c r="M951" s="13"/>
      <c r="N951" s="13"/>
      <c r="O951" s="13"/>
      <c r="P951" s="13"/>
      <c r="Q951" s="13"/>
      <c r="R951" s="13"/>
      <c r="S951" s="13"/>
      <c r="T951" s="13"/>
      <c r="U951" s="13"/>
      <c r="V951" s="13"/>
      <c r="W951" s="13"/>
      <c r="X951" s="13"/>
      <c r="Y951" s="13"/>
      <c r="Z951" s="14"/>
      <c r="AA951" s="14"/>
      <c r="AB951" s="14"/>
      <c r="AC951" s="14"/>
    </row>
    <row r="952" spans="1:29" x14ac:dyDescent="0.35">
      <c r="A952" s="10"/>
      <c r="B952" s="10"/>
      <c r="C952" s="10"/>
      <c r="D952" s="10"/>
      <c r="E952" s="10"/>
      <c r="F952" s="10"/>
      <c r="G952" s="10"/>
      <c r="H952" s="10"/>
      <c r="I952" s="10"/>
      <c r="J952" s="11"/>
      <c r="K952" s="12"/>
      <c r="L952" s="13"/>
      <c r="M952" s="13"/>
      <c r="N952" s="13"/>
      <c r="O952" s="13"/>
      <c r="P952" s="13"/>
      <c r="Q952" s="13"/>
      <c r="R952" s="13"/>
      <c r="S952" s="13"/>
      <c r="T952" s="13"/>
      <c r="U952" s="13"/>
      <c r="V952" s="13"/>
      <c r="W952" s="13"/>
      <c r="X952" s="13"/>
      <c r="Y952" s="13"/>
      <c r="Z952" s="14"/>
      <c r="AA952" s="14"/>
      <c r="AB952" s="14"/>
      <c r="AC952" s="14"/>
    </row>
    <row r="953" spans="1:29" x14ac:dyDescent="0.35">
      <c r="A953" s="10"/>
      <c r="B953" s="10"/>
      <c r="C953" s="10"/>
      <c r="D953" s="10"/>
      <c r="E953" s="10"/>
      <c r="F953" s="10"/>
      <c r="G953" s="10"/>
      <c r="H953" s="10"/>
      <c r="I953" s="10"/>
      <c r="J953" s="11"/>
      <c r="K953" s="12"/>
      <c r="L953" s="13"/>
      <c r="M953" s="13"/>
      <c r="N953" s="13"/>
      <c r="O953" s="13"/>
      <c r="P953" s="13"/>
      <c r="Q953" s="13"/>
      <c r="R953" s="13"/>
      <c r="S953" s="13"/>
      <c r="T953" s="13"/>
      <c r="U953" s="13"/>
      <c r="V953" s="13"/>
      <c r="W953" s="13"/>
      <c r="X953" s="13"/>
      <c r="Y953" s="13"/>
      <c r="Z953" s="14"/>
      <c r="AA953" s="14"/>
      <c r="AB953" s="14"/>
      <c r="AC953" s="14"/>
    </row>
    <row r="954" spans="1:29" x14ac:dyDescent="0.35">
      <c r="A954" s="10"/>
      <c r="B954" s="10"/>
      <c r="C954" s="10"/>
      <c r="D954" s="10"/>
      <c r="E954" s="10"/>
      <c r="F954" s="10"/>
      <c r="G954" s="10"/>
      <c r="H954" s="10"/>
      <c r="I954" s="10"/>
      <c r="J954" s="11"/>
      <c r="K954" s="12"/>
      <c r="L954" s="13"/>
      <c r="M954" s="13"/>
      <c r="N954" s="13"/>
      <c r="O954" s="13"/>
      <c r="P954" s="13"/>
      <c r="Q954" s="13"/>
      <c r="R954" s="13"/>
      <c r="S954" s="13"/>
      <c r="T954" s="13"/>
      <c r="U954" s="13"/>
      <c r="V954" s="13"/>
      <c r="W954" s="13"/>
      <c r="X954" s="13"/>
      <c r="Y954" s="13"/>
      <c r="Z954" s="14"/>
      <c r="AA954" s="14"/>
      <c r="AB954" s="14"/>
      <c r="AC954" s="14"/>
    </row>
    <row r="955" spans="1:29" x14ac:dyDescent="0.35">
      <c r="A955" s="10"/>
      <c r="B955" s="10"/>
      <c r="C955" s="10"/>
      <c r="D955" s="10"/>
      <c r="E955" s="10"/>
      <c r="F955" s="10"/>
      <c r="G955" s="10"/>
      <c r="H955" s="10"/>
      <c r="I955" s="10"/>
      <c r="J955" s="11"/>
      <c r="K955" s="12"/>
      <c r="L955" s="13"/>
      <c r="M955" s="13"/>
      <c r="N955" s="13"/>
      <c r="O955" s="13"/>
      <c r="P955" s="13"/>
      <c r="Q955" s="13"/>
      <c r="R955" s="13"/>
      <c r="S955" s="13"/>
      <c r="T955" s="13"/>
      <c r="U955" s="13"/>
      <c r="V955" s="13"/>
      <c r="W955" s="13"/>
      <c r="X955" s="13"/>
      <c r="Y955" s="13"/>
      <c r="Z955" s="14"/>
      <c r="AA955" s="14"/>
      <c r="AB955" s="14"/>
      <c r="AC955" s="14"/>
    </row>
    <row r="956" spans="1:29" x14ac:dyDescent="0.35">
      <c r="A956" s="10"/>
      <c r="B956" s="10"/>
      <c r="C956" s="10"/>
      <c r="D956" s="10"/>
      <c r="E956" s="10"/>
      <c r="F956" s="10"/>
      <c r="G956" s="10"/>
      <c r="H956" s="10"/>
      <c r="I956" s="10"/>
      <c r="J956" s="11"/>
      <c r="K956" s="12"/>
      <c r="L956" s="13"/>
      <c r="M956" s="13"/>
      <c r="N956" s="13"/>
      <c r="O956" s="13"/>
      <c r="P956" s="13"/>
      <c r="Q956" s="13"/>
      <c r="R956" s="13"/>
      <c r="S956" s="13"/>
      <c r="T956" s="13"/>
      <c r="U956" s="13"/>
      <c r="V956" s="13"/>
      <c r="W956" s="13"/>
      <c r="X956" s="13"/>
      <c r="Y956" s="13"/>
      <c r="Z956" s="14"/>
      <c r="AA956" s="14"/>
      <c r="AB956" s="14"/>
      <c r="AC956" s="14"/>
    </row>
    <row r="957" spans="1:29" x14ac:dyDescent="0.35">
      <c r="A957" s="10"/>
      <c r="B957" s="10"/>
      <c r="C957" s="10"/>
      <c r="D957" s="10"/>
      <c r="E957" s="10"/>
      <c r="F957" s="10"/>
      <c r="G957" s="10"/>
      <c r="H957" s="10"/>
      <c r="I957" s="10"/>
      <c r="J957" s="11"/>
      <c r="K957" s="12"/>
      <c r="L957" s="13"/>
      <c r="M957" s="13"/>
      <c r="N957" s="13"/>
      <c r="O957" s="13"/>
      <c r="P957" s="13"/>
      <c r="Q957" s="13"/>
      <c r="R957" s="13"/>
      <c r="S957" s="13"/>
      <c r="T957" s="13"/>
      <c r="U957" s="13"/>
      <c r="V957" s="13"/>
      <c r="W957" s="13"/>
      <c r="X957" s="13"/>
      <c r="Y957" s="13"/>
      <c r="Z957" s="14"/>
      <c r="AA957" s="14"/>
      <c r="AB957" s="14"/>
      <c r="AC957" s="14"/>
    </row>
    <row r="958" spans="1:29" x14ac:dyDescent="0.35">
      <c r="A958" s="10"/>
      <c r="B958" s="10"/>
      <c r="C958" s="10"/>
      <c r="D958" s="10"/>
      <c r="E958" s="10"/>
      <c r="F958" s="10"/>
      <c r="G958" s="10"/>
      <c r="H958" s="10"/>
      <c r="I958" s="10"/>
      <c r="J958" s="11"/>
      <c r="K958" s="12"/>
      <c r="L958" s="13"/>
      <c r="M958" s="13"/>
      <c r="N958" s="13"/>
      <c r="O958" s="13"/>
      <c r="P958" s="13"/>
      <c r="Q958" s="13"/>
      <c r="R958" s="13"/>
      <c r="S958" s="13"/>
      <c r="T958" s="13"/>
      <c r="U958" s="13"/>
      <c r="V958" s="13"/>
      <c r="W958" s="13"/>
      <c r="X958" s="13"/>
      <c r="Y958" s="13"/>
      <c r="Z958" s="14"/>
      <c r="AA958" s="14"/>
      <c r="AB958" s="14"/>
      <c r="AC958" s="14"/>
    </row>
    <row r="959" spans="1:29" x14ac:dyDescent="0.35">
      <c r="A959" s="10"/>
      <c r="B959" s="10"/>
      <c r="C959" s="10"/>
      <c r="D959" s="10"/>
      <c r="E959" s="10"/>
      <c r="F959" s="10"/>
      <c r="G959" s="10"/>
      <c r="H959" s="10"/>
      <c r="I959" s="10"/>
      <c r="J959" s="11"/>
      <c r="K959" s="12"/>
      <c r="L959" s="13"/>
      <c r="M959" s="13"/>
      <c r="N959" s="13"/>
      <c r="O959" s="13"/>
      <c r="P959" s="13"/>
      <c r="Q959" s="13"/>
      <c r="R959" s="13"/>
      <c r="S959" s="13"/>
      <c r="T959" s="13"/>
      <c r="U959" s="13"/>
      <c r="V959" s="13"/>
      <c r="W959" s="13"/>
      <c r="X959" s="13"/>
      <c r="Y959" s="13"/>
      <c r="Z959" s="14"/>
      <c r="AA959" s="14"/>
      <c r="AB959" s="14"/>
      <c r="AC959" s="14"/>
    </row>
    <row r="960" spans="1:29" x14ac:dyDescent="0.35">
      <c r="A960" s="10"/>
      <c r="B960" s="10"/>
      <c r="C960" s="10"/>
      <c r="D960" s="10"/>
      <c r="E960" s="10"/>
      <c r="F960" s="10"/>
      <c r="G960" s="10"/>
      <c r="H960" s="10"/>
      <c r="I960" s="10"/>
      <c r="J960" s="11"/>
      <c r="K960" s="12"/>
      <c r="L960" s="13"/>
      <c r="M960" s="13"/>
      <c r="N960" s="13"/>
      <c r="O960" s="13"/>
      <c r="P960" s="13"/>
      <c r="Q960" s="13"/>
      <c r="R960" s="13"/>
      <c r="S960" s="13"/>
      <c r="T960" s="13"/>
      <c r="U960" s="13"/>
      <c r="V960" s="13"/>
      <c r="W960" s="13"/>
      <c r="X960" s="13"/>
      <c r="Y960" s="13"/>
      <c r="Z960" s="14"/>
      <c r="AA960" s="14"/>
      <c r="AB960" s="14"/>
      <c r="AC960" s="14"/>
    </row>
    <row r="961" spans="1:29" x14ac:dyDescent="0.35">
      <c r="A961" s="10"/>
      <c r="B961" s="10"/>
      <c r="C961" s="10"/>
      <c r="D961" s="10"/>
      <c r="E961" s="10"/>
      <c r="F961" s="10"/>
      <c r="G961" s="10"/>
      <c r="H961" s="10"/>
      <c r="I961" s="10"/>
      <c r="J961" s="11"/>
      <c r="K961" s="12"/>
      <c r="L961" s="13"/>
      <c r="M961" s="13"/>
      <c r="N961" s="13"/>
      <c r="O961" s="13"/>
      <c r="P961" s="13"/>
      <c r="Q961" s="13"/>
      <c r="R961" s="13"/>
      <c r="S961" s="13"/>
      <c r="T961" s="13"/>
      <c r="U961" s="13"/>
      <c r="V961" s="13"/>
      <c r="W961" s="13"/>
      <c r="X961" s="13"/>
      <c r="Y961" s="13"/>
      <c r="Z961" s="14"/>
      <c r="AA961" s="14"/>
      <c r="AB961" s="14"/>
      <c r="AC961" s="14"/>
    </row>
    <row r="962" spans="1:29" x14ac:dyDescent="0.35">
      <c r="A962" s="10"/>
      <c r="B962" s="10"/>
      <c r="C962" s="10"/>
      <c r="D962" s="10"/>
      <c r="E962" s="10"/>
      <c r="F962" s="10"/>
      <c r="G962" s="10"/>
      <c r="H962" s="10"/>
      <c r="I962" s="10"/>
      <c r="J962" s="11"/>
      <c r="K962" s="12"/>
      <c r="L962" s="13"/>
      <c r="M962" s="13"/>
      <c r="N962" s="13"/>
      <c r="O962" s="13"/>
      <c r="P962" s="13"/>
      <c r="Q962" s="13"/>
      <c r="R962" s="13"/>
      <c r="S962" s="13"/>
      <c r="T962" s="13"/>
      <c r="U962" s="13"/>
      <c r="V962" s="13"/>
      <c r="W962" s="13"/>
      <c r="X962" s="13"/>
      <c r="Y962" s="13"/>
      <c r="Z962" s="14"/>
      <c r="AA962" s="14"/>
      <c r="AB962" s="14"/>
      <c r="AC962" s="14"/>
    </row>
    <row r="963" spans="1:29" x14ac:dyDescent="0.35">
      <c r="A963" s="10"/>
      <c r="B963" s="10"/>
      <c r="C963" s="10"/>
      <c r="D963" s="10"/>
      <c r="E963" s="10"/>
      <c r="F963" s="10"/>
      <c r="G963" s="10"/>
      <c r="H963" s="10"/>
      <c r="I963" s="10"/>
      <c r="J963" s="11"/>
      <c r="K963" s="12"/>
      <c r="L963" s="13"/>
      <c r="M963" s="13"/>
      <c r="N963" s="13"/>
      <c r="O963" s="13"/>
      <c r="P963" s="13"/>
      <c r="Q963" s="13"/>
      <c r="R963" s="13"/>
      <c r="S963" s="13"/>
      <c r="T963" s="13"/>
      <c r="U963" s="13"/>
      <c r="V963" s="13"/>
      <c r="W963" s="13"/>
      <c r="X963" s="13"/>
      <c r="Y963" s="13"/>
      <c r="Z963" s="14"/>
      <c r="AA963" s="14"/>
      <c r="AB963" s="14"/>
      <c r="AC963" s="14"/>
    </row>
    <row r="964" spans="1:29" x14ac:dyDescent="0.35">
      <c r="A964" s="10"/>
      <c r="B964" s="10"/>
      <c r="C964" s="10"/>
      <c r="D964" s="10"/>
      <c r="E964" s="10"/>
      <c r="F964" s="10"/>
      <c r="G964" s="10"/>
      <c r="H964" s="10"/>
      <c r="I964" s="10"/>
      <c r="J964" s="11"/>
      <c r="K964" s="12"/>
      <c r="L964" s="13"/>
      <c r="M964" s="13"/>
      <c r="N964" s="13"/>
      <c r="O964" s="13"/>
      <c r="P964" s="13"/>
      <c r="Q964" s="13"/>
      <c r="R964" s="13"/>
      <c r="S964" s="13"/>
      <c r="T964" s="13"/>
      <c r="U964" s="13"/>
      <c r="V964" s="13"/>
      <c r="W964" s="13"/>
      <c r="X964" s="13"/>
      <c r="Y964" s="13"/>
      <c r="Z964" s="14"/>
      <c r="AA964" s="14"/>
      <c r="AB964" s="14"/>
      <c r="AC964" s="14"/>
    </row>
    <row r="965" spans="1:29" x14ac:dyDescent="0.35">
      <c r="A965" s="10"/>
      <c r="B965" s="10"/>
      <c r="C965" s="10"/>
      <c r="D965" s="10"/>
      <c r="E965" s="10"/>
      <c r="F965" s="10"/>
      <c r="G965" s="10"/>
      <c r="H965" s="10"/>
      <c r="I965" s="10"/>
      <c r="J965" s="11"/>
      <c r="K965" s="12"/>
      <c r="L965" s="13"/>
      <c r="M965" s="13"/>
      <c r="N965" s="13"/>
      <c r="O965" s="13"/>
      <c r="P965" s="13"/>
      <c r="Q965" s="13"/>
      <c r="R965" s="13"/>
      <c r="S965" s="13"/>
      <c r="T965" s="13"/>
      <c r="U965" s="13"/>
      <c r="V965" s="13"/>
      <c r="W965" s="13"/>
      <c r="X965" s="13"/>
      <c r="Y965" s="13"/>
      <c r="Z965" s="14"/>
      <c r="AA965" s="14"/>
      <c r="AB965" s="14"/>
      <c r="AC965" s="14"/>
    </row>
    <row r="966" spans="1:29" x14ac:dyDescent="0.35">
      <c r="A966" s="10"/>
      <c r="B966" s="10"/>
      <c r="C966" s="10"/>
      <c r="D966" s="10"/>
      <c r="E966" s="10"/>
      <c r="F966" s="10"/>
      <c r="G966" s="10"/>
      <c r="H966" s="10"/>
      <c r="I966" s="10"/>
      <c r="J966" s="11"/>
      <c r="K966" s="12"/>
      <c r="L966" s="13"/>
      <c r="M966" s="13"/>
      <c r="N966" s="13"/>
      <c r="O966" s="13"/>
      <c r="P966" s="13"/>
      <c r="Q966" s="13"/>
      <c r="R966" s="13"/>
      <c r="S966" s="13"/>
      <c r="T966" s="13"/>
      <c r="U966" s="13"/>
      <c r="V966" s="13"/>
      <c r="W966" s="13"/>
      <c r="X966" s="13"/>
      <c r="Y966" s="13"/>
      <c r="Z966" s="14"/>
      <c r="AA966" s="14"/>
      <c r="AB966" s="14"/>
      <c r="AC966" s="14"/>
    </row>
    <row r="967" spans="1:29" x14ac:dyDescent="0.35">
      <c r="A967" s="10"/>
      <c r="B967" s="10"/>
      <c r="C967" s="10"/>
      <c r="D967" s="10"/>
      <c r="E967" s="10"/>
      <c r="F967" s="10"/>
      <c r="G967" s="10"/>
      <c r="H967" s="10"/>
      <c r="I967" s="10"/>
      <c r="J967" s="11"/>
      <c r="K967" s="12"/>
      <c r="L967" s="13"/>
      <c r="M967" s="13"/>
      <c r="N967" s="13"/>
      <c r="O967" s="13"/>
      <c r="P967" s="13"/>
      <c r="Q967" s="13"/>
      <c r="R967" s="13"/>
      <c r="S967" s="13"/>
      <c r="T967" s="13"/>
      <c r="U967" s="13"/>
      <c r="V967" s="13"/>
      <c r="W967" s="13"/>
      <c r="X967" s="13"/>
      <c r="Y967" s="13"/>
      <c r="Z967" s="14"/>
      <c r="AA967" s="14"/>
      <c r="AB967" s="14"/>
      <c r="AC967" s="14"/>
    </row>
    <row r="968" spans="1:29" x14ac:dyDescent="0.35">
      <c r="A968" s="10"/>
      <c r="B968" s="10"/>
      <c r="C968" s="10"/>
      <c r="D968" s="10"/>
      <c r="E968" s="10"/>
      <c r="F968" s="10"/>
      <c r="G968" s="10"/>
      <c r="H968" s="10"/>
      <c r="I968" s="10"/>
      <c r="J968" s="11"/>
      <c r="K968" s="12"/>
      <c r="L968" s="13"/>
      <c r="M968" s="13"/>
      <c r="N968" s="13"/>
      <c r="O968" s="13"/>
      <c r="P968" s="13"/>
      <c r="Q968" s="13"/>
      <c r="R968" s="13"/>
      <c r="S968" s="13"/>
      <c r="T968" s="13"/>
      <c r="U968" s="13"/>
      <c r="V968" s="13"/>
      <c r="W968" s="13"/>
      <c r="X968" s="13"/>
      <c r="Y968" s="13"/>
      <c r="Z968" s="14"/>
      <c r="AA968" s="14"/>
      <c r="AB968" s="14"/>
      <c r="AC968" s="14"/>
    </row>
    <row r="969" spans="1:29" x14ac:dyDescent="0.35">
      <c r="A969" s="10"/>
      <c r="B969" s="10"/>
      <c r="C969" s="10"/>
      <c r="D969" s="10"/>
      <c r="E969" s="10"/>
      <c r="F969" s="10"/>
      <c r="G969" s="10"/>
      <c r="H969" s="10"/>
      <c r="I969" s="10"/>
      <c r="J969" s="11"/>
      <c r="K969" s="12"/>
      <c r="L969" s="13"/>
      <c r="M969" s="13"/>
      <c r="N969" s="13"/>
      <c r="O969" s="13"/>
      <c r="P969" s="13"/>
      <c r="Q969" s="13"/>
      <c r="R969" s="13"/>
      <c r="S969" s="13"/>
      <c r="T969" s="13"/>
      <c r="U969" s="13"/>
      <c r="V969" s="13"/>
      <c r="W969" s="13"/>
      <c r="X969" s="13"/>
      <c r="Y969" s="13"/>
      <c r="Z969" s="14"/>
      <c r="AA969" s="14"/>
      <c r="AB969" s="14"/>
      <c r="AC969" s="14"/>
    </row>
    <row r="970" spans="1:29" x14ac:dyDescent="0.35">
      <c r="A970" s="10"/>
      <c r="B970" s="10"/>
      <c r="C970" s="10"/>
      <c r="D970" s="10"/>
      <c r="E970" s="10"/>
      <c r="F970" s="10"/>
      <c r="G970" s="10"/>
      <c r="H970" s="10"/>
      <c r="I970" s="10"/>
      <c r="J970" s="11"/>
      <c r="K970" s="12"/>
      <c r="L970" s="13"/>
      <c r="M970" s="13"/>
      <c r="N970" s="13"/>
      <c r="O970" s="13"/>
      <c r="P970" s="13"/>
      <c r="Q970" s="13"/>
      <c r="R970" s="13"/>
      <c r="S970" s="13"/>
      <c r="T970" s="13"/>
      <c r="U970" s="13"/>
      <c r="V970" s="13"/>
      <c r="W970" s="13"/>
      <c r="X970" s="13"/>
      <c r="Y970" s="13"/>
      <c r="Z970" s="14"/>
      <c r="AA970" s="14"/>
      <c r="AB970" s="14"/>
      <c r="AC970" s="14"/>
    </row>
    <row r="971" spans="1:29" x14ac:dyDescent="0.35">
      <c r="A971" s="10"/>
      <c r="B971" s="10"/>
      <c r="C971" s="10"/>
      <c r="D971" s="10"/>
      <c r="E971" s="10"/>
      <c r="F971" s="10"/>
      <c r="G971" s="10"/>
      <c r="H971" s="10"/>
      <c r="I971" s="10"/>
      <c r="J971" s="11"/>
      <c r="K971" s="12"/>
      <c r="L971" s="13"/>
      <c r="M971" s="13"/>
      <c r="N971" s="13"/>
      <c r="O971" s="13"/>
      <c r="P971" s="13"/>
      <c r="Q971" s="13"/>
      <c r="R971" s="13"/>
      <c r="S971" s="13"/>
      <c r="T971" s="13"/>
      <c r="U971" s="13"/>
      <c r="V971" s="13"/>
      <c r="W971" s="13"/>
      <c r="X971" s="13"/>
      <c r="Y971" s="13"/>
      <c r="Z971" s="14"/>
      <c r="AA971" s="14"/>
      <c r="AB971" s="14"/>
      <c r="AC971" s="14"/>
    </row>
    <row r="972" spans="1:29" x14ac:dyDescent="0.35">
      <c r="A972" s="10"/>
      <c r="B972" s="10"/>
      <c r="C972" s="10"/>
      <c r="D972" s="10"/>
      <c r="E972" s="10"/>
      <c r="F972" s="10"/>
      <c r="G972" s="10"/>
      <c r="H972" s="10"/>
      <c r="I972" s="10"/>
      <c r="J972" s="11"/>
      <c r="K972" s="12"/>
      <c r="L972" s="13"/>
      <c r="M972" s="13"/>
      <c r="N972" s="13"/>
      <c r="O972" s="13"/>
      <c r="P972" s="13"/>
      <c r="Q972" s="13"/>
      <c r="R972" s="13"/>
      <c r="S972" s="13"/>
      <c r="T972" s="13"/>
      <c r="U972" s="13"/>
      <c r="V972" s="13"/>
      <c r="W972" s="13"/>
      <c r="X972" s="13"/>
      <c r="Y972" s="13"/>
      <c r="Z972" s="14"/>
      <c r="AA972" s="14"/>
      <c r="AB972" s="14"/>
      <c r="AC972" s="14"/>
    </row>
    <row r="973" spans="1:29" x14ac:dyDescent="0.35">
      <c r="A973" s="10"/>
      <c r="B973" s="10"/>
      <c r="C973" s="10"/>
      <c r="D973" s="10"/>
      <c r="E973" s="10"/>
      <c r="F973" s="10"/>
      <c r="G973" s="10"/>
      <c r="H973" s="10"/>
      <c r="I973" s="10"/>
      <c r="J973" s="11"/>
      <c r="K973" s="12"/>
      <c r="L973" s="13"/>
      <c r="M973" s="13"/>
      <c r="N973" s="13"/>
      <c r="O973" s="13"/>
      <c r="P973" s="13"/>
      <c r="Q973" s="13"/>
      <c r="R973" s="13"/>
      <c r="S973" s="13"/>
      <c r="T973" s="13"/>
      <c r="U973" s="13"/>
      <c r="V973" s="13"/>
      <c r="W973" s="13"/>
      <c r="X973" s="13"/>
      <c r="Y973" s="13"/>
      <c r="Z973" s="14"/>
      <c r="AA973" s="14"/>
      <c r="AB973" s="14"/>
      <c r="AC973" s="14"/>
    </row>
    <row r="974" spans="1:29" x14ac:dyDescent="0.35">
      <c r="A974" s="10"/>
      <c r="B974" s="10"/>
      <c r="C974" s="10"/>
      <c r="D974" s="10"/>
      <c r="E974" s="10"/>
      <c r="F974" s="10"/>
      <c r="G974" s="10"/>
      <c r="H974" s="10"/>
      <c r="I974" s="10"/>
      <c r="J974" s="11"/>
      <c r="K974" s="12"/>
      <c r="L974" s="13"/>
      <c r="M974" s="13"/>
      <c r="N974" s="13"/>
      <c r="O974" s="13"/>
      <c r="P974" s="13"/>
      <c r="Q974" s="13"/>
      <c r="R974" s="13"/>
      <c r="S974" s="13"/>
      <c r="T974" s="13"/>
      <c r="U974" s="13"/>
      <c r="V974" s="13"/>
      <c r="W974" s="13"/>
      <c r="X974" s="13"/>
      <c r="Y974" s="13"/>
      <c r="Z974" s="14"/>
      <c r="AA974" s="14"/>
      <c r="AB974" s="14"/>
      <c r="AC974" s="14"/>
    </row>
    <row r="975" spans="1:29" x14ac:dyDescent="0.35">
      <c r="A975" s="10"/>
      <c r="B975" s="10"/>
      <c r="C975" s="10"/>
      <c r="D975" s="10"/>
      <c r="E975" s="10"/>
      <c r="F975" s="10"/>
      <c r="G975" s="10"/>
      <c r="H975" s="10"/>
      <c r="I975" s="10"/>
      <c r="J975" s="11"/>
      <c r="K975" s="12"/>
      <c r="L975" s="13"/>
      <c r="M975" s="13"/>
      <c r="N975" s="13"/>
      <c r="O975" s="13"/>
      <c r="P975" s="13"/>
      <c r="Q975" s="13"/>
      <c r="R975" s="13"/>
      <c r="S975" s="13"/>
      <c r="T975" s="13"/>
      <c r="U975" s="13"/>
      <c r="V975" s="13"/>
      <c r="W975" s="13"/>
      <c r="X975" s="13"/>
      <c r="Y975" s="13"/>
      <c r="Z975" s="14"/>
      <c r="AA975" s="14"/>
      <c r="AB975" s="14"/>
      <c r="AC975" s="14"/>
    </row>
    <row r="976" spans="1:29" x14ac:dyDescent="0.35">
      <c r="A976" s="10"/>
      <c r="B976" s="10"/>
      <c r="C976" s="10"/>
      <c r="D976" s="10"/>
      <c r="E976" s="10"/>
      <c r="F976" s="10"/>
      <c r="G976" s="10"/>
      <c r="H976" s="10"/>
      <c r="I976" s="10"/>
      <c r="J976" s="11"/>
      <c r="K976" s="12"/>
      <c r="L976" s="13"/>
      <c r="M976" s="13"/>
      <c r="N976" s="13"/>
      <c r="O976" s="13"/>
      <c r="P976" s="13"/>
      <c r="Q976" s="13"/>
      <c r="R976" s="13"/>
      <c r="S976" s="13"/>
      <c r="T976" s="13"/>
      <c r="U976" s="13"/>
      <c r="V976" s="13"/>
      <c r="W976" s="13"/>
      <c r="X976" s="13"/>
      <c r="Y976" s="13"/>
      <c r="Z976" s="14"/>
      <c r="AA976" s="14"/>
      <c r="AB976" s="14"/>
      <c r="AC976" s="14"/>
    </row>
    <row r="977" spans="1:29" x14ac:dyDescent="0.35">
      <c r="A977" s="10"/>
      <c r="B977" s="10"/>
      <c r="C977" s="10"/>
      <c r="D977" s="10"/>
      <c r="E977" s="10"/>
      <c r="F977" s="10"/>
      <c r="G977" s="10"/>
      <c r="H977" s="10"/>
      <c r="I977" s="10"/>
      <c r="J977" s="11"/>
      <c r="K977" s="12"/>
      <c r="L977" s="13"/>
      <c r="M977" s="13"/>
      <c r="N977" s="13"/>
      <c r="O977" s="13"/>
      <c r="P977" s="13"/>
      <c r="Q977" s="13"/>
      <c r="R977" s="13"/>
      <c r="S977" s="13"/>
      <c r="T977" s="13"/>
      <c r="U977" s="13"/>
      <c r="V977" s="13"/>
      <c r="W977" s="13"/>
      <c r="X977" s="13"/>
      <c r="Y977" s="13"/>
      <c r="Z977" s="14"/>
      <c r="AA977" s="14"/>
      <c r="AB977" s="14"/>
      <c r="AC977" s="14"/>
    </row>
    <row r="978" spans="1:29" x14ac:dyDescent="0.35">
      <c r="A978" s="10"/>
      <c r="B978" s="10"/>
      <c r="C978" s="10"/>
      <c r="D978" s="10"/>
      <c r="E978" s="10"/>
      <c r="F978" s="10"/>
      <c r="G978" s="10"/>
      <c r="H978" s="10"/>
      <c r="I978" s="10"/>
      <c r="J978" s="11"/>
      <c r="K978" s="12"/>
      <c r="L978" s="13"/>
      <c r="M978" s="13"/>
      <c r="N978" s="13"/>
      <c r="O978" s="13"/>
      <c r="P978" s="13"/>
      <c r="Q978" s="13"/>
      <c r="R978" s="13"/>
      <c r="S978" s="13"/>
      <c r="T978" s="13"/>
      <c r="U978" s="13"/>
      <c r="V978" s="13"/>
      <c r="W978" s="13"/>
      <c r="X978" s="13"/>
      <c r="Y978" s="13"/>
      <c r="Z978" s="14"/>
      <c r="AA978" s="14"/>
      <c r="AB978" s="14"/>
      <c r="AC978" s="14"/>
    </row>
    <row r="979" spans="1:29" x14ac:dyDescent="0.35">
      <c r="A979" s="10"/>
      <c r="B979" s="10"/>
      <c r="C979" s="10"/>
      <c r="D979" s="10"/>
      <c r="E979" s="10"/>
      <c r="F979" s="10"/>
      <c r="G979" s="10"/>
      <c r="H979" s="10"/>
      <c r="I979" s="10"/>
      <c r="J979" s="11"/>
      <c r="K979" s="12"/>
      <c r="L979" s="13"/>
      <c r="M979" s="13"/>
      <c r="N979" s="13"/>
      <c r="O979" s="13"/>
      <c r="P979" s="13"/>
      <c r="Q979" s="13"/>
      <c r="R979" s="13"/>
      <c r="S979" s="13"/>
      <c r="T979" s="13"/>
      <c r="U979" s="13"/>
      <c r="V979" s="13"/>
      <c r="W979" s="13"/>
      <c r="X979" s="13"/>
      <c r="Y979" s="13"/>
      <c r="Z979" s="14"/>
      <c r="AA979" s="14"/>
      <c r="AB979" s="14"/>
      <c r="AC979" s="14"/>
    </row>
    <row r="980" spans="1:29" x14ac:dyDescent="0.35">
      <c r="A980" s="10"/>
      <c r="B980" s="10"/>
      <c r="C980" s="10"/>
      <c r="D980" s="10"/>
      <c r="E980" s="10"/>
      <c r="F980" s="10"/>
      <c r="G980" s="10"/>
      <c r="H980" s="10"/>
      <c r="I980" s="10"/>
      <c r="J980" s="11"/>
      <c r="K980" s="12"/>
      <c r="L980" s="13"/>
      <c r="M980" s="13"/>
      <c r="N980" s="13"/>
      <c r="O980" s="13"/>
      <c r="P980" s="13"/>
      <c r="Q980" s="13"/>
      <c r="R980" s="13"/>
      <c r="S980" s="13"/>
      <c r="T980" s="13"/>
      <c r="U980" s="13"/>
      <c r="V980" s="13"/>
      <c r="W980" s="13"/>
      <c r="X980" s="13"/>
      <c r="Y980" s="13"/>
      <c r="Z980" s="14"/>
      <c r="AA980" s="14"/>
      <c r="AB980" s="14"/>
      <c r="AC980" s="14"/>
    </row>
    <row r="981" spans="1:29" x14ac:dyDescent="0.35">
      <c r="A981" s="10"/>
      <c r="B981" s="10"/>
      <c r="C981" s="10"/>
      <c r="D981" s="10"/>
      <c r="E981" s="10"/>
      <c r="F981" s="10"/>
      <c r="G981" s="10"/>
      <c r="H981" s="10"/>
      <c r="I981" s="10"/>
      <c r="J981" s="11"/>
      <c r="K981" s="12"/>
      <c r="L981" s="13"/>
      <c r="M981" s="13"/>
      <c r="N981" s="13"/>
      <c r="O981" s="13"/>
      <c r="P981" s="13"/>
      <c r="Q981" s="13"/>
      <c r="R981" s="13"/>
      <c r="S981" s="13"/>
      <c r="T981" s="13"/>
      <c r="U981" s="13"/>
      <c r="V981" s="13"/>
      <c r="W981" s="13"/>
      <c r="X981" s="13"/>
      <c r="Y981" s="13"/>
      <c r="Z981" s="14"/>
      <c r="AA981" s="14"/>
      <c r="AB981" s="14"/>
      <c r="AC981" s="14"/>
    </row>
    <row r="982" spans="1:29" x14ac:dyDescent="0.35">
      <c r="A982" s="10"/>
      <c r="B982" s="10"/>
      <c r="C982" s="10"/>
      <c r="D982" s="10"/>
      <c r="E982" s="10"/>
      <c r="F982" s="10"/>
      <c r="G982" s="10"/>
      <c r="H982" s="10"/>
      <c r="I982" s="10"/>
      <c r="J982" s="11"/>
      <c r="K982" s="12"/>
      <c r="L982" s="13"/>
      <c r="M982" s="13"/>
      <c r="N982" s="13"/>
      <c r="O982" s="13"/>
      <c r="P982" s="13"/>
      <c r="Q982" s="13"/>
      <c r="R982" s="13"/>
      <c r="S982" s="13"/>
      <c r="T982" s="13"/>
      <c r="U982" s="13"/>
      <c r="V982" s="13"/>
      <c r="W982" s="13"/>
      <c r="X982" s="13"/>
      <c r="Y982" s="13"/>
      <c r="Z982" s="14"/>
      <c r="AA982" s="14"/>
      <c r="AB982" s="14"/>
      <c r="AC982" s="14"/>
    </row>
    <row r="983" spans="1:29" x14ac:dyDescent="0.35">
      <c r="A983" s="10"/>
      <c r="B983" s="10"/>
      <c r="C983" s="10"/>
      <c r="D983" s="10"/>
      <c r="E983" s="10"/>
      <c r="F983" s="10"/>
      <c r="G983" s="10"/>
      <c r="H983" s="10"/>
      <c r="I983" s="10"/>
      <c r="J983" s="11"/>
      <c r="K983" s="12"/>
      <c r="L983" s="13"/>
      <c r="M983" s="13"/>
      <c r="N983" s="13"/>
      <c r="O983" s="13"/>
      <c r="P983" s="13"/>
      <c r="Q983" s="13"/>
      <c r="R983" s="13"/>
      <c r="S983" s="13"/>
      <c r="T983" s="13"/>
      <c r="U983" s="13"/>
      <c r="V983" s="13"/>
      <c r="W983" s="13"/>
      <c r="X983" s="13"/>
      <c r="Y983" s="13"/>
      <c r="Z983" s="14"/>
      <c r="AA983" s="14"/>
      <c r="AB983" s="14"/>
      <c r="AC983" s="14"/>
    </row>
    <row r="984" spans="1:29" x14ac:dyDescent="0.35">
      <c r="A984" s="10"/>
      <c r="B984" s="10"/>
      <c r="C984" s="10"/>
      <c r="D984" s="10"/>
      <c r="E984" s="10"/>
      <c r="F984" s="10"/>
      <c r="G984" s="10"/>
      <c r="H984" s="10"/>
      <c r="I984" s="10"/>
      <c r="J984" s="11"/>
      <c r="K984" s="12"/>
      <c r="L984" s="13"/>
      <c r="M984" s="13"/>
      <c r="N984" s="13"/>
      <c r="O984" s="13"/>
      <c r="P984" s="13"/>
      <c r="Q984" s="13"/>
      <c r="R984" s="13"/>
      <c r="S984" s="13"/>
      <c r="T984" s="13"/>
      <c r="U984" s="13"/>
      <c r="V984" s="13"/>
      <c r="W984" s="13"/>
      <c r="X984" s="13"/>
      <c r="Y984" s="13"/>
      <c r="Z984" s="14"/>
      <c r="AA984" s="14"/>
      <c r="AB984" s="14"/>
      <c r="AC984" s="14"/>
    </row>
    <row r="985" spans="1:29" x14ac:dyDescent="0.35">
      <c r="A985" s="10"/>
      <c r="B985" s="10"/>
      <c r="C985" s="10"/>
      <c r="D985" s="10"/>
      <c r="E985" s="10"/>
      <c r="F985" s="10"/>
      <c r="G985" s="10"/>
      <c r="H985" s="10"/>
      <c r="I985" s="10"/>
      <c r="J985" s="11"/>
      <c r="K985" s="12"/>
      <c r="L985" s="13"/>
      <c r="M985" s="13"/>
      <c r="N985" s="13"/>
      <c r="O985" s="13"/>
      <c r="P985" s="13"/>
      <c r="Q985" s="13"/>
      <c r="R985" s="13"/>
      <c r="S985" s="13"/>
      <c r="T985" s="13"/>
      <c r="U985" s="13"/>
      <c r="V985" s="13"/>
      <c r="W985" s="13"/>
      <c r="X985" s="13"/>
      <c r="Y985" s="13"/>
      <c r="Z985" s="14"/>
      <c r="AA985" s="14"/>
      <c r="AB985" s="14"/>
      <c r="AC985" s="14"/>
    </row>
    <row r="986" spans="1:29" x14ac:dyDescent="0.35">
      <c r="A986" s="10"/>
      <c r="B986" s="10"/>
      <c r="C986" s="10"/>
      <c r="D986" s="10"/>
      <c r="E986" s="10"/>
      <c r="F986" s="10"/>
      <c r="G986" s="10"/>
      <c r="H986" s="10"/>
      <c r="I986" s="10"/>
      <c r="J986" s="11"/>
      <c r="K986" s="12"/>
      <c r="L986" s="13"/>
      <c r="M986" s="13"/>
      <c r="N986" s="13"/>
      <c r="O986" s="13"/>
      <c r="P986" s="13"/>
      <c r="Q986" s="13"/>
      <c r="R986" s="13"/>
      <c r="S986" s="13"/>
      <c r="T986" s="13"/>
      <c r="U986" s="13"/>
      <c r="V986" s="13"/>
      <c r="W986" s="13"/>
      <c r="X986" s="13"/>
      <c r="Y986" s="13"/>
      <c r="Z986" s="14"/>
      <c r="AA986" s="14"/>
      <c r="AB986" s="14"/>
      <c r="AC986" s="14"/>
    </row>
    <row r="987" spans="1:29" x14ac:dyDescent="0.35">
      <c r="A987" s="10"/>
      <c r="B987" s="10"/>
      <c r="C987" s="10"/>
      <c r="D987" s="10"/>
      <c r="E987" s="10"/>
      <c r="F987" s="10"/>
      <c r="G987" s="10"/>
      <c r="H987" s="10"/>
      <c r="I987" s="10"/>
      <c r="J987" s="11"/>
      <c r="K987" s="12"/>
      <c r="L987" s="13"/>
      <c r="M987" s="13"/>
      <c r="N987" s="13"/>
      <c r="O987" s="13"/>
      <c r="P987" s="13"/>
      <c r="Q987" s="13"/>
      <c r="R987" s="13"/>
      <c r="S987" s="13"/>
      <c r="T987" s="13"/>
      <c r="U987" s="13"/>
      <c r="V987" s="13"/>
      <c r="W987" s="13"/>
      <c r="X987" s="13"/>
      <c r="Y987" s="13"/>
      <c r="Z987" s="14"/>
      <c r="AA987" s="14"/>
      <c r="AB987" s="14"/>
      <c r="AC987" s="14"/>
    </row>
    <row r="988" spans="1:29" x14ac:dyDescent="0.35">
      <c r="A988" s="10"/>
      <c r="B988" s="10"/>
      <c r="C988" s="10"/>
      <c r="D988" s="10"/>
      <c r="E988" s="10"/>
      <c r="F988" s="10"/>
      <c r="G988" s="10"/>
      <c r="H988" s="10"/>
      <c r="I988" s="10"/>
      <c r="J988" s="11"/>
      <c r="K988" s="12"/>
      <c r="L988" s="13"/>
      <c r="M988" s="13"/>
      <c r="N988" s="13"/>
      <c r="O988" s="13"/>
      <c r="P988" s="13"/>
      <c r="Q988" s="13"/>
      <c r="R988" s="13"/>
      <c r="S988" s="13"/>
      <c r="T988" s="13"/>
      <c r="U988" s="13"/>
      <c r="V988" s="13"/>
      <c r="W988" s="13"/>
      <c r="X988" s="13"/>
      <c r="Y988" s="13"/>
      <c r="Z988" s="14"/>
      <c r="AA988" s="14"/>
      <c r="AB988" s="14"/>
      <c r="AC988" s="14"/>
    </row>
    <row r="989" spans="1:29" x14ac:dyDescent="0.35">
      <c r="A989" s="10"/>
      <c r="B989" s="10"/>
      <c r="C989" s="10"/>
      <c r="D989" s="10"/>
      <c r="E989" s="10"/>
      <c r="F989" s="10"/>
      <c r="G989" s="10"/>
      <c r="H989" s="10"/>
      <c r="I989" s="10"/>
      <c r="J989" s="11"/>
      <c r="K989" s="12"/>
      <c r="L989" s="13"/>
      <c r="M989" s="13"/>
      <c r="N989" s="13"/>
      <c r="O989" s="13"/>
      <c r="P989" s="13"/>
      <c r="Q989" s="13"/>
      <c r="R989" s="13"/>
      <c r="S989" s="13"/>
      <c r="T989" s="13"/>
      <c r="U989" s="13"/>
      <c r="V989" s="13"/>
      <c r="W989" s="13"/>
      <c r="X989" s="13"/>
      <c r="Y989" s="13"/>
      <c r="Z989" s="14"/>
      <c r="AA989" s="14"/>
      <c r="AB989" s="14"/>
      <c r="AC989" s="14"/>
    </row>
    <row r="990" spans="1:29" x14ac:dyDescent="0.35">
      <c r="A990" s="10"/>
      <c r="B990" s="10"/>
      <c r="C990" s="10"/>
      <c r="D990" s="10"/>
      <c r="E990" s="10"/>
      <c r="F990" s="10"/>
      <c r="G990" s="10"/>
      <c r="H990" s="10"/>
      <c r="I990" s="10"/>
      <c r="J990" s="11"/>
      <c r="K990" s="12"/>
      <c r="L990" s="13"/>
      <c r="M990" s="13"/>
      <c r="N990" s="13"/>
      <c r="O990" s="13"/>
      <c r="P990" s="13"/>
      <c r="Q990" s="13"/>
      <c r="R990" s="13"/>
      <c r="S990" s="13"/>
      <c r="T990" s="13"/>
      <c r="U990" s="13"/>
      <c r="V990" s="13"/>
      <c r="W990" s="13"/>
      <c r="X990" s="13"/>
      <c r="Y990" s="13"/>
      <c r="Z990" s="14"/>
      <c r="AA990" s="14"/>
      <c r="AB990" s="14"/>
      <c r="AC990" s="14"/>
    </row>
    <row r="991" spans="1:29" x14ac:dyDescent="0.35">
      <c r="A991" s="10"/>
      <c r="B991" s="10"/>
      <c r="C991" s="10"/>
      <c r="D991" s="10"/>
      <c r="E991" s="10"/>
      <c r="F991" s="10"/>
      <c r="G991" s="10"/>
      <c r="H991" s="10"/>
      <c r="I991" s="10"/>
      <c r="J991" s="11"/>
      <c r="K991" s="12"/>
      <c r="L991" s="13"/>
      <c r="M991" s="13"/>
      <c r="N991" s="13"/>
      <c r="O991" s="13"/>
      <c r="P991" s="13"/>
      <c r="Q991" s="13"/>
      <c r="R991" s="13"/>
      <c r="S991" s="13"/>
      <c r="T991" s="13"/>
      <c r="U991" s="13"/>
      <c r="V991" s="13"/>
      <c r="W991" s="13"/>
      <c r="X991" s="13"/>
      <c r="Y991" s="13"/>
      <c r="Z991" s="14"/>
      <c r="AA991" s="14"/>
      <c r="AB991" s="14"/>
      <c r="AC991" s="14"/>
    </row>
    <row r="992" spans="1:29" x14ac:dyDescent="0.35">
      <c r="A992" s="10"/>
      <c r="B992" s="10"/>
      <c r="C992" s="10"/>
      <c r="D992" s="10"/>
      <c r="E992" s="10"/>
      <c r="F992" s="10"/>
      <c r="G992" s="10"/>
      <c r="H992" s="10"/>
      <c r="I992" s="10"/>
      <c r="J992" s="11"/>
      <c r="K992" s="12"/>
      <c r="L992" s="13"/>
      <c r="M992" s="13"/>
      <c r="N992" s="13"/>
      <c r="O992" s="13"/>
      <c r="P992" s="13"/>
      <c r="Q992" s="13"/>
      <c r="R992" s="13"/>
      <c r="S992" s="13"/>
      <c r="T992" s="13"/>
      <c r="U992" s="13"/>
      <c r="V992" s="13"/>
      <c r="W992" s="13"/>
      <c r="X992" s="13"/>
      <c r="Y992" s="13"/>
      <c r="Z992" s="14"/>
      <c r="AA992" s="14"/>
      <c r="AB992" s="14"/>
      <c r="AC992" s="14"/>
    </row>
    <row r="993" spans="1:29" x14ac:dyDescent="0.35">
      <c r="A993" s="10"/>
      <c r="B993" s="10"/>
      <c r="C993" s="10"/>
      <c r="D993" s="10"/>
      <c r="E993" s="10"/>
      <c r="F993" s="10"/>
      <c r="G993" s="10"/>
      <c r="H993" s="10"/>
      <c r="I993" s="10"/>
      <c r="J993" s="11"/>
      <c r="K993" s="12"/>
      <c r="L993" s="13"/>
      <c r="M993" s="13"/>
      <c r="N993" s="13"/>
      <c r="O993" s="13"/>
      <c r="P993" s="13"/>
      <c r="Q993" s="13"/>
      <c r="R993" s="13"/>
      <c r="S993" s="13"/>
      <c r="T993" s="13"/>
      <c r="U993" s="13"/>
      <c r="V993" s="13"/>
      <c r="W993" s="13"/>
      <c r="X993" s="13"/>
      <c r="Y993" s="13"/>
      <c r="Z993" s="14"/>
      <c r="AA993" s="14"/>
      <c r="AB993" s="14"/>
      <c r="AC993" s="14"/>
    </row>
    <row r="994" spans="1:29" x14ac:dyDescent="0.35">
      <c r="A994" s="10"/>
      <c r="B994" s="10"/>
      <c r="C994" s="10"/>
      <c r="D994" s="10"/>
      <c r="E994" s="10"/>
      <c r="F994" s="10"/>
      <c r="G994" s="10"/>
      <c r="H994" s="10"/>
      <c r="I994" s="10"/>
      <c r="J994" s="11"/>
      <c r="K994" s="12"/>
      <c r="L994" s="13"/>
      <c r="M994" s="13"/>
      <c r="N994" s="13"/>
      <c r="O994" s="13"/>
      <c r="P994" s="13"/>
      <c r="Q994" s="13"/>
      <c r="R994" s="13"/>
      <c r="S994" s="13"/>
      <c r="T994" s="13"/>
      <c r="U994" s="13"/>
      <c r="V994" s="13"/>
      <c r="W994" s="13"/>
      <c r="X994" s="13"/>
      <c r="Y994" s="13"/>
      <c r="Z994" s="14"/>
      <c r="AA994" s="14"/>
      <c r="AB994" s="14"/>
      <c r="AC994" s="14"/>
    </row>
    <row r="995" spans="1:29" x14ac:dyDescent="0.35">
      <c r="A995" s="10"/>
      <c r="B995" s="10"/>
      <c r="C995" s="10"/>
      <c r="D995" s="10"/>
      <c r="E995" s="10"/>
      <c r="F995" s="10"/>
      <c r="G995" s="10"/>
      <c r="H995" s="10"/>
      <c r="I995" s="10"/>
      <c r="J995" s="11"/>
      <c r="K995" s="12"/>
      <c r="L995" s="13"/>
      <c r="M995" s="13"/>
      <c r="N995" s="13"/>
      <c r="O995" s="13"/>
      <c r="P995" s="13"/>
      <c r="Q995" s="13"/>
      <c r="R995" s="13"/>
      <c r="S995" s="13"/>
      <c r="T995" s="13"/>
      <c r="U995" s="13"/>
      <c r="V995" s="13"/>
      <c r="W995" s="13"/>
      <c r="X995" s="13"/>
      <c r="Y995" s="13"/>
      <c r="Z995" s="14"/>
      <c r="AA995" s="14"/>
      <c r="AB995" s="14"/>
      <c r="AC995" s="14"/>
    </row>
    <row r="996" spans="1:29" x14ac:dyDescent="0.35">
      <c r="A996" s="10"/>
      <c r="B996" s="10"/>
      <c r="C996" s="10"/>
      <c r="D996" s="10"/>
      <c r="E996" s="10"/>
      <c r="F996" s="10"/>
      <c r="G996" s="10"/>
      <c r="H996" s="10"/>
      <c r="I996" s="10"/>
      <c r="J996" s="11"/>
      <c r="K996" s="12"/>
      <c r="L996" s="13"/>
      <c r="M996" s="13"/>
      <c r="N996" s="13"/>
      <c r="O996" s="13"/>
      <c r="P996" s="13"/>
      <c r="Q996" s="13"/>
      <c r="R996" s="13"/>
      <c r="S996" s="13"/>
      <c r="T996" s="13"/>
      <c r="U996" s="13"/>
      <c r="V996" s="13"/>
      <c r="W996" s="13"/>
      <c r="X996" s="13"/>
      <c r="Y996" s="13"/>
      <c r="Z996" s="14"/>
      <c r="AA996" s="14"/>
      <c r="AB996" s="14"/>
      <c r="AC996" s="14"/>
    </row>
    <row r="997" spans="1:29" x14ac:dyDescent="0.35">
      <c r="A997" s="10"/>
      <c r="B997" s="10"/>
      <c r="C997" s="10"/>
      <c r="D997" s="10"/>
      <c r="E997" s="10"/>
      <c r="F997" s="10"/>
      <c r="G997" s="10"/>
      <c r="H997" s="10"/>
      <c r="I997" s="10"/>
      <c r="J997" s="11"/>
      <c r="K997" s="12"/>
      <c r="L997" s="13"/>
      <c r="M997" s="13"/>
      <c r="N997" s="13"/>
      <c r="O997" s="13"/>
      <c r="P997" s="13"/>
      <c r="Q997" s="13"/>
      <c r="R997" s="13"/>
      <c r="S997" s="13"/>
      <c r="T997" s="13"/>
      <c r="U997" s="13"/>
      <c r="V997" s="13"/>
      <c r="W997" s="13"/>
      <c r="X997" s="13"/>
      <c r="Y997" s="13"/>
      <c r="Z997" s="14"/>
      <c r="AA997" s="14"/>
      <c r="AB997" s="14"/>
      <c r="AC997" s="14"/>
    </row>
    <row r="998" spans="1:29" x14ac:dyDescent="0.35">
      <c r="A998" s="10"/>
      <c r="B998" s="10"/>
      <c r="C998" s="10"/>
      <c r="D998" s="10"/>
      <c r="E998" s="10"/>
      <c r="F998" s="10"/>
      <c r="G998" s="10"/>
      <c r="H998" s="10"/>
      <c r="I998" s="10"/>
      <c r="J998" s="11"/>
      <c r="K998" s="12"/>
      <c r="L998" s="13"/>
      <c r="M998" s="13"/>
      <c r="N998" s="13"/>
      <c r="O998" s="13"/>
      <c r="P998" s="13"/>
      <c r="Q998" s="13"/>
      <c r="R998" s="13"/>
      <c r="S998" s="13"/>
      <c r="T998" s="13"/>
      <c r="U998" s="13"/>
      <c r="V998" s="13"/>
      <c r="W998" s="13"/>
      <c r="X998" s="13"/>
      <c r="Y998" s="13"/>
      <c r="Z998" s="14"/>
      <c r="AA998" s="14"/>
      <c r="AB998" s="14"/>
      <c r="AC998" s="14"/>
    </row>
    <row r="999" spans="1:29" x14ac:dyDescent="0.35">
      <c r="A999" s="10"/>
      <c r="B999" s="10"/>
      <c r="C999" s="10"/>
      <c r="D999" s="10"/>
      <c r="E999" s="10"/>
      <c r="F999" s="10"/>
      <c r="G999" s="10"/>
      <c r="H999" s="10"/>
      <c r="I999" s="10"/>
      <c r="J999" s="11"/>
      <c r="K999" s="12"/>
      <c r="L999" s="13"/>
      <c r="M999" s="13"/>
      <c r="N999" s="13"/>
      <c r="O999" s="13"/>
      <c r="P999" s="13"/>
      <c r="Q999" s="13"/>
      <c r="R999" s="13"/>
      <c r="S999" s="13"/>
      <c r="T999" s="13"/>
      <c r="U999" s="13"/>
      <c r="V999" s="13"/>
      <c r="W999" s="13"/>
      <c r="X999" s="13"/>
      <c r="Y999" s="13"/>
      <c r="Z999" s="14"/>
      <c r="AA999" s="14"/>
      <c r="AB999" s="14"/>
      <c r="AC999" s="14"/>
    </row>
    <row r="1000" spans="1:29" x14ac:dyDescent="0.35">
      <c r="A1000" s="10"/>
      <c r="B1000" s="10"/>
      <c r="C1000" s="10"/>
      <c r="D1000" s="10"/>
      <c r="E1000" s="10"/>
      <c r="F1000" s="10"/>
      <c r="G1000" s="10"/>
      <c r="H1000" s="10"/>
      <c r="I1000" s="10"/>
      <c r="J1000" s="11"/>
      <c r="K1000" s="12"/>
      <c r="L1000" s="13"/>
      <c r="M1000" s="13"/>
      <c r="N1000" s="13"/>
      <c r="O1000" s="13"/>
      <c r="P1000" s="13"/>
      <c r="Q1000" s="13"/>
      <c r="R1000" s="13"/>
      <c r="S1000" s="13"/>
      <c r="T1000" s="13"/>
      <c r="U1000" s="13"/>
      <c r="V1000" s="13"/>
      <c r="W1000" s="13"/>
      <c r="X1000" s="13"/>
      <c r="Y1000" s="13"/>
      <c r="Z1000" s="14"/>
      <c r="AA1000" s="14"/>
      <c r="AB1000" s="14"/>
      <c r="AC1000" s="14"/>
    </row>
    <row r="1001" spans="1:29" x14ac:dyDescent="0.35">
      <c r="A1001" s="10"/>
      <c r="B1001" s="10"/>
      <c r="C1001" s="10"/>
      <c r="D1001" s="10"/>
      <c r="E1001" s="10"/>
      <c r="F1001" s="10"/>
      <c r="G1001" s="10"/>
      <c r="H1001" s="10"/>
      <c r="I1001" s="10"/>
      <c r="J1001" s="11"/>
      <c r="K1001" s="12"/>
      <c r="L1001" s="13"/>
      <c r="M1001" s="13"/>
      <c r="N1001" s="13"/>
      <c r="O1001" s="13"/>
      <c r="P1001" s="13"/>
      <c r="Q1001" s="13"/>
      <c r="R1001" s="13"/>
      <c r="S1001" s="13"/>
      <c r="T1001" s="13"/>
      <c r="U1001" s="13"/>
      <c r="V1001" s="13"/>
      <c r="W1001" s="13"/>
      <c r="X1001" s="13"/>
      <c r="Y1001" s="13"/>
      <c r="Z1001" s="14"/>
      <c r="AA1001" s="14"/>
      <c r="AB1001" s="14"/>
      <c r="AC1001" s="14"/>
    </row>
    <row r="1002" spans="1:29" x14ac:dyDescent="0.35">
      <c r="A1002" s="10"/>
      <c r="B1002" s="10"/>
      <c r="C1002" s="10"/>
      <c r="D1002" s="10"/>
      <c r="E1002" s="10"/>
      <c r="F1002" s="10"/>
      <c r="G1002" s="10"/>
      <c r="H1002" s="10"/>
      <c r="I1002" s="10"/>
      <c r="J1002" s="11"/>
      <c r="K1002" s="12"/>
      <c r="L1002" s="13"/>
      <c r="M1002" s="13"/>
      <c r="N1002" s="13"/>
      <c r="O1002" s="13"/>
      <c r="P1002" s="13"/>
      <c r="Q1002" s="13"/>
      <c r="R1002" s="13"/>
      <c r="S1002" s="13"/>
      <c r="T1002" s="13"/>
      <c r="U1002" s="13"/>
      <c r="V1002" s="13"/>
      <c r="W1002" s="13"/>
      <c r="X1002" s="13"/>
      <c r="Y1002" s="13"/>
      <c r="Z1002" s="14"/>
      <c r="AA1002" s="14"/>
      <c r="AB1002" s="14"/>
      <c r="AC1002" s="14"/>
    </row>
    <row r="1003" spans="1:29" x14ac:dyDescent="0.35">
      <c r="A1003" s="10"/>
      <c r="B1003" s="10"/>
      <c r="C1003" s="10"/>
      <c r="D1003" s="10"/>
      <c r="E1003" s="10"/>
      <c r="F1003" s="10"/>
      <c r="G1003" s="10"/>
      <c r="H1003" s="10"/>
      <c r="I1003" s="10"/>
      <c r="J1003" s="11"/>
      <c r="K1003" s="12"/>
      <c r="L1003" s="13"/>
      <c r="M1003" s="13"/>
      <c r="N1003" s="13"/>
      <c r="O1003" s="13"/>
      <c r="P1003" s="13"/>
      <c r="Q1003" s="13"/>
      <c r="R1003" s="13"/>
      <c r="S1003" s="13"/>
      <c r="T1003" s="13"/>
      <c r="U1003" s="13"/>
      <c r="V1003" s="13"/>
      <c r="W1003" s="13"/>
      <c r="X1003" s="13"/>
      <c r="Y1003" s="13"/>
      <c r="Z1003" s="14"/>
      <c r="AA1003" s="14"/>
      <c r="AB1003" s="14"/>
      <c r="AC1003" s="14"/>
    </row>
    <row r="1004" spans="1:29" x14ac:dyDescent="0.35">
      <c r="A1004" s="10"/>
      <c r="B1004" s="10"/>
      <c r="C1004" s="10"/>
      <c r="D1004" s="10"/>
      <c r="E1004" s="10"/>
      <c r="F1004" s="10"/>
      <c r="G1004" s="10"/>
      <c r="H1004" s="10"/>
      <c r="I1004" s="10"/>
      <c r="J1004" s="11"/>
      <c r="K1004" s="12"/>
      <c r="L1004" s="13"/>
      <c r="M1004" s="13"/>
      <c r="N1004" s="13"/>
      <c r="O1004" s="13"/>
      <c r="P1004" s="13"/>
      <c r="Q1004" s="13"/>
      <c r="R1004" s="13"/>
      <c r="S1004" s="13"/>
      <c r="T1004" s="13"/>
      <c r="U1004" s="13"/>
      <c r="V1004" s="13"/>
      <c r="W1004" s="13"/>
      <c r="X1004" s="13"/>
      <c r="Y1004" s="13"/>
      <c r="Z1004" s="14"/>
      <c r="AA1004" s="14"/>
      <c r="AB1004" s="14"/>
      <c r="AC1004" s="14"/>
    </row>
    <row r="1005" spans="1:29" x14ac:dyDescent="0.35">
      <c r="A1005" s="10"/>
      <c r="B1005" s="10"/>
      <c r="C1005" s="10"/>
      <c r="D1005" s="10"/>
      <c r="E1005" s="10"/>
      <c r="F1005" s="10"/>
      <c r="G1005" s="10"/>
      <c r="H1005" s="10"/>
      <c r="I1005" s="10"/>
      <c r="J1005" s="11"/>
      <c r="K1005" s="12"/>
      <c r="L1005" s="13"/>
      <c r="M1005" s="13"/>
      <c r="N1005" s="13"/>
      <c r="O1005" s="13"/>
      <c r="P1005" s="13"/>
      <c r="Q1005" s="13"/>
      <c r="R1005" s="13"/>
      <c r="S1005" s="13"/>
      <c r="T1005" s="13"/>
      <c r="U1005" s="13"/>
      <c r="V1005" s="13"/>
      <c r="W1005" s="13"/>
      <c r="X1005" s="13"/>
      <c r="Y1005" s="13"/>
      <c r="Z1005" s="14"/>
      <c r="AA1005" s="14"/>
      <c r="AB1005" s="14"/>
      <c r="AC1005" s="14"/>
    </row>
    <row r="1006" spans="1:29" x14ac:dyDescent="0.35">
      <c r="A1006" s="10"/>
      <c r="B1006" s="10"/>
      <c r="C1006" s="10"/>
      <c r="D1006" s="10"/>
      <c r="E1006" s="10"/>
      <c r="F1006" s="10"/>
      <c r="G1006" s="10"/>
      <c r="H1006" s="10"/>
      <c r="I1006" s="10"/>
      <c r="J1006" s="11"/>
      <c r="K1006" s="12"/>
      <c r="L1006" s="13"/>
      <c r="M1006" s="13"/>
      <c r="N1006" s="13"/>
      <c r="O1006" s="13"/>
      <c r="P1006" s="13"/>
      <c r="Q1006" s="13"/>
      <c r="R1006" s="13"/>
      <c r="S1006" s="13"/>
      <c r="T1006" s="13"/>
      <c r="U1006" s="13"/>
      <c r="V1006" s="13"/>
      <c r="W1006" s="13"/>
      <c r="X1006" s="13"/>
      <c r="Y1006" s="13"/>
      <c r="Z1006" s="14"/>
      <c r="AA1006" s="14"/>
      <c r="AB1006" s="14"/>
      <c r="AC1006" s="14"/>
    </row>
    <row r="1007" spans="1:29" x14ac:dyDescent="0.35">
      <c r="A1007" s="10"/>
      <c r="B1007" s="10"/>
      <c r="C1007" s="10"/>
      <c r="D1007" s="10"/>
      <c r="E1007" s="10"/>
      <c r="F1007" s="10"/>
      <c r="G1007" s="10"/>
      <c r="H1007" s="10"/>
      <c r="I1007" s="10"/>
      <c r="J1007" s="11"/>
      <c r="K1007" s="12"/>
      <c r="L1007" s="13"/>
      <c r="M1007" s="13"/>
      <c r="N1007" s="13"/>
      <c r="O1007" s="13"/>
      <c r="P1007" s="13"/>
      <c r="Q1007" s="13"/>
      <c r="R1007" s="13"/>
      <c r="S1007" s="13"/>
      <c r="T1007" s="13"/>
      <c r="U1007" s="13"/>
      <c r="V1007" s="13"/>
      <c r="W1007" s="13"/>
      <c r="X1007" s="13"/>
      <c r="Y1007" s="13"/>
      <c r="Z1007" s="14"/>
      <c r="AA1007" s="14"/>
      <c r="AB1007" s="14"/>
      <c r="AC1007" s="14"/>
    </row>
    <row r="1008" spans="1:29" x14ac:dyDescent="0.35">
      <c r="A1008" s="10"/>
      <c r="B1008" s="10"/>
      <c r="C1008" s="10"/>
      <c r="D1008" s="10"/>
      <c r="E1008" s="10"/>
      <c r="F1008" s="10"/>
      <c r="G1008" s="10"/>
      <c r="H1008" s="10"/>
      <c r="I1008" s="10"/>
      <c r="J1008" s="11"/>
      <c r="K1008" s="12"/>
      <c r="L1008" s="13"/>
      <c r="M1008" s="13"/>
      <c r="N1008" s="13"/>
      <c r="O1008" s="13"/>
      <c r="P1008" s="13"/>
      <c r="Q1008" s="13"/>
      <c r="R1008" s="13"/>
      <c r="S1008" s="13"/>
      <c r="T1008" s="13"/>
      <c r="U1008" s="13"/>
      <c r="V1008" s="13"/>
      <c r="W1008" s="13"/>
      <c r="X1008" s="13"/>
      <c r="Y1008" s="13"/>
      <c r="Z1008" s="14"/>
      <c r="AA1008" s="14"/>
      <c r="AB1008" s="14"/>
      <c r="AC1008" s="14"/>
    </row>
    <row r="1009" spans="1:29" x14ac:dyDescent="0.35">
      <c r="A1009" s="10"/>
      <c r="B1009" s="10"/>
      <c r="C1009" s="10"/>
      <c r="D1009" s="10"/>
      <c r="E1009" s="10"/>
      <c r="F1009" s="10"/>
      <c r="G1009" s="10"/>
      <c r="H1009" s="10"/>
      <c r="I1009" s="10"/>
      <c r="J1009" s="11"/>
      <c r="K1009" s="12"/>
      <c r="L1009" s="13"/>
      <c r="M1009" s="13"/>
      <c r="N1009" s="13"/>
      <c r="O1009" s="13"/>
      <c r="P1009" s="13"/>
      <c r="Q1009" s="13"/>
      <c r="R1009" s="13"/>
      <c r="S1009" s="13"/>
      <c r="T1009" s="13"/>
      <c r="U1009" s="13"/>
      <c r="V1009" s="13"/>
      <c r="W1009" s="13"/>
      <c r="X1009" s="13"/>
      <c r="Y1009" s="13"/>
      <c r="Z1009" s="14"/>
      <c r="AA1009" s="14"/>
      <c r="AB1009" s="14"/>
      <c r="AC1009" s="14"/>
    </row>
    <row r="1010" spans="1:29" x14ac:dyDescent="0.35">
      <c r="A1010" s="10"/>
      <c r="B1010" s="10"/>
      <c r="C1010" s="10"/>
      <c r="D1010" s="10"/>
      <c r="E1010" s="10"/>
      <c r="F1010" s="10"/>
      <c r="G1010" s="10"/>
      <c r="H1010" s="10"/>
      <c r="I1010" s="10"/>
      <c r="J1010" s="11"/>
      <c r="K1010" s="12"/>
      <c r="L1010" s="13"/>
      <c r="M1010" s="13"/>
      <c r="N1010" s="13"/>
      <c r="O1010" s="13"/>
      <c r="P1010" s="13"/>
      <c r="Q1010" s="13"/>
      <c r="R1010" s="13"/>
      <c r="S1010" s="13"/>
      <c r="T1010" s="13"/>
      <c r="U1010" s="13"/>
      <c r="V1010" s="13"/>
      <c r="W1010" s="13"/>
      <c r="X1010" s="13"/>
      <c r="Y1010" s="13"/>
      <c r="Z1010" s="14"/>
      <c r="AA1010" s="14"/>
      <c r="AB1010" s="14"/>
      <c r="AC1010" s="14"/>
    </row>
    <row r="1011" spans="1:29" x14ac:dyDescent="0.35">
      <c r="A1011" s="10"/>
      <c r="B1011" s="10"/>
      <c r="C1011" s="10"/>
      <c r="D1011" s="10"/>
      <c r="E1011" s="10"/>
      <c r="F1011" s="10"/>
      <c r="G1011" s="10"/>
      <c r="H1011" s="10"/>
      <c r="I1011" s="10"/>
      <c r="J1011" s="11"/>
      <c r="K1011" s="12"/>
      <c r="L1011" s="13"/>
      <c r="M1011" s="13"/>
      <c r="N1011" s="13"/>
      <c r="O1011" s="13"/>
      <c r="P1011" s="13"/>
      <c r="Q1011" s="13"/>
      <c r="R1011" s="13"/>
      <c r="S1011" s="13"/>
      <c r="T1011" s="13"/>
      <c r="U1011" s="13"/>
      <c r="V1011" s="13"/>
      <c r="W1011" s="13"/>
      <c r="X1011" s="13"/>
      <c r="Y1011" s="13"/>
      <c r="Z1011" s="14"/>
      <c r="AA1011" s="14"/>
      <c r="AB1011" s="14"/>
      <c r="AC1011" s="14"/>
    </row>
    <row r="1012" spans="1:29" x14ac:dyDescent="0.35">
      <c r="A1012" s="10"/>
      <c r="B1012" s="10"/>
      <c r="C1012" s="10"/>
      <c r="D1012" s="10"/>
      <c r="E1012" s="10"/>
      <c r="F1012" s="10"/>
      <c r="G1012" s="10"/>
      <c r="H1012" s="10"/>
      <c r="I1012" s="10"/>
      <c r="J1012" s="11"/>
      <c r="K1012" s="12"/>
      <c r="L1012" s="13"/>
      <c r="M1012" s="13"/>
      <c r="N1012" s="13"/>
      <c r="O1012" s="13"/>
      <c r="P1012" s="13"/>
      <c r="Q1012" s="13"/>
      <c r="R1012" s="13"/>
      <c r="S1012" s="13"/>
      <c r="T1012" s="13"/>
      <c r="U1012" s="13"/>
      <c r="V1012" s="13"/>
      <c r="W1012" s="13"/>
      <c r="X1012" s="13"/>
      <c r="Y1012" s="13"/>
      <c r="Z1012" s="14"/>
      <c r="AA1012" s="14"/>
      <c r="AB1012" s="14"/>
      <c r="AC1012" s="14"/>
    </row>
    <row r="1013" spans="1:29" x14ac:dyDescent="0.35">
      <c r="A1013" s="10"/>
      <c r="B1013" s="10"/>
      <c r="C1013" s="10"/>
      <c r="D1013" s="10"/>
      <c r="E1013" s="10"/>
      <c r="F1013" s="10"/>
      <c r="G1013" s="10"/>
      <c r="H1013" s="10"/>
      <c r="I1013" s="10"/>
      <c r="J1013" s="11"/>
      <c r="K1013" s="12"/>
      <c r="L1013" s="13"/>
      <c r="M1013" s="13"/>
      <c r="N1013" s="13"/>
      <c r="O1013" s="13"/>
      <c r="P1013" s="13"/>
      <c r="Q1013" s="13"/>
      <c r="R1013" s="13"/>
      <c r="S1013" s="13"/>
      <c r="T1013" s="13"/>
      <c r="U1013" s="13"/>
      <c r="V1013" s="13"/>
      <c r="W1013" s="13"/>
      <c r="X1013" s="13"/>
      <c r="Y1013" s="13"/>
      <c r="Z1013" s="14"/>
      <c r="AA1013" s="14"/>
      <c r="AB1013" s="14"/>
      <c r="AC1013" s="14"/>
    </row>
    <row r="1014" spans="1:29" x14ac:dyDescent="0.35">
      <c r="A1014" s="10"/>
      <c r="B1014" s="10"/>
      <c r="C1014" s="10"/>
      <c r="D1014" s="10"/>
      <c r="E1014" s="10"/>
      <c r="F1014" s="10"/>
      <c r="G1014" s="10"/>
      <c r="H1014" s="10"/>
      <c r="I1014" s="10"/>
      <c r="J1014" s="11"/>
      <c r="K1014" s="12"/>
      <c r="L1014" s="13"/>
      <c r="M1014" s="13"/>
      <c r="N1014" s="13"/>
      <c r="O1014" s="13"/>
      <c r="P1014" s="13"/>
      <c r="Q1014" s="13"/>
      <c r="R1014" s="13"/>
      <c r="S1014" s="13"/>
      <c r="T1014" s="13"/>
      <c r="U1014" s="13"/>
      <c r="V1014" s="13"/>
      <c r="W1014" s="13"/>
      <c r="X1014" s="13"/>
      <c r="Y1014" s="13"/>
      <c r="Z1014" s="14"/>
      <c r="AA1014" s="14"/>
      <c r="AB1014" s="14"/>
      <c r="AC1014" s="14"/>
    </row>
    <row r="1015" spans="1:29" x14ac:dyDescent="0.35">
      <c r="A1015" s="10"/>
      <c r="B1015" s="10"/>
      <c r="C1015" s="10"/>
      <c r="D1015" s="10"/>
      <c r="E1015" s="10"/>
      <c r="F1015" s="10"/>
      <c r="G1015" s="10"/>
      <c r="H1015" s="10"/>
      <c r="I1015" s="10"/>
      <c r="J1015" s="11"/>
      <c r="K1015" s="12"/>
      <c r="L1015" s="13"/>
      <c r="M1015" s="13"/>
      <c r="N1015" s="13"/>
      <c r="O1015" s="13"/>
      <c r="P1015" s="13"/>
      <c r="Q1015" s="13"/>
      <c r="R1015" s="13"/>
      <c r="S1015" s="13"/>
      <c r="T1015" s="13"/>
      <c r="U1015" s="13"/>
      <c r="V1015" s="13"/>
      <c r="W1015" s="13"/>
      <c r="X1015" s="13"/>
      <c r="Y1015" s="13"/>
      <c r="Z1015" s="14"/>
      <c r="AA1015" s="14"/>
      <c r="AB1015" s="14"/>
      <c r="AC1015" s="14"/>
    </row>
    <row r="1016" spans="1:29" x14ac:dyDescent="0.35">
      <c r="A1016" s="10"/>
      <c r="B1016" s="10"/>
      <c r="C1016" s="10"/>
      <c r="D1016" s="10"/>
      <c r="E1016" s="10"/>
      <c r="F1016" s="10"/>
      <c r="G1016" s="10"/>
      <c r="H1016" s="10"/>
      <c r="I1016" s="10"/>
      <c r="J1016" s="11"/>
      <c r="K1016" s="12"/>
      <c r="L1016" s="13"/>
      <c r="M1016" s="13"/>
      <c r="N1016" s="13"/>
      <c r="O1016" s="13"/>
      <c r="P1016" s="13"/>
      <c r="Q1016" s="13"/>
      <c r="R1016" s="13"/>
      <c r="S1016" s="13"/>
      <c r="T1016" s="13"/>
      <c r="U1016" s="13"/>
      <c r="V1016" s="13"/>
      <c r="W1016" s="13"/>
      <c r="X1016" s="13"/>
      <c r="Y1016" s="13"/>
      <c r="Z1016" s="14"/>
      <c r="AA1016" s="14"/>
      <c r="AB1016" s="14"/>
      <c r="AC1016" s="14"/>
    </row>
    <row r="1017" spans="1:29" x14ac:dyDescent="0.35">
      <c r="A1017" s="10"/>
      <c r="B1017" s="10"/>
      <c r="C1017" s="10"/>
      <c r="D1017" s="10"/>
      <c r="E1017" s="10"/>
      <c r="F1017" s="10"/>
      <c r="G1017" s="10"/>
      <c r="H1017" s="10"/>
      <c r="I1017" s="10"/>
      <c r="J1017" s="11"/>
      <c r="K1017" s="12"/>
      <c r="L1017" s="13"/>
      <c r="M1017" s="13"/>
      <c r="N1017" s="13"/>
      <c r="O1017" s="13"/>
      <c r="P1017" s="13"/>
      <c r="Q1017" s="13"/>
      <c r="R1017" s="13"/>
      <c r="S1017" s="13"/>
      <c r="T1017" s="13"/>
      <c r="U1017" s="13"/>
      <c r="V1017" s="13"/>
      <c r="W1017" s="13"/>
      <c r="X1017" s="13"/>
      <c r="Y1017" s="13"/>
      <c r="Z1017" s="14"/>
      <c r="AA1017" s="14"/>
      <c r="AB1017" s="14"/>
      <c r="AC1017" s="14"/>
    </row>
    <row r="1018" spans="1:29" x14ac:dyDescent="0.35">
      <c r="A1018" s="10"/>
      <c r="B1018" s="10"/>
      <c r="C1018" s="10"/>
      <c r="D1018" s="10"/>
      <c r="E1018" s="10"/>
      <c r="F1018" s="10"/>
      <c r="G1018" s="10"/>
      <c r="H1018" s="10"/>
      <c r="I1018" s="10"/>
      <c r="J1018" s="11"/>
      <c r="K1018" s="12"/>
      <c r="L1018" s="13"/>
      <c r="M1018" s="13"/>
      <c r="N1018" s="13"/>
      <c r="O1018" s="13"/>
      <c r="P1018" s="13"/>
      <c r="Q1018" s="13"/>
      <c r="R1018" s="13"/>
      <c r="S1018" s="13"/>
      <c r="T1018" s="13"/>
      <c r="U1018" s="13"/>
      <c r="V1018" s="13"/>
      <c r="W1018" s="13"/>
      <c r="X1018" s="13"/>
      <c r="Y1018" s="13"/>
      <c r="Z1018" s="14"/>
      <c r="AA1018" s="14"/>
      <c r="AB1018" s="14"/>
      <c r="AC1018" s="14"/>
    </row>
    <row r="1019" spans="1:29" x14ac:dyDescent="0.35">
      <c r="A1019" s="10"/>
      <c r="B1019" s="10"/>
      <c r="C1019" s="10"/>
      <c r="D1019" s="10"/>
      <c r="E1019" s="10"/>
      <c r="F1019" s="10"/>
      <c r="G1019" s="10"/>
      <c r="H1019" s="10"/>
      <c r="I1019" s="10"/>
      <c r="J1019" s="11"/>
      <c r="K1019" s="12"/>
      <c r="L1019" s="13"/>
      <c r="M1019" s="13"/>
      <c r="N1019" s="13"/>
      <c r="O1019" s="13"/>
      <c r="P1019" s="13"/>
      <c r="Q1019" s="13"/>
      <c r="R1019" s="13"/>
      <c r="S1019" s="13"/>
      <c r="T1019" s="13"/>
      <c r="U1019" s="13"/>
      <c r="V1019" s="13"/>
      <c r="W1019" s="13"/>
      <c r="X1019" s="13"/>
      <c r="Y1019" s="13"/>
      <c r="Z1019" s="14"/>
      <c r="AA1019" s="14"/>
      <c r="AB1019" s="14"/>
      <c r="AC1019" s="14"/>
    </row>
    <row r="1020" spans="1:29" x14ac:dyDescent="0.35">
      <c r="A1020" s="10"/>
      <c r="B1020" s="10"/>
      <c r="C1020" s="10"/>
      <c r="D1020" s="10"/>
      <c r="E1020" s="10"/>
      <c r="F1020" s="10"/>
      <c r="G1020" s="10"/>
      <c r="H1020" s="10"/>
      <c r="I1020" s="10"/>
      <c r="J1020" s="11"/>
      <c r="K1020" s="12"/>
      <c r="L1020" s="13"/>
      <c r="M1020" s="13"/>
      <c r="N1020" s="13"/>
      <c r="O1020" s="13"/>
      <c r="P1020" s="13"/>
      <c r="Q1020" s="13"/>
      <c r="R1020" s="13"/>
      <c r="S1020" s="13"/>
      <c r="T1020" s="13"/>
      <c r="U1020" s="13"/>
      <c r="V1020" s="13"/>
      <c r="W1020" s="13"/>
      <c r="X1020" s="13"/>
      <c r="Y1020" s="13"/>
      <c r="Z1020" s="14"/>
      <c r="AA1020" s="14"/>
      <c r="AB1020" s="14"/>
      <c r="AC1020" s="14"/>
    </row>
    <row r="1021" spans="1:29" x14ac:dyDescent="0.35">
      <c r="A1021" s="10"/>
      <c r="B1021" s="10"/>
      <c r="C1021" s="10"/>
      <c r="D1021" s="10"/>
      <c r="E1021" s="10"/>
      <c r="F1021" s="10"/>
      <c r="G1021" s="10"/>
      <c r="H1021" s="10"/>
      <c r="I1021" s="10"/>
      <c r="J1021" s="11"/>
      <c r="K1021" s="12"/>
      <c r="L1021" s="13"/>
      <c r="M1021" s="13"/>
      <c r="N1021" s="13"/>
      <c r="O1021" s="13"/>
      <c r="P1021" s="13"/>
      <c r="Q1021" s="13"/>
      <c r="R1021" s="13"/>
      <c r="S1021" s="13"/>
      <c r="T1021" s="13"/>
      <c r="U1021" s="13"/>
      <c r="V1021" s="13"/>
      <c r="W1021" s="13"/>
      <c r="X1021" s="13"/>
      <c r="Y1021" s="13"/>
      <c r="Z1021" s="14"/>
      <c r="AA1021" s="14"/>
      <c r="AB1021" s="14"/>
      <c r="AC1021" s="14"/>
    </row>
    <row r="1022" spans="1:29" x14ac:dyDescent="0.35">
      <c r="A1022" s="10"/>
      <c r="B1022" s="10"/>
      <c r="C1022" s="10"/>
      <c r="D1022" s="10"/>
      <c r="E1022" s="10"/>
      <c r="F1022" s="10"/>
      <c r="G1022" s="10"/>
      <c r="H1022" s="10"/>
      <c r="I1022" s="10"/>
      <c r="J1022" s="11"/>
      <c r="K1022" s="12"/>
      <c r="L1022" s="13"/>
      <c r="M1022" s="13"/>
      <c r="N1022" s="13"/>
      <c r="O1022" s="13"/>
      <c r="P1022" s="13"/>
      <c r="Q1022" s="13"/>
      <c r="R1022" s="13"/>
      <c r="S1022" s="13"/>
      <c r="T1022" s="13"/>
      <c r="U1022" s="13"/>
      <c r="V1022" s="13"/>
      <c r="W1022" s="13"/>
      <c r="X1022" s="13"/>
      <c r="Y1022" s="13"/>
      <c r="Z1022" s="14"/>
      <c r="AA1022" s="14"/>
      <c r="AB1022" s="14"/>
      <c r="AC1022" s="14"/>
    </row>
    <row r="1023" spans="1:29" x14ac:dyDescent="0.35">
      <c r="A1023" s="10"/>
      <c r="B1023" s="10"/>
      <c r="C1023" s="10"/>
      <c r="D1023" s="10"/>
      <c r="E1023" s="10"/>
      <c r="F1023" s="10"/>
      <c r="G1023" s="10"/>
      <c r="H1023" s="10"/>
      <c r="I1023" s="10"/>
      <c r="J1023" s="11"/>
      <c r="K1023" s="12"/>
      <c r="L1023" s="13"/>
      <c r="M1023" s="13"/>
      <c r="N1023" s="13"/>
      <c r="O1023" s="13"/>
      <c r="P1023" s="13"/>
      <c r="Q1023" s="13"/>
      <c r="R1023" s="13"/>
      <c r="S1023" s="13"/>
      <c r="T1023" s="13"/>
      <c r="U1023" s="13"/>
      <c r="V1023" s="13"/>
      <c r="W1023" s="13"/>
      <c r="X1023" s="13"/>
      <c r="Y1023" s="13"/>
      <c r="Z1023" s="14"/>
      <c r="AA1023" s="14"/>
      <c r="AB1023" s="14"/>
      <c r="AC1023" s="14"/>
    </row>
    <row r="1024" spans="1:29" x14ac:dyDescent="0.35">
      <c r="A1024" s="10"/>
      <c r="B1024" s="10"/>
      <c r="C1024" s="10"/>
      <c r="D1024" s="10"/>
      <c r="E1024" s="10"/>
      <c r="F1024" s="10"/>
      <c r="G1024" s="10"/>
      <c r="H1024" s="10"/>
      <c r="I1024" s="10"/>
      <c r="J1024" s="11"/>
      <c r="K1024" s="12"/>
      <c r="L1024" s="13"/>
      <c r="M1024" s="13"/>
      <c r="N1024" s="13"/>
      <c r="O1024" s="13"/>
      <c r="P1024" s="13"/>
      <c r="Q1024" s="13"/>
      <c r="R1024" s="13"/>
      <c r="S1024" s="13"/>
      <c r="T1024" s="13"/>
      <c r="U1024" s="13"/>
      <c r="V1024" s="13"/>
      <c r="W1024" s="13"/>
      <c r="X1024" s="13"/>
      <c r="Y1024" s="13"/>
      <c r="Z1024" s="14"/>
      <c r="AA1024" s="14"/>
      <c r="AB1024" s="14"/>
      <c r="AC1024" s="14"/>
    </row>
    <row r="1025" spans="1:29" x14ac:dyDescent="0.35">
      <c r="A1025" s="10"/>
      <c r="B1025" s="10"/>
      <c r="C1025" s="10"/>
      <c r="D1025" s="10"/>
      <c r="E1025" s="10"/>
      <c r="F1025" s="10"/>
      <c r="G1025" s="10"/>
      <c r="H1025" s="10"/>
      <c r="I1025" s="10"/>
      <c r="J1025" s="11"/>
      <c r="K1025" s="12"/>
      <c r="L1025" s="13"/>
      <c r="M1025" s="13"/>
      <c r="N1025" s="13"/>
      <c r="O1025" s="13"/>
      <c r="P1025" s="13"/>
      <c r="Q1025" s="13"/>
      <c r="R1025" s="13"/>
      <c r="S1025" s="13"/>
      <c r="T1025" s="13"/>
      <c r="U1025" s="13"/>
      <c r="V1025" s="13"/>
      <c r="W1025" s="13"/>
      <c r="X1025" s="13"/>
      <c r="Y1025" s="13"/>
      <c r="Z1025" s="14"/>
      <c r="AA1025" s="14"/>
      <c r="AB1025" s="14"/>
      <c r="AC1025" s="14"/>
    </row>
    <row r="1026" spans="1:29" x14ac:dyDescent="0.35">
      <c r="A1026" s="10"/>
      <c r="B1026" s="10"/>
      <c r="C1026" s="10"/>
      <c r="D1026" s="10"/>
      <c r="E1026" s="10"/>
      <c r="F1026" s="10"/>
      <c r="G1026" s="10"/>
      <c r="H1026" s="10"/>
      <c r="I1026" s="10"/>
      <c r="J1026" s="11"/>
      <c r="K1026" s="12"/>
      <c r="L1026" s="13"/>
      <c r="M1026" s="13"/>
      <c r="N1026" s="13"/>
      <c r="O1026" s="13"/>
      <c r="P1026" s="13"/>
      <c r="Q1026" s="13"/>
      <c r="R1026" s="13"/>
      <c r="S1026" s="13"/>
      <c r="T1026" s="13"/>
      <c r="U1026" s="13"/>
      <c r="V1026" s="13"/>
      <c r="W1026" s="13"/>
      <c r="X1026" s="13"/>
      <c r="Y1026" s="13"/>
      <c r="Z1026" s="14"/>
      <c r="AA1026" s="14"/>
      <c r="AB1026" s="14"/>
      <c r="AC1026" s="14"/>
    </row>
    <row r="1027" spans="1:29" x14ac:dyDescent="0.35">
      <c r="A1027" s="10"/>
      <c r="B1027" s="10"/>
      <c r="C1027" s="10"/>
      <c r="D1027" s="10"/>
      <c r="E1027" s="10"/>
      <c r="F1027" s="10"/>
      <c r="G1027" s="10"/>
      <c r="H1027" s="10"/>
      <c r="I1027" s="10"/>
      <c r="J1027" s="11"/>
      <c r="K1027" s="12"/>
      <c r="L1027" s="13"/>
      <c r="M1027" s="13"/>
      <c r="N1027" s="13"/>
      <c r="O1027" s="13"/>
      <c r="P1027" s="13"/>
      <c r="Q1027" s="13"/>
      <c r="R1027" s="13"/>
      <c r="S1027" s="13"/>
      <c r="T1027" s="13"/>
      <c r="U1027" s="13"/>
      <c r="V1027" s="13"/>
      <c r="W1027" s="13"/>
      <c r="X1027" s="13"/>
      <c r="Y1027" s="13"/>
      <c r="Z1027" s="14"/>
      <c r="AA1027" s="14"/>
      <c r="AB1027" s="14"/>
      <c r="AC1027" s="14"/>
    </row>
    <row r="1028" spans="1:29" x14ac:dyDescent="0.35">
      <c r="A1028" s="10"/>
      <c r="B1028" s="10"/>
      <c r="C1028" s="10"/>
      <c r="D1028" s="10"/>
      <c r="E1028" s="10"/>
      <c r="F1028" s="10"/>
      <c r="G1028" s="10"/>
      <c r="H1028" s="10"/>
      <c r="I1028" s="10"/>
      <c r="J1028" s="11"/>
      <c r="K1028" s="12"/>
      <c r="L1028" s="13"/>
      <c r="M1028" s="13"/>
      <c r="N1028" s="13"/>
      <c r="O1028" s="13"/>
      <c r="P1028" s="13"/>
      <c r="Q1028" s="13"/>
      <c r="R1028" s="13"/>
      <c r="S1028" s="13"/>
      <c r="T1028" s="13"/>
      <c r="U1028" s="13"/>
      <c r="V1028" s="13"/>
      <c r="W1028" s="13"/>
      <c r="X1028" s="13"/>
      <c r="Y1028" s="13"/>
      <c r="Z1028" s="14"/>
      <c r="AA1028" s="14"/>
      <c r="AB1028" s="14"/>
      <c r="AC1028" s="14"/>
    </row>
    <row r="1029" spans="1:29" x14ac:dyDescent="0.35">
      <c r="A1029" s="10"/>
      <c r="B1029" s="10"/>
      <c r="C1029" s="10"/>
      <c r="D1029" s="10"/>
      <c r="E1029" s="10"/>
      <c r="F1029" s="10"/>
      <c r="G1029" s="10"/>
      <c r="H1029" s="10"/>
      <c r="I1029" s="10"/>
      <c r="J1029" s="11"/>
      <c r="K1029" s="12"/>
      <c r="L1029" s="13"/>
      <c r="M1029" s="13"/>
      <c r="N1029" s="13"/>
      <c r="O1029" s="13"/>
      <c r="P1029" s="13"/>
      <c r="Q1029" s="13"/>
      <c r="R1029" s="13"/>
      <c r="S1029" s="13"/>
      <c r="T1029" s="13"/>
      <c r="U1029" s="13"/>
      <c r="V1029" s="13"/>
      <c r="W1029" s="13"/>
      <c r="X1029" s="13"/>
      <c r="Y1029" s="13"/>
      <c r="Z1029" s="14"/>
      <c r="AA1029" s="14"/>
      <c r="AB1029" s="14"/>
      <c r="AC1029" s="14"/>
    </row>
    <row r="1030" spans="1:29" x14ac:dyDescent="0.35">
      <c r="A1030" s="10"/>
      <c r="B1030" s="10"/>
      <c r="C1030" s="10"/>
      <c r="D1030" s="10"/>
      <c r="E1030" s="10"/>
      <c r="F1030" s="10"/>
      <c r="G1030" s="10"/>
      <c r="H1030" s="10"/>
      <c r="I1030" s="10"/>
      <c r="J1030" s="11"/>
      <c r="K1030" s="12"/>
      <c r="L1030" s="13"/>
      <c r="M1030" s="13"/>
      <c r="N1030" s="13"/>
      <c r="O1030" s="13"/>
      <c r="P1030" s="13"/>
      <c r="Q1030" s="13"/>
      <c r="R1030" s="13"/>
      <c r="S1030" s="13"/>
      <c r="T1030" s="13"/>
      <c r="U1030" s="13"/>
      <c r="V1030" s="13"/>
      <c r="W1030" s="13"/>
      <c r="X1030" s="13"/>
      <c r="Y1030" s="13"/>
      <c r="Z1030" s="14"/>
      <c r="AA1030" s="14"/>
      <c r="AB1030" s="14"/>
      <c r="AC1030" s="14"/>
    </row>
    <row r="1031" spans="1:29" x14ac:dyDescent="0.35">
      <c r="A1031" s="10"/>
      <c r="B1031" s="10"/>
      <c r="C1031" s="10"/>
      <c r="D1031" s="10"/>
      <c r="E1031" s="10"/>
      <c r="F1031" s="10"/>
      <c r="G1031" s="10"/>
      <c r="H1031" s="10"/>
      <c r="I1031" s="10"/>
      <c r="J1031" s="11"/>
      <c r="K1031" s="12"/>
      <c r="L1031" s="13"/>
      <c r="M1031" s="13"/>
      <c r="N1031" s="13"/>
      <c r="O1031" s="13"/>
      <c r="P1031" s="13"/>
      <c r="Q1031" s="13"/>
      <c r="R1031" s="13"/>
      <c r="S1031" s="13"/>
      <c r="T1031" s="13"/>
      <c r="U1031" s="13"/>
      <c r="V1031" s="13"/>
      <c r="W1031" s="13"/>
      <c r="X1031" s="13"/>
      <c r="Y1031" s="13"/>
      <c r="Z1031" s="14"/>
      <c r="AA1031" s="14"/>
      <c r="AB1031" s="14"/>
      <c r="AC1031" s="14"/>
    </row>
    <row r="1032" spans="1:29" x14ac:dyDescent="0.35">
      <c r="A1032" s="10"/>
      <c r="B1032" s="10"/>
      <c r="C1032" s="10"/>
      <c r="D1032" s="10"/>
      <c r="E1032" s="10"/>
      <c r="F1032" s="10"/>
      <c r="G1032" s="10"/>
      <c r="H1032" s="10"/>
      <c r="I1032" s="10"/>
      <c r="J1032" s="11"/>
      <c r="K1032" s="12"/>
      <c r="L1032" s="13"/>
      <c r="M1032" s="13"/>
      <c r="N1032" s="13"/>
      <c r="O1032" s="13"/>
      <c r="P1032" s="13"/>
      <c r="Q1032" s="13"/>
      <c r="R1032" s="13"/>
      <c r="S1032" s="13"/>
      <c r="T1032" s="13"/>
      <c r="U1032" s="13"/>
      <c r="V1032" s="13"/>
      <c r="W1032" s="13"/>
      <c r="X1032" s="13"/>
      <c r="Y1032" s="13"/>
      <c r="Z1032" s="14"/>
      <c r="AA1032" s="14"/>
      <c r="AB1032" s="14"/>
      <c r="AC1032" s="14"/>
    </row>
    <row r="1033" spans="1:29" x14ac:dyDescent="0.35">
      <c r="A1033" s="10"/>
      <c r="B1033" s="10"/>
      <c r="C1033" s="10"/>
      <c r="D1033" s="10"/>
      <c r="E1033" s="10"/>
      <c r="F1033" s="10"/>
      <c r="G1033" s="10"/>
      <c r="H1033" s="10"/>
      <c r="I1033" s="10"/>
      <c r="J1033" s="11"/>
      <c r="K1033" s="12"/>
      <c r="L1033" s="13"/>
      <c r="M1033" s="13"/>
      <c r="N1033" s="13"/>
      <c r="O1033" s="13"/>
      <c r="P1033" s="13"/>
      <c r="Q1033" s="13"/>
      <c r="R1033" s="13"/>
      <c r="S1033" s="13"/>
      <c r="T1033" s="13"/>
      <c r="U1033" s="13"/>
      <c r="V1033" s="13"/>
      <c r="W1033" s="13"/>
      <c r="X1033" s="13"/>
      <c r="Y1033" s="13"/>
      <c r="Z1033" s="14"/>
      <c r="AA1033" s="14"/>
      <c r="AB1033" s="14"/>
      <c r="AC1033" s="14"/>
    </row>
    <row r="1034" spans="1:29" x14ac:dyDescent="0.35">
      <c r="A1034" s="10"/>
      <c r="B1034" s="10"/>
      <c r="C1034" s="10"/>
      <c r="D1034" s="10"/>
      <c r="E1034" s="10"/>
      <c r="F1034" s="10"/>
      <c r="G1034" s="10"/>
      <c r="H1034" s="10"/>
      <c r="I1034" s="10"/>
      <c r="J1034" s="11"/>
      <c r="K1034" s="12"/>
      <c r="L1034" s="13"/>
      <c r="M1034" s="13"/>
      <c r="N1034" s="13"/>
      <c r="O1034" s="13"/>
      <c r="P1034" s="13"/>
      <c r="Q1034" s="13"/>
      <c r="R1034" s="13"/>
      <c r="S1034" s="13"/>
      <c r="T1034" s="13"/>
      <c r="U1034" s="13"/>
      <c r="V1034" s="13"/>
      <c r="W1034" s="13"/>
      <c r="X1034" s="13"/>
      <c r="Y1034" s="13"/>
      <c r="Z1034" s="14"/>
      <c r="AA1034" s="14"/>
      <c r="AB1034" s="14"/>
      <c r="AC1034" s="14"/>
    </row>
    <row r="1035" spans="1:29" x14ac:dyDescent="0.35">
      <c r="A1035" s="10"/>
      <c r="B1035" s="10"/>
      <c r="C1035" s="10"/>
      <c r="D1035" s="10"/>
      <c r="E1035" s="10"/>
      <c r="F1035" s="10"/>
      <c r="G1035" s="10"/>
      <c r="H1035" s="10"/>
      <c r="I1035" s="10"/>
      <c r="J1035" s="11"/>
      <c r="K1035" s="12"/>
      <c r="L1035" s="13"/>
      <c r="M1035" s="13"/>
      <c r="N1035" s="13"/>
      <c r="O1035" s="13"/>
      <c r="P1035" s="13"/>
      <c r="Q1035" s="13"/>
      <c r="R1035" s="13"/>
      <c r="S1035" s="13"/>
      <c r="T1035" s="13"/>
      <c r="U1035" s="13"/>
      <c r="V1035" s="13"/>
      <c r="W1035" s="13"/>
      <c r="X1035" s="13"/>
      <c r="Y1035" s="13"/>
      <c r="Z1035" s="14"/>
      <c r="AA1035" s="14"/>
      <c r="AB1035" s="14"/>
      <c r="AC1035" s="14"/>
    </row>
    <row r="1036" spans="1:29" x14ac:dyDescent="0.35">
      <c r="A1036" s="10"/>
      <c r="B1036" s="10"/>
      <c r="C1036" s="10"/>
      <c r="D1036" s="10"/>
      <c r="E1036" s="10"/>
      <c r="F1036" s="10"/>
      <c r="G1036" s="10"/>
      <c r="H1036" s="10"/>
      <c r="I1036" s="10"/>
      <c r="J1036" s="11"/>
      <c r="K1036" s="12"/>
      <c r="L1036" s="13"/>
      <c r="M1036" s="13"/>
      <c r="N1036" s="13"/>
      <c r="O1036" s="13"/>
      <c r="P1036" s="13"/>
      <c r="Q1036" s="13"/>
      <c r="R1036" s="13"/>
      <c r="S1036" s="13"/>
      <c r="T1036" s="13"/>
      <c r="U1036" s="13"/>
      <c r="V1036" s="13"/>
      <c r="W1036" s="13"/>
      <c r="X1036" s="13"/>
      <c r="Y1036" s="13"/>
      <c r="Z1036" s="14"/>
      <c r="AA1036" s="14"/>
      <c r="AB1036" s="14"/>
      <c r="AC1036" s="14"/>
    </row>
    <row r="1037" spans="1:29" x14ac:dyDescent="0.35">
      <c r="A1037" s="10"/>
      <c r="B1037" s="10"/>
      <c r="C1037" s="10"/>
      <c r="D1037" s="10"/>
      <c r="E1037" s="10"/>
      <c r="F1037" s="10"/>
      <c r="G1037" s="10"/>
      <c r="H1037" s="10"/>
      <c r="I1037" s="10"/>
      <c r="J1037" s="11"/>
      <c r="K1037" s="12"/>
      <c r="L1037" s="13"/>
      <c r="M1037" s="13"/>
      <c r="N1037" s="13"/>
      <c r="O1037" s="13"/>
      <c r="P1037" s="13"/>
      <c r="Q1037" s="13"/>
      <c r="R1037" s="13"/>
      <c r="S1037" s="13"/>
      <c r="T1037" s="13"/>
      <c r="U1037" s="13"/>
      <c r="V1037" s="13"/>
      <c r="W1037" s="13"/>
      <c r="X1037" s="13"/>
      <c r="Y1037" s="13"/>
      <c r="Z1037" s="14"/>
      <c r="AA1037" s="14"/>
      <c r="AB1037" s="14"/>
      <c r="AC1037" s="14"/>
    </row>
    <row r="1038" spans="1:29" x14ac:dyDescent="0.35">
      <c r="A1038" s="10"/>
      <c r="B1038" s="10"/>
      <c r="C1038" s="10"/>
      <c r="D1038" s="10"/>
      <c r="E1038" s="10"/>
      <c r="F1038" s="10"/>
      <c r="G1038" s="10"/>
      <c r="H1038" s="10"/>
      <c r="I1038" s="10"/>
      <c r="J1038" s="11"/>
      <c r="K1038" s="12"/>
      <c r="L1038" s="13"/>
      <c r="M1038" s="13"/>
      <c r="N1038" s="13"/>
      <c r="O1038" s="13"/>
      <c r="P1038" s="13"/>
      <c r="Q1038" s="13"/>
      <c r="R1038" s="13"/>
      <c r="S1038" s="13"/>
      <c r="T1038" s="13"/>
      <c r="U1038" s="13"/>
      <c r="V1038" s="13"/>
      <c r="W1038" s="13"/>
      <c r="X1038" s="13"/>
      <c r="Y1038" s="13"/>
      <c r="Z1038" s="14"/>
      <c r="AA1038" s="14"/>
      <c r="AB1038" s="14"/>
      <c r="AC1038" s="14"/>
    </row>
    <row r="1039" spans="1:29" x14ac:dyDescent="0.35">
      <c r="A1039" s="10"/>
      <c r="B1039" s="10"/>
      <c r="C1039" s="10"/>
      <c r="D1039" s="10"/>
      <c r="E1039" s="10"/>
      <c r="F1039" s="10"/>
      <c r="G1039" s="10"/>
      <c r="H1039" s="10"/>
      <c r="I1039" s="10"/>
      <c r="J1039" s="11"/>
      <c r="K1039" s="12"/>
      <c r="L1039" s="13"/>
      <c r="M1039" s="13"/>
      <c r="N1039" s="13"/>
      <c r="O1039" s="13"/>
      <c r="P1039" s="13"/>
      <c r="Q1039" s="13"/>
      <c r="R1039" s="13"/>
      <c r="S1039" s="13"/>
      <c r="T1039" s="13"/>
      <c r="U1039" s="13"/>
      <c r="V1039" s="13"/>
      <c r="W1039" s="13"/>
      <c r="X1039" s="13"/>
      <c r="Y1039" s="13"/>
      <c r="Z1039" s="14"/>
      <c r="AA1039" s="14"/>
      <c r="AB1039" s="14"/>
      <c r="AC1039" s="14"/>
    </row>
    <row r="1040" spans="1:29" x14ac:dyDescent="0.35">
      <c r="A1040" s="10"/>
      <c r="B1040" s="10"/>
      <c r="C1040" s="10"/>
      <c r="D1040" s="10"/>
      <c r="E1040" s="10"/>
      <c r="F1040" s="10"/>
      <c r="G1040" s="10"/>
      <c r="H1040" s="10"/>
      <c r="I1040" s="10"/>
      <c r="J1040" s="11"/>
      <c r="K1040" s="12"/>
      <c r="L1040" s="13"/>
      <c r="M1040" s="13"/>
      <c r="N1040" s="13"/>
      <c r="O1040" s="13"/>
      <c r="P1040" s="13"/>
      <c r="Q1040" s="13"/>
      <c r="R1040" s="13"/>
      <c r="S1040" s="13"/>
      <c r="T1040" s="13"/>
      <c r="U1040" s="13"/>
      <c r="V1040" s="13"/>
      <c r="W1040" s="13"/>
      <c r="X1040" s="13"/>
      <c r="Y1040" s="13"/>
      <c r="Z1040" s="14"/>
      <c r="AA1040" s="14"/>
      <c r="AB1040" s="14"/>
      <c r="AC1040" s="14"/>
    </row>
    <row r="1041" spans="1:29" x14ac:dyDescent="0.35">
      <c r="A1041" s="10"/>
      <c r="B1041" s="10"/>
      <c r="C1041" s="10"/>
      <c r="D1041" s="10"/>
      <c r="E1041" s="10"/>
      <c r="F1041" s="10"/>
      <c r="G1041" s="10"/>
      <c r="H1041" s="10"/>
      <c r="I1041" s="10"/>
      <c r="J1041" s="11"/>
      <c r="K1041" s="12"/>
      <c r="L1041" s="13"/>
      <c r="M1041" s="13"/>
      <c r="N1041" s="13"/>
      <c r="O1041" s="13"/>
      <c r="P1041" s="13"/>
      <c r="Q1041" s="13"/>
      <c r="R1041" s="13"/>
      <c r="S1041" s="13"/>
      <c r="T1041" s="13"/>
      <c r="U1041" s="13"/>
      <c r="V1041" s="13"/>
      <c r="W1041" s="13"/>
      <c r="X1041" s="13"/>
      <c r="Y1041" s="13"/>
      <c r="Z1041" s="14"/>
      <c r="AA1041" s="14"/>
      <c r="AB1041" s="14"/>
      <c r="AC1041" s="14"/>
    </row>
    <row r="1042" spans="1:29" x14ac:dyDescent="0.35">
      <c r="A1042" s="10"/>
      <c r="B1042" s="10"/>
      <c r="C1042" s="10"/>
      <c r="D1042" s="10"/>
      <c r="E1042" s="10"/>
      <c r="F1042" s="10"/>
      <c r="G1042" s="10"/>
      <c r="H1042" s="10"/>
      <c r="I1042" s="10"/>
      <c r="J1042" s="11"/>
      <c r="K1042" s="12"/>
      <c r="L1042" s="13"/>
      <c r="M1042" s="13"/>
      <c r="N1042" s="13"/>
      <c r="O1042" s="13"/>
      <c r="P1042" s="13"/>
      <c r="Q1042" s="13"/>
      <c r="R1042" s="13"/>
      <c r="S1042" s="13"/>
      <c r="T1042" s="13"/>
      <c r="U1042" s="13"/>
      <c r="V1042" s="13"/>
      <c r="W1042" s="13"/>
      <c r="X1042" s="13"/>
      <c r="Y1042" s="13"/>
      <c r="Z1042" s="14"/>
      <c r="AA1042" s="14"/>
      <c r="AB1042" s="14"/>
      <c r="AC1042" s="14"/>
    </row>
    <row r="1043" spans="1:29" x14ac:dyDescent="0.35">
      <c r="A1043" s="10"/>
      <c r="B1043" s="10"/>
      <c r="C1043" s="10"/>
      <c r="D1043" s="10"/>
      <c r="E1043" s="10"/>
      <c r="F1043" s="10"/>
      <c r="G1043" s="10"/>
      <c r="H1043" s="10"/>
      <c r="I1043" s="10"/>
      <c r="J1043" s="11"/>
      <c r="K1043" s="12"/>
      <c r="L1043" s="13"/>
      <c r="M1043" s="13"/>
      <c r="N1043" s="13"/>
      <c r="O1043" s="13"/>
      <c r="P1043" s="13"/>
      <c r="Q1043" s="13"/>
      <c r="R1043" s="13"/>
      <c r="S1043" s="13"/>
      <c r="T1043" s="13"/>
      <c r="U1043" s="13"/>
      <c r="V1043" s="13"/>
      <c r="W1043" s="13"/>
      <c r="X1043" s="13"/>
      <c r="Y1043" s="13"/>
      <c r="Z1043" s="14"/>
      <c r="AA1043" s="14"/>
      <c r="AB1043" s="14"/>
      <c r="AC1043" s="14"/>
    </row>
    <row r="1044" spans="1:29" x14ac:dyDescent="0.35">
      <c r="A1044" s="10"/>
      <c r="B1044" s="10"/>
      <c r="C1044" s="10"/>
      <c r="D1044" s="10"/>
      <c r="E1044" s="10"/>
      <c r="F1044" s="10"/>
      <c r="G1044" s="10"/>
      <c r="H1044" s="10"/>
      <c r="I1044" s="10"/>
      <c r="J1044" s="11"/>
      <c r="K1044" s="12"/>
      <c r="L1044" s="13"/>
      <c r="M1044" s="13"/>
      <c r="N1044" s="13"/>
      <c r="O1044" s="13"/>
      <c r="P1044" s="13"/>
      <c r="Q1044" s="13"/>
      <c r="R1044" s="13"/>
      <c r="S1044" s="13"/>
      <c r="T1044" s="13"/>
      <c r="U1044" s="13"/>
      <c r="V1044" s="13"/>
      <c r="W1044" s="13"/>
      <c r="X1044" s="13"/>
      <c r="Y1044" s="13"/>
      <c r="Z1044" s="14"/>
      <c r="AA1044" s="14"/>
      <c r="AB1044" s="14"/>
      <c r="AC1044" s="14"/>
    </row>
    <row r="1045" spans="1:29" x14ac:dyDescent="0.35">
      <c r="A1045" s="10"/>
      <c r="B1045" s="10"/>
      <c r="C1045" s="10"/>
      <c r="D1045" s="10"/>
      <c r="E1045" s="10"/>
      <c r="F1045" s="10"/>
      <c r="G1045" s="10"/>
      <c r="H1045" s="10"/>
      <c r="I1045" s="10"/>
      <c r="J1045" s="11"/>
      <c r="K1045" s="12"/>
      <c r="L1045" s="13"/>
      <c r="M1045" s="13"/>
      <c r="N1045" s="13"/>
      <c r="O1045" s="13"/>
      <c r="P1045" s="13"/>
      <c r="Q1045" s="13"/>
      <c r="R1045" s="13"/>
      <c r="S1045" s="13"/>
      <c r="T1045" s="13"/>
      <c r="U1045" s="13"/>
      <c r="V1045" s="13"/>
      <c r="W1045" s="13"/>
      <c r="X1045" s="13"/>
      <c r="Y1045" s="13"/>
      <c r="Z1045" s="14"/>
      <c r="AA1045" s="14"/>
      <c r="AB1045" s="14"/>
      <c r="AC1045" s="14"/>
    </row>
    <row r="1046" spans="1:29" x14ac:dyDescent="0.35">
      <c r="A1046" s="10"/>
      <c r="B1046" s="10"/>
      <c r="C1046" s="10"/>
      <c r="D1046" s="10"/>
      <c r="E1046" s="10"/>
      <c r="F1046" s="10"/>
      <c r="G1046" s="10"/>
      <c r="H1046" s="10"/>
      <c r="I1046" s="10"/>
      <c r="J1046" s="11"/>
      <c r="K1046" s="12"/>
      <c r="L1046" s="13"/>
      <c r="M1046" s="13"/>
      <c r="N1046" s="13"/>
      <c r="O1046" s="13"/>
      <c r="P1046" s="13"/>
      <c r="Q1046" s="13"/>
      <c r="R1046" s="13"/>
      <c r="S1046" s="13"/>
      <c r="T1046" s="13"/>
      <c r="U1046" s="13"/>
      <c r="V1046" s="13"/>
      <c r="W1046" s="13"/>
      <c r="X1046" s="13"/>
      <c r="Y1046" s="13"/>
      <c r="Z1046" s="14"/>
      <c r="AA1046" s="14"/>
      <c r="AB1046" s="14"/>
      <c r="AC1046" s="14"/>
    </row>
    <row r="1047" spans="1:29" x14ac:dyDescent="0.35">
      <c r="A1047" s="10"/>
      <c r="B1047" s="10"/>
      <c r="C1047" s="10"/>
      <c r="D1047" s="10"/>
      <c r="E1047" s="10"/>
      <c r="F1047" s="10"/>
      <c r="G1047" s="10"/>
      <c r="H1047" s="10"/>
      <c r="I1047" s="10"/>
      <c r="J1047" s="11"/>
      <c r="K1047" s="12"/>
      <c r="L1047" s="13"/>
      <c r="M1047" s="13"/>
      <c r="N1047" s="13"/>
      <c r="O1047" s="13"/>
      <c r="P1047" s="13"/>
      <c r="Q1047" s="13"/>
      <c r="R1047" s="13"/>
      <c r="S1047" s="13"/>
      <c r="T1047" s="13"/>
      <c r="U1047" s="13"/>
      <c r="V1047" s="13"/>
      <c r="W1047" s="13"/>
      <c r="X1047" s="13"/>
      <c r="Y1047" s="13"/>
      <c r="Z1047" s="14"/>
      <c r="AA1047" s="14"/>
      <c r="AB1047" s="14"/>
      <c r="AC1047" s="14"/>
    </row>
    <row r="1048" spans="1:29" x14ac:dyDescent="0.35">
      <c r="A1048" s="10"/>
      <c r="B1048" s="10"/>
      <c r="C1048" s="10"/>
      <c r="D1048" s="10"/>
      <c r="E1048" s="10"/>
      <c r="F1048" s="10"/>
      <c r="G1048" s="10"/>
      <c r="H1048" s="10"/>
      <c r="I1048" s="10"/>
      <c r="J1048" s="11"/>
      <c r="K1048" s="12"/>
      <c r="L1048" s="13"/>
      <c r="M1048" s="13"/>
      <c r="N1048" s="13"/>
      <c r="O1048" s="13"/>
      <c r="P1048" s="13"/>
      <c r="Q1048" s="13"/>
      <c r="R1048" s="13"/>
      <c r="S1048" s="13"/>
      <c r="T1048" s="13"/>
      <c r="U1048" s="13"/>
      <c r="V1048" s="13"/>
      <c r="W1048" s="13"/>
      <c r="X1048" s="13"/>
      <c r="Y1048" s="13"/>
      <c r="Z1048" s="14"/>
      <c r="AA1048" s="14"/>
      <c r="AB1048" s="14"/>
      <c r="AC1048" s="14"/>
    </row>
    <row r="1049" spans="1:29" x14ac:dyDescent="0.35">
      <c r="A1049" s="10"/>
      <c r="B1049" s="10"/>
      <c r="C1049" s="10"/>
      <c r="D1049" s="10"/>
      <c r="E1049" s="10"/>
      <c r="F1049" s="10"/>
      <c r="G1049" s="10"/>
      <c r="H1049" s="10"/>
      <c r="I1049" s="10"/>
      <c r="J1049" s="11"/>
      <c r="K1049" s="12"/>
      <c r="L1049" s="13"/>
      <c r="M1049" s="13"/>
      <c r="N1049" s="13"/>
      <c r="O1049" s="13"/>
      <c r="P1049" s="13"/>
      <c r="Q1049" s="13"/>
      <c r="R1049" s="13"/>
      <c r="S1049" s="13"/>
      <c r="T1049" s="13"/>
      <c r="U1049" s="13"/>
      <c r="V1049" s="13"/>
      <c r="W1049" s="13"/>
      <c r="X1049" s="13"/>
      <c r="Y1049" s="13"/>
      <c r="Z1049" s="14"/>
      <c r="AA1049" s="14"/>
      <c r="AB1049" s="14"/>
      <c r="AC1049" s="14"/>
    </row>
    <row r="1050" spans="1:29" x14ac:dyDescent="0.35">
      <c r="A1050" s="10"/>
      <c r="B1050" s="10"/>
      <c r="C1050" s="10"/>
      <c r="D1050" s="10"/>
      <c r="E1050" s="10"/>
      <c r="F1050" s="10"/>
      <c r="G1050" s="10"/>
      <c r="H1050" s="10"/>
      <c r="I1050" s="10"/>
      <c r="J1050" s="11"/>
      <c r="K1050" s="12"/>
      <c r="L1050" s="13"/>
      <c r="M1050" s="13"/>
      <c r="N1050" s="13"/>
      <c r="O1050" s="13"/>
      <c r="P1050" s="13"/>
      <c r="Q1050" s="13"/>
      <c r="R1050" s="13"/>
      <c r="S1050" s="13"/>
      <c r="T1050" s="13"/>
      <c r="U1050" s="13"/>
      <c r="V1050" s="13"/>
      <c r="W1050" s="13"/>
      <c r="X1050" s="13"/>
      <c r="Y1050" s="13"/>
      <c r="Z1050" s="14"/>
      <c r="AA1050" s="14"/>
      <c r="AB1050" s="14"/>
      <c r="AC1050" s="14"/>
    </row>
    <row r="1051" spans="1:29" x14ac:dyDescent="0.35">
      <c r="A1051" s="10"/>
      <c r="B1051" s="10"/>
      <c r="C1051" s="10"/>
      <c r="D1051" s="10"/>
      <c r="E1051" s="10"/>
      <c r="F1051" s="10"/>
      <c r="G1051" s="10"/>
      <c r="H1051" s="10"/>
      <c r="I1051" s="10"/>
      <c r="J1051" s="11"/>
      <c r="K1051" s="12"/>
      <c r="L1051" s="13"/>
      <c r="M1051" s="13"/>
      <c r="N1051" s="13"/>
      <c r="O1051" s="13"/>
      <c r="P1051" s="13"/>
      <c r="Q1051" s="13"/>
      <c r="R1051" s="13"/>
      <c r="S1051" s="13"/>
      <c r="T1051" s="13"/>
      <c r="U1051" s="13"/>
      <c r="V1051" s="13"/>
      <c r="W1051" s="13"/>
      <c r="X1051" s="13"/>
      <c r="Y1051" s="13"/>
      <c r="Z1051" s="14"/>
      <c r="AA1051" s="14"/>
      <c r="AB1051" s="14"/>
      <c r="AC1051" s="14"/>
    </row>
    <row r="1052" spans="1:29" x14ac:dyDescent="0.35">
      <c r="A1052" s="10"/>
      <c r="B1052" s="10"/>
      <c r="C1052" s="10"/>
      <c r="D1052" s="10"/>
      <c r="E1052" s="10"/>
      <c r="F1052" s="10"/>
      <c r="G1052" s="10"/>
      <c r="H1052" s="10"/>
      <c r="I1052" s="10"/>
      <c r="J1052" s="11"/>
      <c r="K1052" s="12"/>
      <c r="L1052" s="13"/>
      <c r="M1052" s="13"/>
      <c r="N1052" s="13"/>
      <c r="O1052" s="13"/>
      <c r="P1052" s="13"/>
      <c r="Q1052" s="13"/>
      <c r="R1052" s="13"/>
      <c r="S1052" s="13"/>
      <c r="T1052" s="13"/>
      <c r="U1052" s="13"/>
      <c r="V1052" s="13"/>
      <c r="W1052" s="13"/>
      <c r="X1052" s="13"/>
      <c r="Y1052" s="13"/>
      <c r="Z1052" s="14"/>
      <c r="AA1052" s="14"/>
      <c r="AB1052" s="14"/>
      <c r="AC1052" s="14"/>
    </row>
    <row r="1053" spans="1:29" x14ac:dyDescent="0.35">
      <c r="A1053" s="10"/>
      <c r="B1053" s="10"/>
      <c r="C1053" s="10"/>
      <c r="D1053" s="10"/>
      <c r="E1053" s="10"/>
      <c r="F1053" s="10"/>
      <c r="G1053" s="10"/>
      <c r="H1053" s="10"/>
      <c r="I1053" s="10"/>
      <c r="J1053" s="11"/>
      <c r="K1053" s="12"/>
      <c r="L1053" s="13"/>
      <c r="M1053" s="13"/>
      <c r="N1053" s="13"/>
      <c r="O1053" s="13"/>
      <c r="P1053" s="13"/>
      <c r="Q1053" s="13"/>
      <c r="R1053" s="13"/>
      <c r="S1053" s="13"/>
      <c r="T1053" s="13"/>
      <c r="U1053" s="13"/>
      <c r="V1053" s="13"/>
      <c r="W1053" s="13"/>
      <c r="X1053" s="13"/>
      <c r="Y1053" s="13"/>
      <c r="Z1053" s="14"/>
      <c r="AA1053" s="14"/>
      <c r="AB1053" s="14"/>
      <c r="AC1053" s="14"/>
    </row>
    <row r="1054" spans="1:29" x14ac:dyDescent="0.35">
      <c r="A1054" s="10"/>
      <c r="B1054" s="10"/>
      <c r="C1054" s="10"/>
      <c r="D1054" s="10"/>
      <c r="E1054" s="10"/>
      <c r="F1054" s="10"/>
      <c r="G1054" s="10"/>
      <c r="H1054" s="10"/>
      <c r="I1054" s="10"/>
      <c r="J1054" s="11"/>
      <c r="K1054" s="12"/>
      <c r="L1054" s="13"/>
      <c r="M1054" s="13"/>
      <c r="N1054" s="13"/>
      <c r="O1054" s="13"/>
      <c r="P1054" s="13"/>
      <c r="Q1054" s="13"/>
      <c r="R1054" s="13"/>
      <c r="S1054" s="13"/>
      <c r="T1054" s="13"/>
      <c r="U1054" s="13"/>
      <c r="V1054" s="13"/>
      <c r="W1054" s="13"/>
      <c r="X1054" s="13"/>
      <c r="Y1054" s="13"/>
      <c r="Z1054" s="14"/>
      <c r="AA1054" s="14"/>
      <c r="AB1054" s="14"/>
      <c r="AC1054" s="14"/>
    </row>
    <row r="1055" spans="1:29" x14ac:dyDescent="0.35">
      <c r="A1055" s="10"/>
      <c r="B1055" s="10"/>
      <c r="C1055" s="10"/>
      <c r="D1055" s="10"/>
      <c r="E1055" s="10"/>
      <c r="F1055" s="10"/>
      <c r="G1055" s="10"/>
      <c r="H1055" s="10"/>
      <c r="I1055" s="10"/>
      <c r="J1055" s="11"/>
      <c r="K1055" s="12"/>
      <c r="L1055" s="13"/>
      <c r="M1055" s="13"/>
      <c r="N1055" s="13"/>
      <c r="O1055" s="13"/>
      <c r="P1055" s="13"/>
      <c r="Q1055" s="13"/>
      <c r="R1055" s="13"/>
      <c r="S1055" s="13"/>
      <c r="T1055" s="13"/>
      <c r="U1055" s="13"/>
      <c r="V1055" s="13"/>
      <c r="W1055" s="13"/>
      <c r="X1055" s="13"/>
      <c r="Y1055" s="13"/>
      <c r="Z1055" s="14"/>
      <c r="AA1055" s="14"/>
      <c r="AB1055" s="14"/>
      <c r="AC1055" s="14"/>
    </row>
    <row r="1056" spans="1:29" x14ac:dyDescent="0.35">
      <c r="A1056" s="10"/>
      <c r="B1056" s="10"/>
      <c r="C1056" s="10"/>
      <c r="D1056" s="10"/>
      <c r="E1056" s="10"/>
      <c r="F1056" s="10"/>
      <c r="G1056" s="10"/>
      <c r="H1056" s="10"/>
      <c r="I1056" s="10"/>
      <c r="J1056" s="11"/>
      <c r="K1056" s="12"/>
      <c r="L1056" s="13"/>
      <c r="M1056" s="13"/>
      <c r="N1056" s="13"/>
      <c r="O1056" s="13"/>
      <c r="P1056" s="13"/>
      <c r="Q1056" s="13"/>
      <c r="R1056" s="13"/>
      <c r="S1056" s="13"/>
      <c r="T1056" s="13"/>
      <c r="U1056" s="13"/>
      <c r="V1056" s="13"/>
      <c r="W1056" s="13"/>
      <c r="X1056" s="13"/>
      <c r="Y1056" s="13"/>
      <c r="Z1056" s="14"/>
      <c r="AA1056" s="14"/>
      <c r="AB1056" s="14"/>
      <c r="AC1056" s="14"/>
    </row>
    <row r="1057" spans="1:29" x14ac:dyDescent="0.35">
      <c r="A1057" s="10"/>
      <c r="B1057" s="10"/>
      <c r="C1057" s="10"/>
      <c r="D1057" s="10"/>
      <c r="E1057" s="10"/>
      <c r="F1057" s="10"/>
      <c r="G1057" s="10"/>
      <c r="H1057" s="10"/>
      <c r="I1057" s="10"/>
      <c r="J1057" s="11"/>
      <c r="K1057" s="12"/>
      <c r="L1057" s="13"/>
      <c r="M1057" s="13"/>
      <c r="N1057" s="13"/>
      <c r="O1057" s="13"/>
      <c r="P1057" s="13"/>
      <c r="Q1057" s="13"/>
      <c r="R1057" s="13"/>
      <c r="S1057" s="13"/>
      <c r="T1057" s="13"/>
      <c r="U1057" s="13"/>
      <c r="V1057" s="13"/>
      <c r="W1057" s="13"/>
      <c r="X1057" s="13"/>
      <c r="Y1057" s="13"/>
      <c r="Z1057" s="14"/>
      <c r="AA1057" s="14"/>
      <c r="AB1057" s="14"/>
      <c r="AC1057" s="14"/>
    </row>
    <row r="1058" spans="1:29" x14ac:dyDescent="0.35">
      <c r="A1058" s="10"/>
      <c r="B1058" s="10"/>
      <c r="C1058" s="10"/>
      <c r="D1058" s="10"/>
      <c r="E1058" s="10"/>
      <c r="F1058" s="10"/>
      <c r="G1058" s="10"/>
      <c r="H1058" s="10"/>
      <c r="I1058" s="10"/>
      <c r="J1058" s="11"/>
      <c r="K1058" s="12"/>
      <c r="L1058" s="13"/>
      <c r="M1058" s="13"/>
      <c r="N1058" s="13"/>
      <c r="O1058" s="13"/>
      <c r="P1058" s="13"/>
      <c r="Q1058" s="13"/>
      <c r="R1058" s="13"/>
      <c r="S1058" s="13"/>
      <c r="T1058" s="13"/>
      <c r="U1058" s="13"/>
      <c r="V1058" s="13"/>
      <c r="W1058" s="13"/>
      <c r="X1058" s="13"/>
      <c r="Y1058" s="13"/>
      <c r="Z1058" s="14"/>
      <c r="AA1058" s="14"/>
      <c r="AB1058" s="14"/>
      <c r="AC1058" s="14"/>
    </row>
    <row r="1059" spans="1:29" x14ac:dyDescent="0.35">
      <c r="A1059" s="10"/>
      <c r="B1059" s="10"/>
      <c r="C1059" s="10"/>
      <c r="D1059" s="10"/>
      <c r="E1059" s="10"/>
      <c r="F1059" s="10"/>
      <c r="G1059" s="10"/>
      <c r="H1059" s="10"/>
      <c r="I1059" s="10"/>
      <c r="J1059" s="11"/>
      <c r="K1059" s="12"/>
      <c r="L1059" s="13"/>
      <c r="M1059" s="13"/>
      <c r="N1059" s="13"/>
      <c r="O1059" s="13"/>
      <c r="P1059" s="13"/>
      <c r="Q1059" s="13"/>
      <c r="R1059" s="13"/>
      <c r="S1059" s="13"/>
      <c r="T1059" s="13"/>
      <c r="U1059" s="13"/>
      <c r="V1059" s="13"/>
      <c r="W1059" s="13"/>
      <c r="X1059" s="13"/>
      <c r="Y1059" s="13"/>
      <c r="Z1059" s="14"/>
      <c r="AA1059" s="14"/>
      <c r="AB1059" s="14"/>
      <c r="AC1059" s="14"/>
    </row>
    <row r="1060" spans="1:29" x14ac:dyDescent="0.35">
      <c r="A1060" s="10"/>
      <c r="B1060" s="10"/>
      <c r="C1060" s="10"/>
      <c r="D1060" s="10"/>
      <c r="E1060" s="10"/>
      <c r="F1060" s="10"/>
      <c r="G1060" s="10"/>
      <c r="H1060" s="10"/>
      <c r="I1060" s="10"/>
      <c r="J1060" s="11"/>
      <c r="K1060" s="12"/>
      <c r="L1060" s="13"/>
      <c r="M1060" s="13"/>
      <c r="N1060" s="13"/>
      <c r="O1060" s="13"/>
      <c r="P1060" s="13"/>
      <c r="Q1060" s="13"/>
      <c r="R1060" s="13"/>
      <c r="S1060" s="13"/>
      <c r="T1060" s="13"/>
      <c r="U1060" s="13"/>
      <c r="V1060" s="13"/>
      <c r="W1060" s="13"/>
      <c r="X1060" s="13"/>
      <c r="Y1060" s="13"/>
      <c r="Z1060" s="14"/>
      <c r="AA1060" s="14"/>
      <c r="AB1060" s="14"/>
      <c r="AC1060" s="14"/>
    </row>
    <row r="1061" spans="1:29" x14ac:dyDescent="0.35">
      <c r="A1061" s="10"/>
      <c r="B1061" s="10"/>
      <c r="C1061" s="10"/>
      <c r="D1061" s="10"/>
      <c r="E1061" s="10"/>
      <c r="F1061" s="10"/>
      <c r="G1061" s="10"/>
      <c r="H1061" s="10"/>
      <c r="I1061" s="10"/>
      <c r="J1061" s="11"/>
      <c r="K1061" s="12"/>
      <c r="L1061" s="13"/>
      <c r="M1061" s="13"/>
      <c r="N1061" s="13"/>
      <c r="O1061" s="13"/>
      <c r="P1061" s="13"/>
      <c r="Q1061" s="13"/>
      <c r="R1061" s="13"/>
      <c r="S1061" s="13"/>
      <c r="T1061" s="13"/>
      <c r="U1061" s="13"/>
      <c r="V1061" s="13"/>
      <c r="W1061" s="13"/>
      <c r="X1061" s="13"/>
      <c r="Y1061" s="13"/>
      <c r="Z1061" s="14"/>
      <c r="AA1061" s="14"/>
      <c r="AB1061" s="14"/>
      <c r="AC1061" s="14"/>
    </row>
    <row r="1062" spans="1:29" x14ac:dyDescent="0.35">
      <c r="A1062" s="10"/>
      <c r="B1062" s="10"/>
      <c r="C1062" s="10"/>
      <c r="D1062" s="10"/>
      <c r="E1062" s="10"/>
      <c r="F1062" s="10"/>
      <c r="G1062" s="10"/>
      <c r="H1062" s="10"/>
      <c r="I1062" s="10"/>
      <c r="J1062" s="11"/>
      <c r="K1062" s="12"/>
      <c r="L1062" s="13"/>
      <c r="M1062" s="13"/>
      <c r="N1062" s="13"/>
      <c r="O1062" s="13"/>
      <c r="P1062" s="13"/>
      <c r="Q1062" s="13"/>
      <c r="R1062" s="13"/>
      <c r="S1062" s="13"/>
      <c r="T1062" s="13"/>
      <c r="U1062" s="13"/>
      <c r="V1062" s="13"/>
      <c r="W1062" s="13"/>
      <c r="X1062" s="13"/>
      <c r="Y1062" s="13"/>
      <c r="Z1062" s="14"/>
      <c r="AA1062" s="14"/>
      <c r="AB1062" s="14"/>
      <c r="AC1062" s="14"/>
    </row>
    <row r="1063" spans="1:29" x14ac:dyDescent="0.35">
      <c r="A1063" s="10"/>
      <c r="B1063" s="10"/>
      <c r="C1063" s="10"/>
      <c r="D1063" s="10"/>
      <c r="E1063" s="10"/>
      <c r="F1063" s="10"/>
      <c r="G1063" s="10"/>
      <c r="H1063" s="10"/>
      <c r="I1063" s="10"/>
      <c r="J1063" s="11"/>
      <c r="K1063" s="12"/>
      <c r="L1063" s="13"/>
      <c r="M1063" s="13"/>
      <c r="N1063" s="13"/>
      <c r="O1063" s="13"/>
      <c r="P1063" s="13"/>
      <c r="Q1063" s="13"/>
      <c r="R1063" s="13"/>
      <c r="S1063" s="13"/>
      <c r="T1063" s="13"/>
      <c r="U1063" s="13"/>
      <c r="V1063" s="13"/>
      <c r="W1063" s="13"/>
      <c r="X1063" s="13"/>
      <c r="Y1063" s="13"/>
      <c r="Z1063" s="14"/>
      <c r="AA1063" s="14"/>
      <c r="AB1063" s="14"/>
      <c r="AC1063" s="14"/>
    </row>
    <row r="1064" spans="1:29" x14ac:dyDescent="0.35">
      <c r="A1064" s="10"/>
      <c r="B1064" s="10"/>
      <c r="C1064" s="10"/>
      <c r="D1064" s="10"/>
      <c r="E1064" s="10"/>
      <c r="F1064" s="10"/>
      <c r="G1064" s="10"/>
      <c r="H1064" s="10"/>
      <c r="I1064" s="10"/>
      <c r="J1064" s="11"/>
      <c r="K1064" s="12"/>
      <c r="L1064" s="13"/>
      <c r="M1064" s="13"/>
      <c r="N1064" s="13"/>
      <c r="O1064" s="13"/>
      <c r="P1064" s="13"/>
      <c r="Q1064" s="13"/>
      <c r="R1064" s="13"/>
      <c r="S1064" s="13"/>
      <c r="T1064" s="13"/>
      <c r="U1064" s="13"/>
      <c r="V1064" s="13"/>
      <c r="W1064" s="13"/>
      <c r="X1064" s="13"/>
      <c r="Y1064" s="13"/>
      <c r="Z1064" s="14"/>
      <c r="AA1064" s="14"/>
      <c r="AB1064" s="14"/>
      <c r="AC1064" s="14"/>
    </row>
    <row r="1065" spans="1:29" x14ac:dyDescent="0.35">
      <c r="A1065" s="10"/>
      <c r="B1065" s="10"/>
      <c r="C1065" s="10"/>
      <c r="D1065" s="10"/>
      <c r="E1065" s="10"/>
      <c r="F1065" s="10"/>
      <c r="G1065" s="10"/>
      <c r="H1065" s="10"/>
      <c r="I1065" s="10"/>
      <c r="J1065" s="11"/>
      <c r="K1065" s="12"/>
      <c r="L1065" s="13"/>
      <c r="M1065" s="13"/>
      <c r="N1065" s="13"/>
      <c r="O1065" s="13"/>
      <c r="P1065" s="13"/>
      <c r="Q1065" s="13"/>
      <c r="R1065" s="13"/>
      <c r="S1065" s="13"/>
      <c r="T1065" s="13"/>
      <c r="U1065" s="13"/>
      <c r="V1065" s="13"/>
      <c r="W1065" s="13"/>
      <c r="X1065" s="13"/>
      <c r="Y1065" s="13"/>
      <c r="Z1065" s="14"/>
      <c r="AA1065" s="14"/>
      <c r="AB1065" s="14"/>
      <c r="AC1065" s="14"/>
    </row>
    <row r="1066" spans="1:29" x14ac:dyDescent="0.35">
      <c r="A1066" s="10"/>
      <c r="B1066" s="10"/>
      <c r="C1066" s="10"/>
      <c r="D1066" s="10"/>
      <c r="E1066" s="10"/>
      <c r="F1066" s="10"/>
      <c r="G1066" s="10"/>
      <c r="H1066" s="10"/>
      <c r="I1066" s="10"/>
      <c r="J1066" s="11"/>
      <c r="K1066" s="12"/>
      <c r="L1066" s="13"/>
      <c r="M1066" s="13"/>
      <c r="N1066" s="13"/>
      <c r="O1066" s="13"/>
      <c r="P1066" s="13"/>
      <c r="Q1066" s="13"/>
      <c r="R1066" s="13"/>
      <c r="S1066" s="13"/>
      <c r="T1066" s="13"/>
      <c r="U1066" s="13"/>
      <c r="V1066" s="13"/>
      <c r="W1066" s="13"/>
      <c r="X1066" s="13"/>
      <c r="Y1066" s="13"/>
      <c r="Z1066" s="14"/>
      <c r="AA1066" s="14"/>
      <c r="AB1066" s="14"/>
      <c r="AC1066" s="14"/>
    </row>
    <row r="1067" spans="1:29" x14ac:dyDescent="0.35">
      <c r="A1067" s="10"/>
      <c r="B1067" s="10"/>
      <c r="C1067" s="10"/>
      <c r="D1067" s="10"/>
      <c r="E1067" s="10"/>
      <c r="F1067" s="10"/>
      <c r="G1067" s="10"/>
      <c r="H1067" s="10"/>
      <c r="I1067" s="10"/>
      <c r="J1067" s="11"/>
      <c r="K1067" s="12"/>
      <c r="L1067" s="13"/>
      <c r="M1067" s="13"/>
      <c r="N1067" s="13"/>
      <c r="O1067" s="13"/>
      <c r="P1067" s="13"/>
      <c r="Q1067" s="13"/>
      <c r="R1067" s="13"/>
      <c r="S1067" s="13"/>
      <c r="T1067" s="13"/>
      <c r="U1067" s="13"/>
      <c r="V1067" s="13"/>
      <c r="W1067" s="13"/>
      <c r="X1067" s="13"/>
      <c r="Y1067" s="13"/>
      <c r="Z1067" s="14"/>
      <c r="AA1067" s="14"/>
      <c r="AB1067" s="14"/>
      <c r="AC1067" s="14"/>
    </row>
    <row r="1068" spans="1:29" x14ac:dyDescent="0.35">
      <c r="A1068" s="10"/>
      <c r="B1068" s="10"/>
      <c r="C1068" s="10"/>
      <c r="D1068" s="10"/>
      <c r="E1068" s="10"/>
      <c r="F1068" s="10"/>
      <c r="G1068" s="10"/>
      <c r="H1068" s="10"/>
      <c r="I1068" s="10"/>
      <c r="J1068" s="11"/>
      <c r="K1068" s="12"/>
      <c r="L1068" s="13"/>
      <c r="M1068" s="13"/>
      <c r="N1068" s="13"/>
      <c r="O1068" s="13"/>
      <c r="P1068" s="13"/>
      <c r="Q1068" s="13"/>
      <c r="R1068" s="13"/>
      <c r="S1068" s="13"/>
      <c r="T1068" s="13"/>
      <c r="U1068" s="13"/>
      <c r="V1068" s="13"/>
      <c r="W1068" s="13"/>
      <c r="X1068" s="13"/>
      <c r="Y1068" s="13"/>
      <c r="Z1068" s="14"/>
      <c r="AA1068" s="14"/>
      <c r="AB1068" s="14"/>
      <c r="AC1068" s="14"/>
    </row>
    <row r="1069" spans="1:29" x14ac:dyDescent="0.35">
      <c r="A1069" s="10"/>
      <c r="B1069" s="10"/>
      <c r="C1069" s="10"/>
      <c r="D1069" s="10"/>
      <c r="E1069" s="10"/>
      <c r="F1069" s="10"/>
      <c r="G1069" s="10"/>
      <c r="H1069" s="10"/>
      <c r="I1069" s="10"/>
      <c r="J1069" s="11"/>
      <c r="K1069" s="12"/>
      <c r="L1069" s="13"/>
      <c r="M1069" s="13"/>
      <c r="N1069" s="13"/>
      <c r="O1069" s="13"/>
      <c r="P1069" s="13"/>
      <c r="Q1069" s="13"/>
      <c r="R1069" s="13"/>
      <c r="S1069" s="13"/>
      <c r="T1069" s="13"/>
      <c r="U1069" s="13"/>
      <c r="V1069" s="13"/>
      <c r="W1069" s="13"/>
      <c r="X1069" s="13"/>
      <c r="Y1069" s="13"/>
      <c r="Z1069" s="14"/>
      <c r="AA1069" s="14"/>
      <c r="AB1069" s="14"/>
      <c r="AC1069" s="14"/>
    </row>
    <row r="1070" spans="1:29" x14ac:dyDescent="0.35">
      <c r="A1070" s="10"/>
      <c r="B1070" s="10"/>
      <c r="C1070" s="10"/>
      <c r="D1070" s="10"/>
      <c r="E1070" s="10"/>
      <c r="F1070" s="10"/>
      <c r="G1070" s="10"/>
      <c r="H1070" s="10"/>
      <c r="I1070" s="10"/>
      <c r="J1070" s="11"/>
      <c r="K1070" s="12"/>
      <c r="L1070" s="13"/>
      <c r="M1070" s="13"/>
      <c r="N1070" s="13"/>
      <c r="O1070" s="13"/>
      <c r="P1070" s="13"/>
      <c r="Q1070" s="13"/>
      <c r="R1070" s="13"/>
      <c r="S1070" s="13"/>
      <c r="T1070" s="13"/>
      <c r="U1070" s="13"/>
      <c r="V1070" s="13"/>
      <c r="W1070" s="13"/>
      <c r="X1070" s="13"/>
      <c r="Y1070" s="13"/>
      <c r="Z1070" s="14"/>
      <c r="AA1070" s="14"/>
      <c r="AB1070" s="14"/>
      <c r="AC1070" s="14"/>
    </row>
    <row r="1071" spans="1:29" x14ac:dyDescent="0.35">
      <c r="A1071" s="10"/>
      <c r="B1071" s="10"/>
      <c r="C1071" s="10"/>
      <c r="D1071" s="10"/>
      <c r="E1071" s="10"/>
      <c r="F1071" s="10"/>
      <c r="G1071" s="10"/>
      <c r="H1071" s="10"/>
      <c r="I1071" s="10"/>
      <c r="J1071" s="11"/>
      <c r="K1071" s="12"/>
      <c r="L1071" s="13"/>
      <c r="M1071" s="13"/>
      <c r="N1071" s="13"/>
      <c r="O1071" s="13"/>
      <c r="P1071" s="13"/>
      <c r="Q1071" s="13"/>
      <c r="R1071" s="13"/>
      <c r="S1071" s="13"/>
      <c r="T1071" s="13"/>
      <c r="U1071" s="13"/>
      <c r="V1071" s="13"/>
      <c r="W1071" s="13"/>
      <c r="X1071" s="13"/>
      <c r="Y1071" s="13"/>
      <c r="Z1071" s="14"/>
      <c r="AA1071" s="14"/>
      <c r="AB1071" s="14"/>
      <c r="AC1071" s="14"/>
    </row>
    <row r="1072" spans="1:29" x14ac:dyDescent="0.35">
      <c r="A1072" s="10"/>
      <c r="B1072" s="10"/>
      <c r="C1072" s="10"/>
      <c r="D1072" s="10"/>
      <c r="E1072" s="10"/>
      <c r="F1072" s="10"/>
      <c r="G1072" s="10"/>
      <c r="H1072" s="10"/>
      <c r="I1072" s="10"/>
      <c r="J1072" s="11"/>
      <c r="K1072" s="12"/>
      <c r="L1072" s="13"/>
      <c r="M1072" s="13"/>
      <c r="N1072" s="13"/>
      <c r="O1072" s="13"/>
      <c r="P1072" s="13"/>
      <c r="Q1072" s="13"/>
      <c r="R1072" s="13"/>
      <c r="S1072" s="13"/>
      <c r="T1072" s="13"/>
      <c r="U1072" s="13"/>
      <c r="V1072" s="13"/>
      <c r="W1072" s="13"/>
      <c r="X1072" s="13"/>
      <c r="Y1072" s="13"/>
      <c r="Z1072" s="14"/>
      <c r="AA1072" s="14"/>
      <c r="AB1072" s="14"/>
      <c r="AC1072" s="14"/>
    </row>
    <row r="1073" spans="1:29" x14ac:dyDescent="0.35">
      <c r="A1073" s="10"/>
      <c r="B1073" s="10"/>
      <c r="C1073" s="10"/>
      <c r="D1073" s="10"/>
      <c r="E1073" s="10"/>
      <c r="F1073" s="10"/>
      <c r="G1073" s="10"/>
      <c r="H1073" s="10"/>
      <c r="I1073" s="10"/>
      <c r="J1073" s="11"/>
      <c r="K1073" s="12"/>
      <c r="L1073" s="13"/>
      <c r="M1073" s="13"/>
      <c r="N1073" s="13"/>
      <c r="O1073" s="13"/>
      <c r="P1073" s="13"/>
      <c r="Q1073" s="13"/>
      <c r="R1073" s="13"/>
      <c r="S1073" s="13"/>
      <c r="T1073" s="13"/>
      <c r="U1073" s="13"/>
      <c r="V1073" s="13"/>
      <c r="W1073" s="13"/>
      <c r="X1073" s="13"/>
      <c r="Y1073" s="13"/>
      <c r="Z1073" s="14"/>
      <c r="AA1073" s="14"/>
      <c r="AB1073" s="14"/>
      <c r="AC1073" s="14"/>
    </row>
    <row r="1074" spans="1:29" x14ac:dyDescent="0.35">
      <c r="A1074" s="10"/>
      <c r="B1074" s="10"/>
      <c r="C1074" s="10"/>
      <c r="D1074" s="10"/>
      <c r="E1074" s="10"/>
      <c r="F1074" s="10"/>
      <c r="G1074" s="10"/>
      <c r="H1074" s="10"/>
      <c r="I1074" s="10"/>
      <c r="J1074" s="11"/>
      <c r="K1074" s="12"/>
      <c r="L1074" s="13"/>
      <c r="M1074" s="13"/>
      <c r="N1074" s="13"/>
      <c r="O1074" s="13"/>
      <c r="P1074" s="13"/>
      <c r="Q1074" s="13"/>
      <c r="R1074" s="13"/>
      <c r="S1074" s="13"/>
      <c r="T1074" s="13"/>
      <c r="U1074" s="13"/>
      <c r="V1074" s="13"/>
      <c r="W1074" s="13"/>
      <c r="X1074" s="13"/>
      <c r="Y1074" s="13"/>
      <c r="Z1074" s="14"/>
      <c r="AA1074" s="14"/>
      <c r="AB1074" s="14"/>
      <c r="AC1074" s="14"/>
    </row>
    <row r="1075" spans="1:29" x14ac:dyDescent="0.35">
      <c r="A1075" s="10"/>
      <c r="B1075" s="10"/>
      <c r="C1075" s="10"/>
      <c r="D1075" s="10"/>
      <c r="E1075" s="10"/>
      <c r="F1075" s="10"/>
      <c r="G1075" s="10"/>
      <c r="H1075" s="10"/>
      <c r="I1075" s="10"/>
      <c r="J1075" s="11"/>
      <c r="K1075" s="12"/>
      <c r="L1075" s="13"/>
      <c r="M1075" s="13"/>
      <c r="N1075" s="13"/>
      <c r="O1075" s="13"/>
      <c r="P1075" s="13"/>
      <c r="Q1075" s="13"/>
      <c r="R1075" s="13"/>
      <c r="S1075" s="13"/>
      <c r="T1075" s="13"/>
      <c r="U1075" s="13"/>
      <c r="V1075" s="13"/>
      <c r="W1075" s="13"/>
      <c r="X1075" s="13"/>
      <c r="Y1075" s="13"/>
      <c r="Z1075" s="14"/>
      <c r="AA1075" s="14"/>
      <c r="AB1075" s="14"/>
      <c r="AC1075" s="14"/>
    </row>
    <row r="1076" spans="1:29" x14ac:dyDescent="0.35">
      <c r="A1076" s="10"/>
      <c r="B1076" s="10"/>
      <c r="C1076" s="10"/>
      <c r="D1076" s="10"/>
      <c r="E1076" s="10"/>
      <c r="F1076" s="10"/>
      <c r="G1076" s="10"/>
      <c r="H1076" s="10"/>
      <c r="I1076" s="10"/>
      <c r="J1076" s="11"/>
      <c r="K1076" s="12"/>
      <c r="L1076" s="13"/>
      <c r="M1076" s="13"/>
      <c r="N1076" s="13"/>
      <c r="O1076" s="13"/>
      <c r="P1076" s="13"/>
      <c r="Q1076" s="13"/>
      <c r="R1076" s="13"/>
      <c r="S1076" s="13"/>
      <c r="T1076" s="13"/>
      <c r="U1076" s="13"/>
      <c r="V1076" s="13"/>
      <c r="W1076" s="13"/>
      <c r="X1076" s="13"/>
      <c r="Y1076" s="13"/>
      <c r="Z1076" s="14"/>
      <c r="AA1076" s="14"/>
      <c r="AB1076" s="14"/>
      <c r="AC1076" s="14"/>
    </row>
    <row r="1077" spans="1:29" x14ac:dyDescent="0.35">
      <c r="A1077" s="10"/>
      <c r="B1077" s="10"/>
      <c r="C1077" s="10"/>
      <c r="D1077" s="10"/>
      <c r="E1077" s="10"/>
      <c r="F1077" s="10"/>
      <c r="G1077" s="10"/>
      <c r="H1077" s="10"/>
      <c r="I1077" s="10"/>
      <c r="J1077" s="11"/>
      <c r="K1077" s="12"/>
      <c r="L1077" s="13"/>
      <c r="M1077" s="13"/>
      <c r="N1077" s="13"/>
      <c r="O1077" s="13"/>
      <c r="P1077" s="13"/>
      <c r="Q1077" s="13"/>
      <c r="R1077" s="13"/>
      <c r="S1077" s="13"/>
      <c r="T1077" s="13"/>
      <c r="U1077" s="13"/>
      <c r="V1077" s="13"/>
      <c r="W1077" s="13"/>
      <c r="X1077" s="13"/>
      <c r="Y1077" s="13"/>
      <c r="Z1077" s="14"/>
      <c r="AA1077" s="14"/>
      <c r="AB1077" s="14"/>
      <c r="AC1077" s="14"/>
    </row>
    <row r="1078" spans="1:29" x14ac:dyDescent="0.35">
      <c r="A1078" s="10"/>
      <c r="B1078" s="10"/>
      <c r="C1078" s="10"/>
      <c r="D1078" s="10"/>
      <c r="E1078" s="10"/>
      <c r="F1078" s="10"/>
      <c r="G1078" s="10"/>
      <c r="H1078" s="10"/>
      <c r="I1078" s="10"/>
      <c r="J1078" s="11"/>
      <c r="K1078" s="12"/>
      <c r="L1078" s="13"/>
      <c r="M1078" s="13"/>
      <c r="N1078" s="13"/>
      <c r="O1078" s="13"/>
      <c r="P1078" s="13"/>
      <c r="Q1078" s="13"/>
      <c r="R1078" s="13"/>
      <c r="S1078" s="13"/>
      <c r="T1078" s="13"/>
      <c r="U1078" s="13"/>
      <c r="V1078" s="13"/>
      <c r="W1078" s="13"/>
      <c r="X1078" s="13"/>
      <c r="Y1078" s="13"/>
      <c r="Z1078" s="14"/>
      <c r="AA1078" s="14"/>
      <c r="AB1078" s="14"/>
      <c r="AC1078" s="14"/>
    </row>
    <row r="1079" spans="1:29" x14ac:dyDescent="0.35">
      <c r="A1079" s="10"/>
      <c r="B1079" s="10"/>
      <c r="C1079" s="10"/>
      <c r="D1079" s="10"/>
      <c r="E1079" s="10"/>
      <c r="F1079" s="10"/>
      <c r="G1079" s="10"/>
      <c r="H1079" s="10"/>
      <c r="I1079" s="10"/>
      <c r="J1079" s="11"/>
      <c r="K1079" s="12"/>
      <c r="L1079" s="13"/>
      <c r="M1079" s="13"/>
      <c r="N1079" s="13"/>
      <c r="O1079" s="13"/>
      <c r="P1079" s="13"/>
      <c r="Q1079" s="13"/>
      <c r="R1079" s="13"/>
      <c r="S1079" s="13"/>
      <c r="T1079" s="13"/>
      <c r="U1079" s="13"/>
      <c r="V1079" s="13"/>
      <c r="W1079" s="13"/>
      <c r="X1079" s="13"/>
      <c r="Y1079" s="13"/>
      <c r="Z1079" s="14"/>
      <c r="AA1079" s="14"/>
      <c r="AB1079" s="14"/>
      <c r="AC1079" s="14"/>
    </row>
    <row r="1080" spans="1:29" x14ac:dyDescent="0.35">
      <c r="A1080" s="10"/>
      <c r="B1080" s="10"/>
      <c r="C1080" s="10"/>
      <c r="D1080" s="10"/>
      <c r="E1080" s="10"/>
      <c r="F1080" s="10"/>
      <c r="G1080" s="10"/>
      <c r="H1080" s="10"/>
      <c r="I1080" s="10"/>
      <c r="J1080" s="11"/>
      <c r="K1080" s="12"/>
      <c r="L1080" s="13"/>
      <c r="M1080" s="13"/>
      <c r="N1080" s="13"/>
      <c r="O1080" s="13"/>
      <c r="P1080" s="13"/>
      <c r="Q1080" s="13"/>
      <c r="R1080" s="13"/>
      <c r="S1080" s="13"/>
      <c r="T1080" s="13"/>
      <c r="U1080" s="13"/>
      <c r="V1080" s="13"/>
      <c r="W1080" s="13"/>
      <c r="X1080" s="13"/>
      <c r="Y1080" s="13"/>
      <c r="Z1080" s="14"/>
      <c r="AA1080" s="14"/>
      <c r="AB1080" s="14"/>
      <c r="AC1080" s="14"/>
    </row>
    <row r="1081" spans="1:29" x14ac:dyDescent="0.35">
      <c r="A1081" s="10"/>
      <c r="B1081" s="10"/>
      <c r="C1081" s="10"/>
      <c r="D1081" s="10"/>
      <c r="E1081" s="10"/>
      <c r="F1081" s="10"/>
      <c r="G1081" s="10"/>
      <c r="H1081" s="10"/>
      <c r="I1081" s="10"/>
      <c r="J1081" s="11"/>
      <c r="K1081" s="12"/>
      <c r="L1081" s="13"/>
      <c r="M1081" s="13"/>
      <c r="N1081" s="13"/>
      <c r="O1081" s="13"/>
      <c r="P1081" s="13"/>
      <c r="Q1081" s="13"/>
      <c r="R1081" s="13"/>
      <c r="S1081" s="13"/>
      <c r="T1081" s="13"/>
      <c r="U1081" s="13"/>
      <c r="V1081" s="13"/>
      <c r="W1081" s="13"/>
      <c r="X1081" s="13"/>
      <c r="Y1081" s="13"/>
      <c r="Z1081" s="14"/>
      <c r="AA1081" s="14"/>
      <c r="AB1081" s="14"/>
      <c r="AC1081" s="14"/>
    </row>
    <row r="1082" spans="1:29" x14ac:dyDescent="0.35">
      <c r="A1082" s="10"/>
      <c r="B1082" s="10"/>
      <c r="C1082" s="10"/>
      <c r="D1082" s="10"/>
      <c r="E1082" s="10"/>
      <c r="F1082" s="10"/>
      <c r="G1082" s="10"/>
      <c r="H1082" s="10"/>
      <c r="I1082" s="10"/>
      <c r="J1082" s="11"/>
      <c r="K1082" s="12"/>
      <c r="L1082" s="13"/>
      <c r="M1082" s="13"/>
      <c r="N1082" s="13"/>
      <c r="O1082" s="13"/>
      <c r="P1082" s="13"/>
      <c r="Q1082" s="13"/>
      <c r="R1082" s="13"/>
      <c r="S1082" s="13"/>
      <c r="T1082" s="13"/>
      <c r="U1082" s="13"/>
      <c r="V1082" s="13"/>
      <c r="W1082" s="13"/>
      <c r="X1082" s="13"/>
      <c r="Y1082" s="13"/>
      <c r="Z1082" s="14"/>
      <c r="AA1082" s="14"/>
      <c r="AB1082" s="14"/>
      <c r="AC1082" s="14"/>
    </row>
    <row r="1083" spans="1:29" x14ac:dyDescent="0.35">
      <c r="A1083" s="10"/>
      <c r="B1083" s="10"/>
      <c r="C1083" s="10"/>
      <c r="D1083" s="10"/>
      <c r="E1083" s="10"/>
      <c r="F1083" s="10"/>
      <c r="G1083" s="10"/>
      <c r="H1083" s="10"/>
      <c r="I1083" s="10"/>
      <c r="J1083" s="11"/>
      <c r="K1083" s="12"/>
      <c r="L1083" s="13"/>
      <c r="M1083" s="13"/>
      <c r="N1083" s="13"/>
      <c r="O1083" s="13"/>
      <c r="P1083" s="13"/>
      <c r="Q1083" s="13"/>
      <c r="R1083" s="13"/>
      <c r="S1083" s="13"/>
      <c r="T1083" s="13"/>
      <c r="U1083" s="13"/>
      <c r="V1083" s="13"/>
      <c r="W1083" s="13"/>
      <c r="X1083" s="13"/>
      <c r="Y1083" s="13"/>
      <c r="Z1083" s="14"/>
      <c r="AA1083" s="14"/>
      <c r="AB1083" s="14"/>
      <c r="AC1083" s="14"/>
    </row>
    <row r="1084" spans="1:29" x14ac:dyDescent="0.35">
      <c r="A1084" s="10"/>
      <c r="B1084" s="10"/>
      <c r="C1084" s="10"/>
      <c r="D1084" s="10"/>
      <c r="E1084" s="10"/>
      <c r="F1084" s="10"/>
      <c r="G1084" s="10"/>
      <c r="H1084" s="10"/>
      <c r="I1084" s="10"/>
      <c r="J1084" s="11"/>
      <c r="K1084" s="12"/>
      <c r="L1084" s="13"/>
      <c r="M1084" s="13"/>
      <c r="N1084" s="13"/>
      <c r="O1084" s="13"/>
      <c r="P1084" s="13"/>
      <c r="Q1084" s="13"/>
      <c r="R1084" s="13"/>
      <c r="S1084" s="13"/>
      <c r="T1084" s="13"/>
      <c r="U1084" s="13"/>
      <c r="V1084" s="13"/>
      <c r="W1084" s="13"/>
      <c r="X1084" s="13"/>
      <c r="Y1084" s="13"/>
      <c r="Z1084" s="14"/>
      <c r="AA1084" s="14"/>
      <c r="AB1084" s="14"/>
      <c r="AC1084" s="14"/>
    </row>
    <row r="1085" spans="1:29" x14ac:dyDescent="0.35">
      <c r="A1085" s="10"/>
      <c r="B1085" s="10"/>
      <c r="C1085" s="10"/>
      <c r="D1085" s="10"/>
      <c r="E1085" s="10"/>
      <c r="F1085" s="10"/>
      <c r="G1085" s="10"/>
      <c r="H1085" s="10"/>
      <c r="I1085" s="10"/>
      <c r="J1085" s="11"/>
      <c r="K1085" s="12"/>
      <c r="L1085" s="13"/>
      <c r="M1085" s="13"/>
      <c r="N1085" s="13"/>
      <c r="O1085" s="13"/>
      <c r="P1085" s="13"/>
      <c r="Q1085" s="13"/>
      <c r="R1085" s="13"/>
      <c r="S1085" s="13"/>
      <c r="T1085" s="13"/>
      <c r="U1085" s="13"/>
      <c r="V1085" s="13"/>
      <c r="W1085" s="13"/>
      <c r="X1085" s="13"/>
      <c r="Y1085" s="13"/>
      <c r="Z1085" s="14"/>
      <c r="AA1085" s="14"/>
      <c r="AB1085" s="14"/>
      <c r="AC1085" s="14"/>
    </row>
    <row r="1086" spans="1:29" x14ac:dyDescent="0.35">
      <c r="A1086" s="10"/>
      <c r="B1086" s="10"/>
      <c r="C1086" s="10"/>
      <c r="D1086" s="10"/>
      <c r="E1086" s="10"/>
      <c r="F1086" s="10"/>
      <c r="G1086" s="10"/>
      <c r="H1086" s="10"/>
      <c r="I1086" s="10"/>
      <c r="J1086" s="11"/>
      <c r="K1086" s="12"/>
      <c r="L1086" s="13"/>
      <c r="M1086" s="13"/>
      <c r="N1086" s="13"/>
      <c r="O1086" s="13"/>
      <c r="P1086" s="13"/>
      <c r="Q1086" s="13"/>
      <c r="R1086" s="13"/>
      <c r="S1086" s="13"/>
      <c r="T1086" s="13"/>
      <c r="U1086" s="13"/>
      <c r="V1086" s="13"/>
      <c r="W1086" s="13"/>
      <c r="X1086" s="13"/>
      <c r="Y1086" s="13"/>
      <c r="Z1086" s="14"/>
      <c r="AA1086" s="14"/>
      <c r="AB1086" s="14"/>
      <c r="AC1086" s="14"/>
    </row>
    <row r="1087" spans="1:29" x14ac:dyDescent="0.35">
      <c r="A1087" s="10"/>
      <c r="B1087" s="10"/>
      <c r="C1087" s="10"/>
      <c r="D1087" s="10"/>
      <c r="E1087" s="10"/>
      <c r="F1087" s="10"/>
      <c r="G1087" s="10"/>
      <c r="H1087" s="10"/>
      <c r="I1087" s="10"/>
      <c r="J1087" s="11"/>
      <c r="K1087" s="12"/>
      <c r="L1087" s="13"/>
      <c r="M1087" s="13"/>
      <c r="N1087" s="13"/>
      <c r="O1087" s="13"/>
      <c r="P1087" s="13"/>
      <c r="Q1087" s="13"/>
      <c r="R1087" s="13"/>
      <c r="S1087" s="13"/>
      <c r="T1087" s="13"/>
      <c r="U1087" s="13"/>
      <c r="V1087" s="13"/>
      <c r="W1087" s="13"/>
      <c r="X1087" s="13"/>
      <c r="Y1087" s="13"/>
      <c r="Z1087" s="14"/>
      <c r="AA1087" s="14"/>
      <c r="AB1087" s="14"/>
      <c r="AC1087" s="14"/>
    </row>
    <row r="1088" spans="1:29" x14ac:dyDescent="0.35">
      <c r="A1088" s="10"/>
      <c r="B1088" s="10"/>
      <c r="C1088" s="10"/>
      <c r="D1088" s="10"/>
      <c r="E1088" s="10"/>
      <c r="F1088" s="10"/>
      <c r="G1088" s="10"/>
      <c r="H1088" s="10"/>
      <c r="I1088" s="10"/>
      <c r="J1088" s="11"/>
      <c r="K1088" s="12"/>
      <c r="L1088" s="13"/>
      <c r="M1088" s="13"/>
      <c r="N1088" s="13"/>
      <c r="O1088" s="13"/>
      <c r="P1088" s="13"/>
      <c r="Q1088" s="13"/>
      <c r="R1088" s="13"/>
      <c r="S1088" s="13"/>
      <c r="T1088" s="13"/>
      <c r="U1088" s="13"/>
      <c r="V1088" s="13"/>
      <c r="W1088" s="13"/>
      <c r="X1088" s="13"/>
      <c r="Y1088" s="13"/>
      <c r="Z1088" s="14"/>
      <c r="AA1088" s="14"/>
      <c r="AB1088" s="14"/>
      <c r="AC1088" s="14"/>
    </row>
    <row r="1089" spans="1:29" x14ac:dyDescent="0.35">
      <c r="A1089" s="10"/>
      <c r="B1089" s="10"/>
      <c r="C1089" s="10"/>
      <c r="D1089" s="10"/>
      <c r="E1089" s="10"/>
      <c r="F1089" s="10"/>
      <c r="G1089" s="10"/>
      <c r="H1089" s="10"/>
      <c r="I1089" s="10"/>
      <c r="J1089" s="11"/>
      <c r="K1089" s="12"/>
      <c r="L1089" s="13"/>
      <c r="M1089" s="13"/>
      <c r="N1089" s="13"/>
      <c r="O1089" s="13"/>
      <c r="P1089" s="13"/>
      <c r="Q1089" s="13"/>
      <c r="R1089" s="13"/>
      <c r="S1089" s="13"/>
      <c r="T1089" s="13"/>
      <c r="U1089" s="13"/>
      <c r="V1089" s="13"/>
      <c r="W1089" s="13"/>
      <c r="X1089" s="13"/>
      <c r="Y1089" s="13"/>
      <c r="Z1089" s="14"/>
      <c r="AA1089" s="14"/>
      <c r="AB1089" s="14"/>
      <c r="AC1089" s="14"/>
    </row>
    <row r="1090" spans="1:29" x14ac:dyDescent="0.35">
      <c r="A1090" s="10"/>
      <c r="B1090" s="10"/>
      <c r="C1090" s="10"/>
      <c r="D1090" s="10"/>
      <c r="E1090" s="10"/>
      <c r="F1090" s="10"/>
      <c r="G1090" s="10"/>
      <c r="H1090" s="10"/>
      <c r="I1090" s="10"/>
      <c r="J1090" s="11"/>
      <c r="K1090" s="12"/>
      <c r="L1090" s="13"/>
      <c r="M1090" s="13"/>
      <c r="N1090" s="13"/>
      <c r="O1090" s="13"/>
      <c r="P1090" s="13"/>
      <c r="Q1090" s="13"/>
      <c r="R1090" s="13"/>
      <c r="S1090" s="13"/>
      <c r="T1090" s="13"/>
      <c r="U1090" s="13"/>
      <c r="V1090" s="13"/>
      <c r="W1090" s="13"/>
      <c r="X1090" s="13"/>
      <c r="Y1090" s="13"/>
      <c r="Z1090" s="14"/>
      <c r="AA1090" s="14"/>
      <c r="AB1090" s="14"/>
      <c r="AC1090" s="14"/>
    </row>
    <row r="1091" spans="1:29" x14ac:dyDescent="0.35">
      <c r="A1091" s="10"/>
      <c r="B1091" s="10"/>
      <c r="C1091" s="10"/>
      <c r="D1091" s="10"/>
      <c r="E1091" s="10"/>
      <c r="F1091" s="10"/>
      <c r="G1091" s="10"/>
      <c r="H1091" s="10"/>
      <c r="I1091" s="10"/>
      <c r="J1091" s="11"/>
      <c r="K1091" s="12"/>
      <c r="L1091" s="13"/>
      <c r="M1091" s="13"/>
      <c r="N1091" s="13"/>
      <c r="O1091" s="13"/>
      <c r="P1091" s="13"/>
      <c r="Q1091" s="13"/>
      <c r="R1091" s="13"/>
      <c r="S1091" s="13"/>
      <c r="T1091" s="13"/>
      <c r="U1091" s="13"/>
      <c r="V1091" s="13"/>
      <c r="W1091" s="13"/>
      <c r="X1091" s="13"/>
      <c r="Y1091" s="13"/>
      <c r="Z1091" s="14"/>
      <c r="AA1091" s="14"/>
      <c r="AB1091" s="14"/>
      <c r="AC1091" s="14"/>
    </row>
    <row r="1092" spans="1:29" x14ac:dyDescent="0.35">
      <c r="A1092" s="10"/>
      <c r="B1092" s="10"/>
      <c r="C1092" s="10"/>
      <c r="D1092" s="10"/>
      <c r="E1092" s="10"/>
      <c r="F1092" s="10"/>
      <c r="G1092" s="10"/>
      <c r="H1092" s="10"/>
      <c r="I1092" s="10"/>
      <c r="J1092" s="11"/>
      <c r="K1092" s="12"/>
      <c r="L1092" s="13"/>
      <c r="M1092" s="13"/>
      <c r="N1092" s="13"/>
      <c r="O1092" s="13"/>
      <c r="P1092" s="13"/>
      <c r="Q1092" s="13"/>
      <c r="R1092" s="13"/>
      <c r="S1092" s="13"/>
      <c r="T1092" s="13"/>
      <c r="U1092" s="13"/>
      <c r="V1092" s="13"/>
      <c r="W1092" s="13"/>
      <c r="X1092" s="13"/>
      <c r="Y1092" s="13"/>
      <c r="Z1092" s="14"/>
      <c r="AA1092" s="14"/>
      <c r="AB1092" s="14"/>
      <c r="AC1092" s="14"/>
    </row>
    <row r="1093" spans="1:29" x14ac:dyDescent="0.35">
      <c r="A1093" s="10"/>
      <c r="B1093" s="10"/>
      <c r="C1093" s="10"/>
      <c r="D1093" s="10"/>
      <c r="E1093" s="10"/>
      <c r="F1093" s="10"/>
      <c r="G1093" s="10"/>
      <c r="H1093" s="10"/>
      <c r="I1093" s="10"/>
      <c r="J1093" s="11"/>
      <c r="K1093" s="12"/>
      <c r="L1093" s="13"/>
      <c r="M1093" s="13"/>
      <c r="N1093" s="13"/>
      <c r="O1093" s="13"/>
      <c r="P1093" s="13"/>
      <c r="Q1093" s="13"/>
      <c r="R1093" s="13"/>
      <c r="S1093" s="13"/>
      <c r="T1093" s="13"/>
      <c r="U1093" s="13"/>
      <c r="V1093" s="13"/>
      <c r="W1093" s="13"/>
      <c r="X1093" s="13"/>
      <c r="Y1093" s="13"/>
      <c r="Z1093" s="14"/>
      <c r="AA1093" s="14"/>
      <c r="AB1093" s="14"/>
      <c r="AC1093" s="14"/>
    </row>
    <row r="1094" spans="1:29" x14ac:dyDescent="0.35">
      <c r="A1094" s="10"/>
      <c r="B1094" s="10"/>
      <c r="C1094" s="10"/>
      <c r="D1094" s="10"/>
      <c r="E1094" s="10"/>
      <c r="F1094" s="10"/>
      <c r="G1094" s="10"/>
      <c r="H1094" s="10"/>
      <c r="I1094" s="10"/>
      <c r="J1094" s="11"/>
      <c r="K1094" s="12"/>
      <c r="L1094" s="13"/>
      <c r="M1094" s="13"/>
      <c r="N1094" s="13"/>
      <c r="O1094" s="13"/>
      <c r="P1094" s="13"/>
      <c r="Q1094" s="13"/>
      <c r="R1094" s="13"/>
      <c r="S1094" s="13"/>
      <c r="T1094" s="13"/>
      <c r="U1094" s="13"/>
      <c r="V1094" s="13"/>
      <c r="W1094" s="13"/>
      <c r="X1094" s="13"/>
      <c r="Y1094" s="13"/>
      <c r="Z1094" s="14"/>
      <c r="AA1094" s="14"/>
      <c r="AB1094" s="14"/>
      <c r="AC1094" s="14"/>
    </row>
    <row r="1095" spans="1:29" x14ac:dyDescent="0.35">
      <c r="A1095" s="10"/>
      <c r="B1095" s="10"/>
      <c r="C1095" s="10"/>
      <c r="D1095" s="10"/>
      <c r="E1095" s="10"/>
      <c r="F1095" s="10"/>
      <c r="G1095" s="10"/>
      <c r="H1095" s="10"/>
      <c r="I1095" s="10"/>
      <c r="J1095" s="11"/>
      <c r="K1095" s="12"/>
      <c r="L1095" s="13"/>
      <c r="M1095" s="13"/>
      <c r="N1095" s="13"/>
      <c r="O1095" s="13"/>
      <c r="P1095" s="13"/>
      <c r="Q1095" s="13"/>
      <c r="R1095" s="13"/>
      <c r="S1095" s="13"/>
      <c r="T1095" s="13"/>
      <c r="U1095" s="13"/>
      <c r="V1095" s="13"/>
      <c r="W1095" s="13"/>
      <c r="X1095" s="13"/>
      <c r="Y1095" s="13"/>
      <c r="Z1095" s="14"/>
      <c r="AA1095" s="14"/>
      <c r="AB1095" s="14"/>
      <c r="AC1095" s="14"/>
    </row>
    <row r="1096" spans="1:29" x14ac:dyDescent="0.35">
      <c r="A1096" s="10"/>
      <c r="B1096" s="10"/>
      <c r="C1096" s="10"/>
      <c r="D1096" s="10"/>
      <c r="E1096" s="10"/>
      <c r="F1096" s="10"/>
      <c r="G1096" s="10"/>
      <c r="H1096" s="10"/>
      <c r="I1096" s="10"/>
      <c r="J1096" s="11"/>
      <c r="K1096" s="12"/>
      <c r="L1096" s="13"/>
      <c r="M1096" s="13"/>
      <c r="N1096" s="13"/>
      <c r="O1096" s="13"/>
      <c r="P1096" s="13"/>
      <c r="Q1096" s="13"/>
      <c r="R1096" s="13"/>
      <c r="S1096" s="13"/>
      <c r="T1096" s="13"/>
      <c r="U1096" s="13"/>
      <c r="V1096" s="13"/>
      <c r="W1096" s="13"/>
      <c r="X1096" s="13"/>
      <c r="Y1096" s="13"/>
      <c r="Z1096" s="14"/>
      <c r="AA1096" s="14"/>
      <c r="AB1096" s="14"/>
      <c r="AC1096" s="14"/>
    </row>
    <row r="1097" spans="1:29" x14ac:dyDescent="0.35">
      <c r="A1097" s="10"/>
      <c r="B1097" s="10"/>
      <c r="C1097" s="10"/>
      <c r="D1097" s="10"/>
      <c r="E1097" s="10"/>
      <c r="F1097" s="10"/>
      <c r="G1097" s="10"/>
      <c r="H1097" s="10"/>
      <c r="I1097" s="10"/>
      <c r="J1097" s="11"/>
      <c r="K1097" s="12"/>
      <c r="L1097" s="13"/>
      <c r="M1097" s="13"/>
      <c r="N1097" s="13"/>
      <c r="O1097" s="13"/>
      <c r="P1097" s="13"/>
      <c r="Q1097" s="13"/>
      <c r="R1097" s="13"/>
      <c r="S1097" s="13"/>
      <c r="T1097" s="13"/>
      <c r="U1097" s="13"/>
      <c r="V1097" s="13"/>
      <c r="W1097" s="13"/>
      <c r="X1097" s="13"/>
      <c r="Y1097" s="13"/>
      <c r="Z1097" s="14"/>
      <c r="AA1097" s="14"/>
      <c r="AB1097" s="14"/>
      <c r="AC1097" s="14"/>
    </row>
    <row r="1098" spans="1:29" x14ac:dyDescent="0.35">
      <c r="A1098" s="10"/>
      <c r="B1098" s="10"/>
      <c r="C1098" s="10"/>
      <c r="D1098" s="10"/>
      <c r="E1098" s="10"/>
      <c r="F1098" s="10"/>
      <c r="G1098" s="10"/>
      <c r="H1098" s="10"/>
      <c r="I1098" s="10"/>
      <c r="J1098" s="11"/>
      <c r="K1098" s="12"/>
      <c r="L1098" s="13"/>
      <c r="M1098" s="13"/>
      <c r="N1098" s="13"/>
      <c r="O1098" s="13"/>
      <c r="P1098" s="13"/>
      <c r="Q1098" s="13"/>
      <c r="R1098" s="13"/>
      <c r="S1098" s="13"/>
      <c r="T1098" s="13"/>
      <c r="U1098" s="13"/>
      <c r="V1098" s="13"/>
      <c r="W1098" s="13"/>
      <c r="X1098" s="13"/>
      <c r="Y1098" s="13"/>
      <c r="Z1098" s="14"/>
      <c r="AA1098" s="14"/>
      <c r="AB1098" s="14"/>
      <c r="AC1098" s="14"/>
    </row>
    <row r="1099" spans="1:29" x14ac:dyDescent="0.35">
      <c r="A1099" s="10"/>
      <c r="B1099" s="10"/>
      <c r="C1099" s="10"/>
      <c r="D1099" s="10"/>
      <c r="E1099" s="10"/>
      <c r="F1099" s="10"/>
      <c r="G1099" s="10"/>
      <c r="H1099" s="10"/>
      <c r="I1099" s="10"/>
      <c r="J1099" s="11"/>
      <c r="K1099" s="12"/>
      <c r="L1099" s="13"/>
      <c r="M1099" s="13"/>
      <c r="N1099" s="13"/>
      <c r="O1099" s="13"/>
      <c r="P1099" s="13"/>
      <c r="Q1099" s="13"/>
      <c r="R1099" s="13"/>
      <c r="S1099" s="13"/>
      <c r="T1099" s="13"/>
      <c r="U1099" s="13"/>
      <c r="V1099" s="13"/>
      <c r="W1099" s="13"/>
      <c r="X1099" s="13"/>
      <c r="Y1099" s="13"/>
      <c r="Z1099" s="14"/>
      <c r="AA1099" s="14"/>
      <c r="AB1099" s="14"/>
      <c r="AC1099" s="14"/>
    </row>
    <row r="1100" spans="1:29" x14ac:dyDescent="0.35">
      <c r="A1100" s="10"/>
      <c r="B1100" s="10"/>
      <c r="C1100" s="10"/>
      <c r="D1100" s="10"/>
      <c r="E1100" s="10"/>
      <c r="F1100" s="10"/>
      <c r="G1100" s="10"/>
      <c r="H1100" s="10"/>
      <c r="I1100" s="10"/>
      <c r="J1100" s="11"/>
      <c r="K1100" s="12"/>
      <c r="L1100" s="13"/>
      <c r="M1100" s="13"/>
      <c r="N1100" s="13"/>
      <c r="O1100" s="13"/>
      <c r="P1100" s="13"/>
      <c r="Q1100" s="13"/>
      <c r="R1100" s="13"/>
      <c r="S1100" s="13"/>
      <c r="T1100" s="13"/>
      <c r="U1100" s="13"/>
      <c r="V1100" s="13"/>
      <c r="W1100" s="13"/>
      <c r="X1100" s="13"/>
      <c r="Y1100" s="13"/>
      <c r="Z1100" s="14"/>
      <c r="AA1100" s="14"/>
      <c r="AB1100" s="14"/>
      <c r="AC1100" s="14"/>
    </row>
    <row r="1101" spans="1:29" x14ac:dyDescent="0.35">
      <c r="A1101" s="10"/>
      <c r="B1101" s="10"/>
      <c r="C1101" s="10"/>
      <c r="D1101" s="10"/>
      <c r="E1101" s="10"/>
      <c r="F1101" s="10"/>
      <c r="G1101" s="10"/>
      <c r="H1101" s="10"/>
      <c r="I1101" s="10"/>
      <c r="J1101" s="11"/>
      <c r="K1101" s="12"/>
      <c r="L1101" s="13"/>
      <c r="M1101" s="13"/>
      <c r="N1101" s="13"/>
      <c r="O1101" s="13"/>
      <c r="P1101" s="13"/>
      <c r="Q1101" s="13"/>
      <c r="R1101" s="13"/>
      <c r="S1101" s="13"/>
      <c r="T1101" s="13"/>
      <c r="U1101" s="13"/>
      <c r="V1101" s="13"/>
      <c r="W1101" s="13"/>
      <c r="X1101" s="13"/>
      <c r="Y1101" s="13"/>
      <c r="Z1101" s="14"/>
      <c r="AA1101" s="14"/>
      <c r="AB1101" s="14"/>
      <c r="AC1101" s="14"/>
    </row>
    <row r="1102" spans="1:29" x14ac:dyDescent="0.35">
      <c r="A1102" s="10"/>
      <c r="B1102" s="10"/>
      <c r="C1102" s="10"/>
      <c r="D1102" s="10"/>
      <c r="E1102" s="10"/>
      <c r="F1102" s="10"/>
      <c r="G1102" s="10"/>
      <c r="H1102" s="10"/>
      <c r="I1102" s="10"/>
      <c r="J1102" s="11"/>
      <c r="K1102" s="12"/>
      <c r="L1102" s="13"/>
      <c r="M1102" s="13"/>
      <c r="N1102" s="13"/>
      <c r="O1102" s="13"/>
      <c r="P1102" s="13"/>
      <c r="Q1102" s="13"/>
      <c r="R1102" s="13"/>
      <c r="S1102" s="13"/>
      <c r="T1102" s="13"/>
      <c r="U1102" s="13"/>
      <c r="V1102" s="13"/>
      <c r="W1102" s="13"/>
      <c r="X1102" s="13"/>
      <c r="Y1102" s="13"/>
      <c r="Z1102" s="14"/>
      <c r="AA1102" s="14"/>
      <c r="AB1102" s="14"/>
      <c r="AC1102" s="14"/>
    </row>
    <row r="1103" spans="1:29" x14ac:dyDescent="0.35">
      <c r="A1103" s="10"/>
      <c r="B1103" s="10"/>
      <c r="C1103" s="10"/>
      <c r="D1103" s="10"/>
      <c r="E1103" s="10"/>
      <c r="F1103" s="10"/>
      <c r="G1103" s="10"/>
      <c r="H1103" s="10"/>
      <c r="I1103" s="10"/>
      <c r="J1103" s="11"/>
      <c r="K1103" s="12"/>
      <c r="L1103" s="13"/>
      <c r="M1103" s="13"/>
      <c r="N1103" s="13"/>
      <c r="O1103" s="13"/>
      <c r="P1103" s="13"/>
      <c r="Q1103" s="13"/>
      <c r="R1103" s="13"/>
      <c r="S1103" s="13"/>
      <c r="T1103" s="13"/>
      <c r="U1103" s="13"/>
      <c r="V1103" s="13"/>
      <c r="W1103" s="13"/>
      <c r="X1103" s="13"/>
      <c r="Y1103" s="13"/>
      <c r="Z1103" s="14"/>
      <c r="AA1103" s="14"/>
      <c r="AB1103" s="14"/>
      <c r="AC1103" s="14"/>
    </row>
    <row r="1104" spans="1:29" x14ac:dyDescent="0.35">
      <c r="A1104" s="10"/>
      <c r="B1104" s="10"/>
      <c r="C1104" s="10"/>
      <c r="D1104" s="10"/>
      <c r="E1104" s="10"/>
      <c r="F1104" s="10"/>
      <c r="G1104" s="10"/>
      <c r="H1104" s="10"/>
      <c r="I1104" s="10"/>
      <c r="J1104" s="11"/>
      <c r="K1104" s="12"/>
      <c r="L1104" s="13"/>
      <c r="M1104" s="13"/>
      <c r="N1104" s="13"/>
      <c r="O1104" s="13"/>
      <c r="P1104" s="13"/>
      <c r="Q1104" s="13"/>
      <c r="R1104" s="13"/>
      <c r="S1104" s="13"/>
      <c r="T1104" s="13"/>
      <c r="U1104" s="13"/>
      <c r="V1104" s="13"/>
      <c r="W1104" s="13"/>
      <c r="X1104" s="13"/>
      <c r="Y1104" s="13"/>
      <c r="Z1104" s="14"/>
      <c r="AA1104" s="14"/>
      <c r="AB1104" s="14"/>
      <c r="AC1104" s="14"/>
    </row>
    <row r="1105" spans="1:29" x14ac:dyDescent="0.35">
      <c r="A1105" s="10"/>
      <c r="B1105" s="10"/>
      <c r="C1105" s="10"/>
      <c r="D1105" s="10"/>
      <c r="E1105" s="10"/>
      <c r="F1105" s="10"/>
      <c r="G1105" s="10"/>
      <c r="H1105" s="10"/>
      <c r="I1105" s="10"/>
      <c r="J1105" s="11"/>
      <c r="K1105" s="12"/>
      <c r="L1105" s="13"/>
      <c r="M1105" s="13"/>
      <c r="N1105" s="13"/>
      <c r="O1105" s="13"/>
      <c r="P1105" s="13"/>
      <c r="Q1105" s="13"/>
      <c r="R1105" s="13"/>
      <c r="S1105" s="13"/>
      <c r="T1105" s="13"/>
      <c r="U1105" s="13"/>
      <c r="V1105" s="13"/>
      <c r="W1105" s="13"/>
      <c r="X1105" s="13"/>
      <c r="Y1105" s="13"/>
      <c r="Z1105" s="14"/>
      <c r="AA1105" s="14"/>
      <c r="AB1105" s="14"/>
      <c r="AC1105" s="14"/>
    </row>
    <row r="1106" spans="1:29" x14ac:dyDescent="0.35">
      <c r="A1106" s="10"/>
      <c r="B1106" s="10"/>
      <c r="C1106" s="10"/>
      <c r="D1106" s="10"/>
      <c r="E1106" s="10"/>
      <c r="F1106" s="10"/>
      <c r="G1106" s="10"/>
      <c r="H1106" s="10"/>
      <c r="I1106" s="10"/>
      <c r="J1106" s="11"/>
      <c r="K1106" s="12"/>
      <c r="L1106" s="13"/>
      <c r="M1106" s="13"/>
      <c r="N1106" s="13"/>
      <c r="O1106" s="13"/>
      <c r="P1106" s="13"/>
      <c r="Q1106" s="13"/>
      <c r="R1106" s="13"/>
      <c r="S1106" s="13"/>
      <c r="T1106" s="13"/>
      <c r="U1106" s="13"/>
      <c r="V1106" s="13"/>
      <c r="W1106" s="13"/>
      <c r="X1106" s="13"/>
      <c r="Y1106" s="13"/>
      <c r="Z1106" s="14"/>
      <c r="AA1106" s="14"/>
      <c r="AB1106" s="14"/>
      <c r="AC1106" s="14"/>
    </row>
    <row r="1107" spans="1:29" x14ac:dyDescent="0.35">
      <c r="A1107" s="10"/>
      <c r="B1107" s="10"/>
      <c r="C1107" s="10"/>
      <c r="D1107" s="10"/>
      <c r="E1107" s="10"/>
      <c r="F1107" s="10"/>
      <c r="G1107" s="10"/>
      <c r="H1107" s="10"/>
      <c r="I1107" s="10"/>
      <c r="J1107" s="11"/>
      <c r="K1107" s="12"/>
      <c r="L1107" s="13"/>
      <c r="M1107" s="13"/>
      <c r="N1107" s="13"/>
      <c r="O1107" s="13"/>
      <c r="P1107" s="13"/>
      <c r="Q1107" s="13"/>
      <c r="R1107" s="13"/>
      <c r="S1107" s="13"/>
      <c r="T1107" s="13"/>
      <c r="U1107" s="13"/>
      <c r="V1107" s="13"/>
      <c r="W1107" s="13"/>
      <c r="X1107" s="13"/>
      <c r="Y1107" s="13"/>
      <c r="Z1107" s="14"/>
      <c r="AA1107" s="14"/>
      <c r="AB1107" s="14"/>
      <c r="AC1107" s="14"/>
    </row>
    <row r="1108" spans="1:29" x14ac:dyDescent="0.35">
      <c r="A1108" s="10"/>
      <c r="B1108" s="10"/>
      <c r="C1108" s="10"/>
      <c r="D1108" s="10"/>
      <c r="E1108" s="10"/>
      <c r="F1108" s="10"/>
      <c r="G1108" s="10"/>
      <c r="H1108" s="10"/>
      <c r="I1108" s="10"/>
      <c r="J1108" s="11"/>
      <c r="K1108" s="12"/>
      <c r="L1108" s="13"/>
      <c r="M1108" s="13"/>
      <c r="N1108" s="13"/>
      <c r="O1108" s="13"/>
      <c r="P1108" s="13"/>
      <c r="Q1108" s="13"/>
      <c r="R1108" s="13"/>
      <c r="S1108" s="13"/>
      <c r="T1108" s="13"/>
      <c r="U1108" s="13"/>
      <c r="V1108" s="13"/>
      <c r="W1108" s="13"/>
      <c r="X1108" s="13"/>
      <c r="Y1108" s="13"/>
      <c r="Z1108" s="14"/>
      <c r="AA1108" s="14"/>
      <c r="AB1108" s="14"/>
      <c r="AC1108" s="14"/>
    </row>
    <row r="1109" spans="1:29" x14ac:dyDescent="0.35">
      <c r="A1109" s="10"/>
      <c r="B1109" s="10"/>
      <c r="C1109" s="10"/>
      <c r="D1109" s="10"/>
      <c r="E1109" s="10"/>
      <c r="F1109" s="10"/>
      <c r="G1109" s="10"/>
      <c r="H1109" s="10"/>
      <c r="I1109" s="10"/>
      <c r="J1109" s="11"/>
      <c r="K1109" s="12"/>
      <c r="L1109" s="13"/>
      <c r="M1109" s="13"/>
      <c r="N1109" s="13"/>
      <c r="O1109" s="13"/>
      <c r="P1109" s="13"/>
      <c r="Q1109" s="13"/>
      <c r="R1109" s="13"/>
      <c r="S1109" s="13"/>
      <c r="T1109" s="13"/>
      <c r="U1109" s="13"/>
      <c r="V1109" s="13"/>
      <c r="W1109" s="13"/>
      <c r="X1109" s="13"/>
      <c r="Y1109" s="13"/>
      <c r="Z1109" s="14"/>
      <c r="AA1109" s="14"/>
      <c r="AB1109" s="14"/>
      <c r="AC1109" s="14"/>
    </row>
    <row r="1110" spans="1:29" x14ac:dyDescent="0.35">
      <c r="A1110" s="10"/>
      <c r="B1110" s="10"/>
      <c r="C1110" s="10"/>
      <c r="D1110" s="10"/>
      <c r="E1110" s="10"/>
      <c r="F1110" s="10"/>
      <c r="G1110" s="10"/>
      <c r="H1110" s="10"/>
      <c r="I1110" s="10"/>
      <c r="J1110" s="11"/>
      <c r="K1110" s="12"/>
      <c r="L1110" s="13"/>
      <c r="M1110" s="13"/>
      <c r="N1110" s="13"/>
      <c r="O1110" s="13"/>
      <c r="P1110" s="13"/>
      <c r="Q1110" s="13"/>
      <c r="R1110" s="13"/>
      <c r="S1110" s="13"/>
      <c r="T1110" s="13"/>
      <c r="U1110" s="13"/>
      <c r="V1110" s="13"/>
      <c r="W1110" s="13"/>
      <c r="X1110" s="13"/>
      <c r="Y1110" s="13"/>
      <c r="Z1110" s="14"/>
      <c r="AA1110" s="14"/>
      <c r="AB1110" s="14"/>
      <c r="AC1110" s="14"/>
    </row>
    <row r="1111" spans="1:29" x14ac:dyDescent="0.35">
      <c r="A1111" s="10"/>
      <c r="B1111" s="10"/>
      <c r="C1111" s="10"/>
      <c r="D1111" s="10"/>
      <c r="E1111" s="10"/>
      <c r="F1111" s="10"/>
      <c r="G1111" s="10"/>
      <c r="H1111" s="10"/>
      <c r="I1111" s="10"/>
      <c r="J1111" s="11"/>
      <c r="K1111" s="12"/>
      <c r="L1111" s="13"/>
      <c r="M1111" s="13"/>
      <c r="N1111" s="13"/>
      <c r="O1111" s="13"/>
      <c r="P1111" s="13"/>
      <c r="Q1111" s="13"/>
      <c r="R1111" s="13"/>
      <c r="S1111" s="13"/>
      <c r="T1111" s="13"/>
      <c r="U1111" s="13"/>
      <c r="V1111" s="13"/>
      <c r="W1111" s="13"/>
      <c r="X1111" s="13"/>
      <c r="Y1111" s="13"/>
      <c r="Z1111" s="14"/>
      <c r="AA1111" s="14"/>
      <c r="AB1111" s="14"/>
      <c r="AC1111" s="14"/>
    </row>
    <row r="1112" spans="1:29" x14ac:dyDescent="0.35">
      <c r="A1112" s="10"/>
      <c r="B1112" s="10"/>
      <c r="C1112" s="10"/>
      <c r="D1112" s="10"/>
      <c r="E1112" s="10"/>
      <c r="F1112" s="10"/>
      <c r="G1112" s="10"/>
      <c r="H1112" s="10"/>
      <c r="I1112" s="10"/>
      <c r="J1112" s="11"/>
      <c r="K1112" s="12"/>
      <c r="L1112" s="13"/>
      <c r="M1112" s="13"/>
      <c r="N1112" s="13"/>
      <c r="O1112" s="13"/>
      <c r="P1112" s="13"/>
      <c r="Q1112" s="13"/>
      <c r="R1112" s="13"/>
      <c r="S1112" s="13"/>
      <c r="T1112" s="13"/>
      <c r="U1112" s="13"/>
      <c r="V1112" s="13"/>
      <c r="W1112" s="13"/>
      <c r="X1112" s="13"/>
      <c r="Y1112" s="13"/>
      <c r="Z1112" s="14"/>
      <c r="AA1112" s="14"/>
      <c r="AB1112" s="14"/>
      <c r="AC1112" s="14"/>
    </row>
    <row r="1113" spans="1:29" x14ac:dyDescent="0.35">
      <c r="A1113" s="10"/>
      <c r="B1113" s="10"/>
      <c r="C1113" s="10"/>
      <c r="D1113" s="10"/>
      <c r="E1113" s="10"/>
      <c r="F1113" s="10"/>
      <c r="G1113" s="10"/>
      <c r="H1113" s="10"/>
      <c r="I1113" s="10"/>
      <c r="J1113" s="11"/>
      <c r="K1113" s="12"/>
      <c r="L1113" s="13"/>
      <c r="M1113" s="13"/>
      <c r="N1113" s="13"/>
      <c r="O1113" s="13"/>
      <c r="P1113" s="13"/>
      <c r="Q1113" s="13"/>
      <c r="R1113" s="13"/>
      <c r="S1113" s="13"/>
      <c r="T1113" s="13"/>
      <c r="U1113" s="13"/>
      <c r="V1113" s="13"/>
      <c r="W1113" s="13"/>
      <c r="X1113" s="13"/>
      <c r="Y1113" s="13"/>
      <c r="Z1113" s="14"/>
      <c r="AA1113" s="14"/>
      <c r="AB1113" s="14"/>
      <c r="AC1113" s="14"/>
    </row>
    <row r="1114" spans="1:29" x14ac:dyDescent="0.35">
      <c r="A1114" s="10"/>
      <c r="B1114" s="10"/>
      <c r="C1114" s="10"/>
      <c r="D1114" s="10"/>
      <c r="E1114" s="10"/>
      <c r="F1114" s="10"/>
      <c r="G1114" s="10"/>
      <c r="H1114" s="10"/>
      <c r="I1114" s="10"/>
      <c r="J1114" s="11"/>
      <c r="K1114" s="12"/>
      <c r="L1114" s="13"/>
      <c r="M1114" s="13"/>
      <c r="N1114" s="13"/>
      <c r="O1114" s="13"/>
      <c r="P1114" s="13"/>
      <c r="Q1114" s="13"/>
      <c r="R1114" s="13"/>
      <c r="S1114" s="13"/>
      <c r="T1114" s="13"/>
      <c r="U1114" s="13"/>
      <c r="V1114" s="13"/>
      <c r="W1114" s="13"/>
      <c r="X1114" s="13"/>
      <c r="Y1114" s="13"/>
      <c r="Z1114" s="14"/>
      <c r="AA1114" s="14"/>
      <c r="AB1114" s="14"/>
      <c r="AC1114" s="14"/>
    </row>
    <row r="1115" spans="1:29" x14ac:dyDescent="0.35">
      <c r="A1115" s="10"/>
      <c r="B1115" s="10"/>
      <c r="C1115" s="10"/>
      <c r="D1115" s="10"/>
      <c r="E1115" s="10"/>
      <c r="F1115" s="10"/>
      <c r="G1115" s="10"/>
      <c r="H1115" s="10"/>
      <c r="I1115" s="10"/>
      <c r="J1115" s="11"/>
      <c r="K1115" s="12"/>
      <c r="L1115" s="13"/>
      <c r="M1115" s="13"/>
      <c r="N1115" s="13"/>
      <c r="O1115" s="13"/>
      <c r="P1115" s="13"/>
      <c r="Q1115" s="13"/>
      <c r="R1115" s="13"/>
      <c r="S1115" s="13"/>
      <c r="T1115" s="13"/>
      <c r="U1115" s="13"/>
      <c r="V1115" s="13"/>
      <c r="W1115" s="13"/>
      <c r="X1115" s="13"/>
      <c r="Y1115" s="13"/>
      <c r="Z1115" s="14"/>
      <c r="AA1115" s="14"/>
      <c r="AB1115" s="14"/>
      <c r="AC1115" s="14"/>
    </row>
    <row r="1116" spans="1:29" x14ac:dyDescent="0.35">
      <c r="A1116" s="10"/>
      <c r="B1116" s="10"/>
      <c r="C1116" s="10"/>
      <c r="D1116" s="10"/>
      <c r="E1116" s="10"/>
      <c r="F1116" s="10"/>
      <c r="G1116" s="10"/>
      <c r="H1116" s="10"/>
      <c r="I1116" s="10"/>
      <c r="J1116" s="11"/>
      <c r="K1116" s="12"/>
      <c r="L1116" s="13"/>
      <c r="M1116" s="13"/>
      <c r="N1116" s="13"/>
      <c r="O1116" s="13"/>
      <c r="P1116" s="13"/>
      <c r="Q1116" s="13"/>
      <c r="R1116" s="13"/>
      <c r="S1116" s="13"/>
      <c r="T1116" s="13"/>
      <c r="U1116" s="13"/>
      <c r="V1116" s="13"/>
      <c r="W1116" s="13"/>
      <c r="X1116" s="13"/>
      <c r="Y1116" s="13"/>
      <c r="Z1116" s="14"/>
      <c r="AA1116" s="14"/>
      <c r="AB1116" s="14"/>
      <c r="AC1116" s="14"/>
    </row>
    <row r="1117" spans="1:29" x14ac:dyDescent="0.35">
      <c r="A1117" s="10"/>
      <c r="B1117" s="10"/>
      <c r="C1117" s="10"/>
      <c r="D1117" s="10"/>
      <c r="E1117" s="10"/>
      <c r="F1117" s="10"/>
      <c r="G1117" s="10"/>
      <c r="H1117" s="10"/>
      <c r="I1117" s="10"/>
      <c r="J1117" s="11"/>
      <c r="K1117" s="12"/>
      <c r="L1117" s="13"/>
      <c r="M1117" s="13"/>
      <c r="N1117" s="13"/>
      <c r="O1117" s="13"/>
      <c r="P1117" s="13"/>
      <c r="Q1117" s="13"/>
      <c r="R1117" s="13"/>
      <c r="S1117" s="13"/>
      <c r="T1117" s="13"/>
      <c r="U1117" s="13"/>
      <c r="V1117" s="13"/>
      <c r="W1117" s="13"/>
      <c r="X1117" s="13"/>
      <c r="Y1117" s="13"/>
      <c r="Z1117" s="14"/>
      <c r="AA1117" s="14"/>
      <c r="AB1117" s="14"/>
      <c r="AC1117" s="14"/>
    </row>
    <row r="1118" spans="1:29" x14ac:dyDescent="0.35">
      <c r="A1118" s="10"/>
      <c r="B1118" s="10"/>
      <c r="C1118" s="10"/>
      <c r="D1118" s="10"/>
      <c r="E1118" s="10"/>
      <c r="F1118" s="10"/>
      <c r="G1118" s="10"/>
      <c r="H1118" s="10"/>
      <c r="I1118" s="10"/>
      <c r="J1118" s="11"/>
      <c r="K1118" s="12"/>
      <c r="L1118" s="13"/>
      <c r="M1118" s="13"/>
      <c r="N1118" s="13"/>
      <c r="O1118" s="13"/>
      <c r="P1118" s="13"/>
      <c r="Q1118" s="13"/>
      <c r="R1118" s="13"/>
      <c r="S1118" s="13"/>
      <c r="T1118" s="13"/>
      <c r="U1118" s="13"/>
      <c r="V1118" s="13"/>
      <c r="W1118" s="13"/>
      <c r="X1118" s="13"/>
      <c r="Y1118" s="13"/>
      <c r="Z1118" s="14"/>
      <c r="AA1118" s="14"/>
      <c r="AB1118" s="14"/>
      <c r="AC1118" s="14"/>
    </row>
    <row r="1119" spans="1:29" x14ac:dyDescent="0.35">
      <c r="A1119" s="10"/>
      <c r="B1119" s="10"/>
      <c r="C1119" s="10"/>
      <c r="D1119" s="10"/>
      <c r="E1119" s="10"/>
      <c r="F1119" s="10"/>
      <c r="G1119" s="10"/>
      <c r="H1119" s="10"/>
      <c r="I1119" s="10"/>
      <c r="J1119" s="11"/>
      <c r="K1119" s="12"/>
      <c r="L1119" s="13"/>
      <c r="M1119" s="13"/>
      <c r="N1119" s="13"/>
      <c r="O1119" s="13"/>
      <c r="P1119" s="13"/>
      <c r="Q1119" s="13"/>
      <c r="R1119" s="13"/>
      <c r="S1119" s="13"/>
      <c r="T1119" s="13"/>
      <c r="U1119" s="13"/>
      <c r="V1119" s="13"/>
      <c r="W1119" s="13"/>
      <c r="X1119" s="13"/>
      <c r="Y1119" s="13"/>
      <c r="Z1119" s="14"/>
      <c r="AA1119" s="14"/>
      <c r="AB1119" s="14"/>
      <c r="AC1119" s="14"/>
    </row>
    <row r="1120" spans="1:29" x14ac:dyDescent="0.35">
      <c r="A1120" s="10"/>
      <c r="B1120" s="10"/>
      <c r="C1120" s="10"/>
      <c r="D1120" s="10"/>
      <c r="E1120" s="10"/>
      <c r="F1120" s="10"/>
      <c r="G1120" s="10"/>
      <c r="H1120" s="10"/>
      <c r="I1120" s="10"/>
      <c r="J1120" s="11"/>
      <c r="K1120" s="12"/>
      <c r="L1120" s="13"/>
      <c r="M1120" s="13"/>
      <c r="N1120" s="13"/>
      <c r="O1120" s="13"/>
      <c r="P1120" s="13"/>
      <c r="Q1120" s="13"/>
      <c r="R1120" s="13"/>
      <c r="S1120" s="13"/>
      <c r="T1120" s="13"/>
      <c r="U1120" s="13"/>
      <c r="V1120" s="13"/>
      <c r="W1120" s="13"/>
      <c r="X1120" s="13"/>
      <c r="Y1120" s="13"/>
      <c r="Z1120" s="14"/>
      <c r="AA1120" s="14"/>
      <c r="AB1120" s="14"/>
      <c r="AC1120" s="14"/>
    </row>
    <row r="1121" spans="1:29" x14ac:dyDescent="0.35">
      <c r="A1121" s="10"/>
      <c r="B1121" s="10"/>
      <c r="C1121" s="10"/>
      <c r="D1121" s="10"/>
      <c r="E1121" s="10"/>
      <c r="F1121" s="10"/>
      <c r="G1121" s="10"/>
      <c r="H1121" s="10"/>
      <c r="I1121" s="10"/>
      <c r="J1121" s="11"/>
      <c r="K1121" s="12"/>
      <c r="L1121" s="13"/>
      <c r="M1121" s="13"/>
      <c r="N1121" s="13"/>
      <c r="O1121" s="13"/>
      <c r="P1121" s="13"/>
      <c r="Q1121" s="13"/>
      <c r="R1121" s="13"/>
      <c r="S1121" s="13"/>
      <c r="T1121" s="13"/>
      <c r="U1121" s="13"/>
      <c r="V1121" s="13"/>
      <c r="W1121" s="13"/>
      <c r="X1121" s="13"/>
      <c r="Y1121" s="13"/>
      <c r="Z1121" s="14"/>
      <c r="AA1121" s="14"/>
      <c r="AB1121" s="14"/>
      <c r="AC1121" s="14"/>
    </row>
    <row r="1122" spans="1:29" x14ac:dyDescent="0.35">
      <c r="A1122" s="10"/>
      <c r="B1122" s="10"/>
      <c r="C1122" s="10"/>
      <c r="D1122" s="10"/>
      <c r="E1122" s="10"/>
      <c r="F1122" s="10"/>
      <c r="G1122" s="10"/>
      <c r="H1122" s="10"/>
      <c r="I1122" s="10"/>
      <c r="J1122" s="11"/>
      <c r="K1122" s="12"/>
      <c r="L1122" s="13"/>
      <c r="M1122" s="13"/>
      <c r="N1122" s="13"/>
      <c r="O1122" s="13"/>
      <c r="P1122" s="13"/>
      <c r="Q1122" s="13"/>
      <c r="R1122" s="13"/>
      <c r="S1122" s="13"/>
      <c r="T1122" s="13"/>
      <c r="U1122" s="13"/>
      <c r="V1122" s="13"/>
      <c r="W1122" s="13"/>
      <c r="X1122" s="13"/>
      <c r="Y1122" s="13"/>
      <c r="Z1122" s="14"/>
      <c r="AA1122" s="14"/>
      <c r="AB1122" s="14"/>
      <c r="AC1122" s="14"/>
    </row>
    <row r="1123" spans="1:29" x14ac:dyDescent="0.35">
      <c r="A1123" s="10"/>
      <c r="B1123" s="10"/>
      <c r="C1123" s="10"/>
      <c r="D1123" s="10"/>
      <c r="E1123" s="10"/>
      <c r="F1123" s="10"/>
      <c r="G1123" s="10"/>
      <c r="H1123" s="10"/>
      <c r="I1123" s="10"/>
      <c r="J1123" s="11"/>
      <c r="K1123" s="12"/>
      <c r="L1123" s="13"/>
      <c r="M1123" s="13"/>
      <c r="N1123" s="13"/>
      <c r="O1123" s="13"/>
      <c r="P1123" s="13"/>
      <c r="Q1123" s="13"/>
      <c r="R1123" s="13"/>
      <c r="S1123" s="13"/>
      <c r="T1123" s="13"/>
      <c r="U1123" s="13"/>
      <c r="V1123" s="13"/>
      <c r="W1123" s="13"/>
      <c r="X1123" s="13"/>
      <c r="Y1123" s="13"/>
      <c r="Z1123" s="14"/>
      <c r="AA1123" s="14"/>
      <c r="AB1123" s="14"/>
      <c r="AC1123" s="14"/>
    </row>
    <row r="1124" spans="1:29" x14ac:dyDescent="0.35">
      <c r="A1124" s="10"/>
      <c r="B1124" s="10"/>
      <c r="C1124" s="10"/>
      <c r="D1124" s="10"/>
      <c r="E1124" s="10"/>
      <c r="F1124" s="10"/>
      <c r="G1124" s="10"/>
      <c r="H1124" s="10"/>
      <c r="I1124" s="10"/>
      <c r="J1124" s="11"/>
      <c r="K1124" s="12"/>
      <c r="L1124" s="13"/>
      <c r="M1124" s="13"/>
      <c r="N1124" s="13"/>
      <c r="O1124" s="13"/>
      <c r="P1124" s="13"/>
      <c r="Q1124" s="13"/>
      <c r="R1124" s="13"/>
      <c r="S1124" s="13"/>
      <c r="T1124" s="13"/>
      <c r="U1124" s="13"/>
      <c r="V1124" s="13"/>
      <c r="W1124" s="13"/>
      <c r="X1124" s="13"/>
      <c r="Y1124" s="13"/>
      <c r="Z1124" s="14"/>
      <c r="AA1124" s="14"/>
      <c r="AB1124" s="14"/>
      <c r="AC1124" s="14"/>
    </row>
    <row r="1125" spans="1:29" x14ac:dyDescent="0.35">
      <c r="A1125" s="10"/>
      <c r="B1125" s="10"/>
      <c r="C1125" s="10"/>
      <c r="D1125" s="10"/>
      <c r="E1125" s="10"/>
      <c r="F1125" s="10"/>
      <c r="G1125" s="10"/>
      <c r="H1125" s="10"/>
      <c r="I1125" s="10"/>
      <c r="J1125" s="11"/>
      <c r="K1125" s="12"/>
      <c r="L1125" s="13"/>
      <c r="M1125" s="13"/>
      <c r="N1125" s="13"/>
      <c r="O1125" s="13"/>
      <c r="P1125" s="13"/>
      <c r="Q1125" s="13"/>
      <c r="R1125" s="13"/>
      <c r="S1125" s="13"/>
      <c r="T1125" s="13"/>
      <c r="U1125" s="13"/>
      <c r="V1125" s="13"/>
      <c r="W1125" s="13"/>
      <c r="X1125" s="13"/>
      <c r="Y1125" s="13"/>
      <c r="Z1125" s="14"/>
      <c r="AA1125" s="14"/>
      <c r="AB1125" s="14"/>
      <c r="AC1125" s="14"/>
    </row>
    <row r="1126" spans="1:29" x14ac:dyDescent="0.35">
      <c r="A1126" s="10"/>
      <c r="B1126" s="10"/>
      <c r="C1126" s="10"/>
      <c r="D1126" s="10"/>
      <c r="E1126" s="10"/>
      <c r="F1126" s="10"/>
      <c r="G1126" s="10"/>
      <c r="H1126" s="10"/>
      <c r="I1126" s="10"/>
      <c r="J1126" s="11"/>
      <c r="K1126" s="12"/>
      <c r="L1126" s="13"/>
      <c r="M1126" s="13"/>
      <c r="N1126" s="13"/>
      <c r="O1126" s="13"/>
      <c r="P1126" s="13"/>
      <c r="Q1126" s="13"/>
      <c r="R1126" s="13"/>
      <c r="S1126" s="13"/>
      <c r="T1126" s="13"/>
      <c r="U1126" s="13"/>
      <c r="V1126" s="13"/>
      <c r="W1126" s="13"/>
      <c r="X1126" s="13"/>
      <c r="Y1126" s="13"/>
      <c r="Z1126" s="14"/>
      <c r="AA1126" s="14"/>
      <c r="AB1126" s="14"/>
      <c r="AC1126" s="14"/>
    </row>
    <row r="1127" spans="1:29" x14ac:dyDescent="0.35">
      <c r="A1127" s="10"/>
      <c r="B1127" s="10"/>
      <c r="C1127" s="10"/>
      <c r="D1127" s="10"/>
      <c r="E1127" s="10"/>
      <c r="F1127" s="10"/>
      <c r="G1127" s="10"/>
      <c r="H1127" s="10"/>
      <c r="I1127" s="10"/>
      <c r="J1127" s="11"/>
      <c r="K1127" s="12"/>
      <c r="L1127" s="13"/>
      <c r="M1127" s="13"/>
      <c r="N1127" s="13"/>
      <c r="O1127" s="13"/>
      <c r="P1127" s="13"/>
      <c r="Q1127" s="13"/>
      <c r="R1127" s="13"/>
      <c r="S1127" s="13"/>
      <c r="T1127" s="13"/>
      <c r="U1127" s="13"/>
      <c r="V1127" s="13"/>
      <c r="W1127" s="13"/>
      <c r="X1127" s="13"/>
      <c r="Y1127" s="13"/>
      <c r="Z1127" s="14"/>
      <c r="AA1127" s="14"/>
      <c r="AB1127" s="14"/>
      <c r="AC1127" s="14"/>
    </row>
    <row r="1128" spans="1:29" x14ac:dyDescent="0.35">
      <c r="A1128" s="10"/>
      <c r="B1128" s="10"/>
      <c r="C1128" s="10"/>
      <c r="D1128" s="10"/>
      <c r="E1128" s="10"/>
      <c r="F1128" s="10"/>
      <c r="G1128" s="10"/>
      <c r="H1128" s="10"/>
      <c r="I1128" s="10"/>
      <c r="J1128" s="11"/>
      <c r="K1128" s="12"/>
      <c r="L1128" s="13"/>
      <c r="M1128" s="13"/>
      <c r="N1128" s="13"/>
      <c r="O1128" s="13"/>
      <c r="P1128" s="13"/>
      <c r="Q1128" s="13"/>
      <c r="R1128" s="13"/>
      <c r="S1128" s="13"/>
      <c r="T1128" s="13"/>
      <c r="U1128" s="13"/>
      <c r="V1128" s="13"/>
      <c r="W1128" s="13"/>
      <c r="X1128" s="13"/>
      <c r="Y1128" s="13"/>
      <c r="Z1128" s="14"/>
      <c r="AA1128" s="14"/>
      <c r="AB1128" s="14"/>
      <c r="AC1128" s="14"/>
    </row>
    <row r="1129" spans="1:29" x14ac:dyDescent="0.35">
      <c r="A1129" s="10"/>
      <c r="B1129" s="10"/>
      <c r="C1129" s="10"/>
      <c r="D1129" s="10"/>
      <c r="E1129" s="10"/>
      <c r="F1129" s="10"/>
      <c r="G1129" s="10"/>
      <c r="H1129" s="10"/>
      <c r="I1129" s="10"/>
      <c r="J1129" s="11"/>
      <c r="K1129" s="12"/>
      <c r="L1129" s="13"/>
      <c r="M1129" s="13"/>
      <c r="N1129" s="13"/>
      <c r="O1129" s="13"/>
      <c r="P1129" s="13"/>
      <c r="Q1129" s="13"/>
      <c r="R1129" s="13"/>
      <c r="S1129" s="13"/>
      <c r="T1129" s="13"/>
      <c r="U1129" s="13"/>
      <c r="V1129" s="13"/>
      <c r="W1129" s="13"/>
      <c r="X1129" s="13"/>
      <c r="Y1129" s="13"/>
      <c r="Z1129" s="14"/>
      <c r="AA1129" s="14"/>
      <c r="AB1129" s="14"/>
      <c r="AC1129" s="14"/>
    </row>
    <row r="1130" spans="1:29" x14ac:dyDescent="0.35">
      <c r="A1130" s="10"/>
      <c r="B1130" s="10"/>
      <c r="C1130" s="10"/>
      <c r="D1130" s="10"/>
      <c r="E1130" s="10"/>
      <c r="F1130" s="10"/>
      <c r="G1130" s="10"/>
      <c r="H1130" s="10"/>
      <c r="I1130" s="10"/>
      <c r="J1130" s="11"/>
      <c r="K1130" s="12"/>
      <c r="L1130" s="13"/>
      <c r="M1130" s="13"/>
      <c r="N1130" s="13"/>
      <c r="O1130" s="13"/>
      <c r="P1130" s="13"/>
      <c r="Q1130" s="13"/>
      <c r="R1130" s="13"/>
      <c r="S1130" s="13"/>
      <c r="T1130" s="13"/>
      <c r="U1130" s="13"/>
      <c r="V1130" s="13"/>
      <c r="W1130" s="13"/>
      <c r="X1130" s="13"/>
      <c r="Y1130" s="13"/>
      <c r="Z1130" s="14"/>
      <c r="AA1130" s="14"/>
      <c r="AB1130" s="14"/>
      <c r="AC1130" s="14"/>
    </row>
    <row r="1131" spans="1:29" x14ac:dyDescent="0.35">
      <c r="A1131" s="10"/>
      <c r="B1131" s="10"/>
      <c r="C1131" s="10"/>
      <c r="D1131" s="10"/>
      <c r="E1131" s="10"/>
      <c r="F1131" s="10"/>
      <c r="G1131" s="10"/>
      <c r="H1131" s="10"/>
      <c r="I1131" s="10"/>
      <c r="J1131" s="11"/>
      <c r="K1131" s="12"/>
      <c r="L1131" s="13"/>
      <c r="M1131" s="13"/>
      <c r="N1131" s="13"/>
      <c r="O1131" s="13"/>
      <c r="P1131" s="13"/>
      <c r="Q1131" s="13"/>
      <c r="R1131" s="13"/>
      <c r="S1131" s="13"/>
      <c r="T1131" s="13"/>
      <c r="U1131" s="13"/>
      <c r="V1131" s="13"/>
      <c r="W1131" s="13"/>
      <c r="X1131" s="13"/>
      <c r="Y1131" s="13"/>
      <c r="Z1131" s="14"/>
      <c r="AA1131" s="14"/>
      <c r="AB1131" s="14"/>
      <c r="AC1131" s="14"/>
    </row>
    <row r="1132" spans="1:29" x14ac:dyDescent="0.35">
      <c r="A1132" s="10"/>
      <c r="B1132" s="10"/>
      <c r="C1132" s="10"/>
      <c r="D1132" s="10"/>
      <c r="E1132" s="10"/>
      <c r="F1132" s="10"/>
      <c r="G1132" s="10"/>
      <c r="H1132" s="10"/>
      <c r="I1132" s="10"/>
      <c r="J1132" s="11"/>
      <c r="K1132" s="12"/>
      <c r="L1132" s="13"/>
      <c r="M1132" s="13"/>
      <c r="N1132" s="13"/>
      <c r="O1132" s="13"/>
      <c r="P1132" s="13"/>
      <c r="Q1132" s="13"/>
      <c r="R1132" s="13"/>
      <c r="S1132" s="13"/>
      <c r="T1132" s="13"/>
      <c r="U1132" s="13"/>
      <c r="V1132" s="13"/>
      <c r="W1132" s="13"/>
      <c r="X1132" s="13"/>
      <c r="Y1132" s="13"/>
      <c r="Z1132" s="14"/>
      <c r="AA1132" s="14"/>
      <c r="AB1132" s="14"/>
      <c r="AC1132" s="14"/>
    </row>
    <row r="1133" spans="1:29" x14ac:dyDescent="0.35">
      <c r="A1133" s="10"/>
      <c r="B1133" s="10"/>
      <c r="C1133" s="10"/>
      <c r="D1133" s="10"/>
      <c r="E1133" s="10"/>
      <c r="F1133" s="10"/>
      <c r="G1133" s="10"/>
      <c r="H1133" s="10"/>
      <c r="I1133" s="10"/>
      <c r="J1133" s="11"/>
      <c r="K1133" s="12"/>
      <c r="L1133" s="13"/>
      <c r="M1133" s="13"/>
      <c r="N1133" s="13"/>
      <c r="O1133" s="13"/>
      <c r="P1133" s="13"/>
      <c r="Q1133" s="13"/>
      <c r="R1133" s="13"/>
      <c r="S1133" s="13"/>
      <c r="T1133" s="13"/>
      <c r="U1133" s="13"/>
      <c r="V1133" s="13"/>
      <c r="W1133" s="13"/>
      <c r="X1133" s="13"/>
      <c r="Y1133" s="13"/>
      <c r="Z1133" s="14"/>
      <c r="AA1133" s="14"/>
      <c r="AB1133" s="14"/>
      <c r="AC1133" s="14"/>
    </row>
    <row r="1134" spans="1:29" x14ac:dyDescent="0.35">
      <c r="A1134" s="10"/>
      <c r="B1134" s="10"/>
      <c r="C1134" s="10"/>
      <c r="D1134" s="10"/>
      <c r="E1134" s="10"/>
      <c r="F1134" s="10"/>
      <c r="G1134" s="10"/>
      <c r="H1134" s="10"/>
      <c r="I1134" s="10"/>
      <c r="J1134" s="11"/>
      <c r="K1134" s="12"/>
      <c r="L1134" s="13"/>
      <c r="M1134" s="13"/>
      <c r="N1134" s="13"/>
      <c r="O1134" s="13"/>
      <c r="P1134" s="13"/>
      <c r="Q1134" s="13"/>
      <c r="R1134" s="13"/>
      <c r="S1134" s="13"/>
      <c r="T1134" s="13"/>
      <c r="U1134" s="13"/>
      <c r="V1134" s="13"/>
      <c r="W1134" s="13"/>
      <c r="X1134" s="13"/>
      <c r="Y1134" s="13"/>
      <c r="Z1134" s="14"/>
      <c r="AA1134" s="14"/>
      <c r="AB1134" s="14"/>
      <c r="AC1134" s="14"/>
    </row>
    <row r="1135" spans="1:29" x14ac:dyDescent="0.35">
      <c r="A1135" s="10"/>
      <c r="B1135" s="10"/>
      <c r="C1135" s="10"/>
      <c r="D1135" s="10"/>
      <c r="E1135" s="10"/>
      <c r="F1135" s="10"/>
      <c r="G1135" s="10"/>
      <c r="H1135" s="10"/>
      <c r="I1135" s="10"/>
      <c r="J1135" s="11"/>
      <c r="K1135" s="12"/>
      <c r="L1135" s="13"/>
      <c r="M1135" s="13"/>
      <c r="N1135" s="13"/>
      <c r="O1135" s="13"/>
      <c r="P1135" s="13"/>
      <c r="Q1135" s="13"/>
      <c r="R1135" s="13"/>
      <c r="S1135" s="13"/>
      <c r="T1135" s="13"/>
      <c r="U1135" s="13"/>
      <c r="V1135" s="13"/>
      <c r="W1135" s="13"/>
      <c r="X1135" s="13"/>
      <c r="Y1135" s="13"/>
      <c r="Z1135" s="14"/>
      <c r="AA1135" s="14"/>
      <c r="AB1135" s="14"/>
      <c r="AC1135" s="14"/>
    </row>
    <row r="1136" spans="1:29" x14ac:dyDescent="0.35">
      <c r="A1136" s="10"/>
      <c r="B1136" s="10"/>
      <c r="C1136" s="10"/>
      <c r="D1136" s="10"/>
      <c r="E1136" s="10"/>
      <c r="F1136" s="10"/>
      <c r="G1136" s="10"/>
      <c r="H1136" s="10"/>
      <c r="I1136" s="10"/>
      <c r="J1136" s="11"/>
      <c r="K1136" s="12"/>
      <c r="L1136" s="13"/>
      <c r="M1136" s="13"/>
      <c r="N1136" s="13"/>
      <c r="O1136" s="13"/>
      <c r="P1136" s="13"/>
      <c r="Q1136" s="13"/>
      <c r="R1136" s="13"/>
      <c r="S1136" s="13"/>
      <c r="T1136" s="13"/>
      <c r="U1136" s="13"/>
      <c r="V1136" s="13"/>
      <c r="W1136" s="13"/>
      <c r="X1136" s="13"/>
      <c r="Y1136" s="13"/>
      <c r="Z1136" s="14"/>
      <c r="AA1136" s="14"/>
      <c r="AB1136" s="14"/>
      <c r="AC1136" s="14"/>
    </row>
    <row r="1137" spans="1:29" x14ac:dyDescent="0.35">
      <c r="A1137" s="10"/>
      <c r="B1137" s="10"/>
      <c r="C1137" s="10"/>
      <c r="D1137" s="10"/>
      <c r="E1137" s="10"/>
      <c r="F1137" s="10"/>
      <c r="G1137" s="10"/>
      <c r="H1137" s="10"/>
      <c r="I1137" s="10"/>
      <c r="J1137" s="11"/>
      <c r="K1137" s="12"/>
      <c r="L1137" s="13"/>
      <c r="M1137" s="13"/>
      <c r="N1137" s="13"/>
      <c r="O1137" s="13"/>
      <c r="P1137" s="13"/>
      <c r="Q1137" s="13"/>
      <c r="R1137" s="13"/>
      <c r="S1137" s="13"/>
      <c r="T1137" s="13"/>
      <c r="U1137" s="13"/>
      <c r="V1137" s="13"/>
      <c r="W1137" s="13"/>
      <c r="X1137" s="13"/>
      <c r="Y1137" s="13"/>
      <c r="Z1137" s="14"/>
      <c r="AA1137" s="14"/>
      <c r="AB1137" s="14"/>
      <c r="AC1137" s="14"/>
    </row>
    <row r="1138" spans="1:29" x14ac:dyDescent="0.35">
      <c r="A1138" s="10"/>
      <c r="B1138" s="10"/>
      <c r="C1138" s="10"/>
      <c r="D1138" s="10"/>
      <c r="E1138" s="10"/>
      <c r="F1138" s="10"/>
      <c r="G1138" s="10"/>
      <c r="H1138" s="10"/>
      <c r="I1138" s="10"/>
      <c r="J1138" s="11"/>
      <c r="K1138" s="12"/>
      <c r="L1138" s="13"/>
      <c r="M1138" s="13"/>
      <c r="N1138" s="13"/>
      <c r="O1138" s="13"/>
      <c r="P1138" s="13"/>
      <c r="Q1138" s="13"/>
      <c r="R1138" s="13"/>
      <c r="S1138" s="13"/>
      <c r="T1138" s="13"/>
      <c r="U1138" s="13"/>
      <c r="V1138" s="13"/>
      <c r="W1138" s="13"/>
      <c r="X1138" s="13"/>
      <c r="Y1138" s="13"/>
      <c r="Z1138" s="14"/>
      <c r="AA1138" s="14"/>
      <c r="AB1138" s="14"/>
      <c r="AC1138" s="14"/>
    </row>
    <row r="1139" spans="1:29" x14ac:dyDescent="0.35">
      <c r="A1139" s="10"/>
      <c r="B1139" s="10"/>
      <c r="C1139" s="10"/>
      <c r="D1139" s="10"/>
      <c r="E1139" s="10"/>
      <c r="F1139" s="10"/>
      <c r="G1139" s="10"/>
      <c r="H1139" s="10"/>
      <c r="I1139" s="10"/>
      <c r="J1139" s="11"/>
      <c r="K1139" s="12"/>
      <c r="L1139" s="13"/>
      <c r="M1139" s="13"/>
      <c r="N1139" s="13"/>
      <c r="O1139" s="13"/>
      <c r="P1139" s="13"/>
      <c r="Q1139" s="13"/>
      <c r="R1139" s="13"/>
      <c r="S1139" s="13"/>
      <c r="T1139" s="13"/>
      <c r="U1139" s="13"/>
      <c r="V1139" s="13"/>
      <c r="W1139" s="13"/>
      <c r="X1139" s="13"/>
      <c r="Y1139" s="13"/>
      <c r="Z1139" s="14"/>
      <c r="AA1139" s="14"/>
      <c r="AB1139" s="14"/>
      <c r="AC1139" s="14"/>
    </row>
    <row r="1140" spans="1:29" x14ac:dyDescent="0.35">
      <c r="A1140" s="10"/>
      <c r="B1140" s="10"/>
      <c r="C1140" s="10"/>
      <c r="D1140" s="10"/>
      <c r="E1140" s="10"/>
      <c r="F1140" s="10"/>
      <c r="G1140" s="10"/>
      <c r="H1140" s="10"/>
      <c r="I1140" s="10"/>
      <c r="J1140" s="11"/>
      <c r="K1140" s="12"/>
      <c r="L1140" s="13"/>
      <c r="M1140" s="13"/>
      <c r="N1140" s="13"/>
      <c r="O1140" s="13"/>
      <c r="P1140" s="13"/>
      <c r="Q1140" s="13"/>
      <c r="R1140" s="13"/>
      <c r="S1140" s="13"/>
      <c r="T1140" s="13"/>
      <c r="U1140" s="13"/>
      <c r="V1140" s="13"/>
      <c r="W1140" s="13"/>
      <c r="X1140" s="13"/>
      <c r="Y1140" s="13"/>
      <c r="Z1140" s="14"/>
      <c r="AA1140" s="14"/>
      <c r="AB1140" s="14"/>
      <c r="AC1140" s="14"/>
    </row>
    <row r="1141" spans="1:29" x14ac:dyDescent="0.35">
      <c r="A1141" s="10"/>
      <c r="B1141" s="10"/>
      <c r="C1141" s="10"/>
      <c r="D1141" s="10"/>
      <c r="E1141" s="10"/>
      <c r="F1141" s="10"/>
      <c r="G1141" s="10"/>
      <c r="H1141" s="10"/>
      <c r="I1141" s="10"/>
      <c r="J1141" s="11"/>
      <c r="K1141" s="12"/>
      <c r="L1141" s="13"/>
      <c r="M1141" s="13"/>
      <c r="N1141" s="13"/>
      <c r="O1141" s="13"/>
      <c r="P1141" s="13"/>
      <c r="Q1141" s="13"/>
      <c r="R1141" s="13"/>
      <c r="S1141" s="13"/>
      <c r="T1141" s="13"/>
      <c r="U1141" s="13"/>
      <c r="V1141" s="13"/>
      <c r="W1141" s="13"/>
      <c r="X1141" s="13"/>
      <c r="Y1141" s="13"/>
      <c r="Z1141" s="14"/>
      <c r="AA1141" s="14"/>
      <c r="AB1141" s="14"/>
      <c r="AC1141" s="14"/>
    </row>
    <row r="1142" spans="1:29" x14ac:dyDescent="0.35">
      <c r="A1142" s="10"/>
      <c r="B1142" s="10"/>
      <c r="C1142" s="10"/>
      <c r="D1142" s="10"/>
      <c r="E1142" s="10"/>
      <c r="F1142" s="10"/>
      <c r="G1142" s="10"/>
      <c r="H1142" s="10"/>
      <c r="I1142" s="10"/>
      <c r="J1142" s="11"/>
      <c r="K1142" s="12"/>
      <c r="L1142" s="13"/>
      <c r="M1142" s="13"/>
      <c r="N1142" s="13"/>
      <c r="O1142" s="13"/>
      <c r="P1142" s="13"/>
      <c r="Q1142" s="13"/>
      <c r="R1142" s="13"/>
      <c r="S1142" s="13"/>
      <c r="T1142" s="13"/>
      <c r="U1142" s="13"/>
      <c r="V1142" s="13"/>
      <c r="W1142" s="13"/>
      <c r="X1142" s="13"/>
      <c r="Y1142" s="13"/>
      <c r="Z1142" s="14"/>
      <c r="AA1142" s="14"/>
      <c r="AB1142" s="14"/>
      <c r="AC1142" s="14"/>
    </row>
    <row r="1143" spans="1:29" x14ac:dyDescent="0.35">
      <c r="A1143" s="10"/>
      <c r="B1143" s="10"/>
      <c r="C1143" s="10"/>
      <c r="D1143" s="10"/>
      <c r="E1143" s="10"/>
      <c r="F1143" s="10"/>
      <c r="G1143" s="10"/>
      <c r="H1143" s="10"/>
      <c r="I1143" s="10"/>
      <c r="J1143" s="11"/>
      <c r="K1143" s="12"/>
      <c r="L1143" s="13"/>
      <c r="M1143" s="13"/>
      <c r="N1143" s="13"/>
      <c r="O1143" s="13"/>
      <c r="P1143" s="13"/>
      <c r="Q1143" s="13"/>
      <c r="R1143" s="13"/>
      <c r="S1143" s="13"/>
      <c r="T1143" s="13"/>
      <c r="U1143" s="13"/>
      <c r="V1143" s="13"/>
      <c r="W1143" s="13"/>
      <c r="X1143" s="13"/>
      <c r="Y1143" s="13"/>
      <c r="Z1143" s="14"/>
      <c r="AA1143" s="14"/>
      <c r="AB1143" s="14"/>
      <c r="AC1143" s="14"/>
    </row>
    <row r="1144" spans="1:29" x14ac:dyDescent="0.35">
      <c r="A1144" s="10"/>
      <c r="B1144" s="10"/>
      <c r="C1144" s="10"/>
      <c r="D1144" s="10"/>
      <c r="E1144" s="10"/>
      <c r="F1144" s="10"/>
      <c r="G1144" s="10"/>
      <c r="H1144" s="10"/>
      <c r="I1144" s="10"/>
      <c r="J1144" s="11"/>
      <c r="K1144" s="12"/>
      <c r="L1144" s="13"/>
      <c r="M1144" s="13"/>
      <c r="N1144" s="13"/>
      <c r="O1144" s="13"/>
      <c r="P1144" s="13"/>
      <c r="Q1144" s="13"/>
      <c r="R1144" s="13"/>
      <c r="S1144" s="13"/>
      <c r="T1144" s="13"/>
      <c r="U1144" s="13"/>
      <c r="V1144" s="13"/>
      <c r="W1144" s="13"/>
      <c r="X1144" s="13"/>
      <c r="Y1144" s="13"/>
      <c r="Z1144" s="14"/>
      <c r="AA1144" s="14"/>
      <c r="AB1144" s="14"/>
      <c r="AC1144" s="14"/>
    </row>
    <row r="1145" spans="1:29" x14ac:dyDescent="0.35">
      <c r="A1145" s="10"/>
      <c r="B1145" s="10"/>
      <c r="C1145" s="10"/>
      <c r="D1145" s="10"/>
      <c r="E1145" s="10"/>
      <c r="F1145" s="10"/>
      <c r="G1145" s="10"/>
      <c r="H1145" s="10"/>
      <c r="I1145" s="10"/>
      <c r="J1145" s="11"/>
      <c r="K1145" s="12"/>
      <c r="L1145" s="13"/>
      <c r="M1145" s="13"/>
      <c r="N1145" s="13"/>
      <c r="O1145" s="13"/>
      <c r="P1145" s="13"/>
      <c r="Q1145" s="13"/>
      <c r="R1145" s="13"/>
      <c r="S1145" s="13"/>
      <c r="T1145" s="13"/>
      <c r="U1145" s="13"/>
      <c r="V1145" s="13"/>
      <c r="W1145" s="13"/>
      <c r="X1145" s="13"/>
      <c r="Y1145" s="13"/>
      <c r="Z1145" s="14"/>
      <c r="AA1145" s="14"/>
      <c r="AB1145" s="14"/>
      <c r="AC1145" s="14"/>
    </row>
    <row r="1146" spans="1:29" x14ac:dyDescent="0.35">
      <c r="A1146" s="10"/>
      <c r="B1146" s="10"/>
      <c r="C1146" s="10"/>
      <c r="D1146" s="10"/>
      <c r="E1146" s="10"/>
      <c r="F1146" s="10"/>
      <c r="G1146" s="10"/>
      <c r="H1146" s="10"/>
      <c r="I1146" s="10"/>
      <c r="J1146" s="11"/>
      <c r="K1146" s="12"/>
      <c r="L1146" s="13"/>
      <c r="M1146" s="13"/>
      <c r="N1146" s="13"/>
      <c r="O1146" s="13"/>
      <c r="P1146" s="13"/>
      <c r="Q1146" s="13"/>
      <c r="R1146" s="13"/>
      <c r="S1146" s="13"/>
      <c r="T1146" s="13"/>
      <c r="U1146" s="13"/>
      <c r="V1146" s="13"/>
      <c r="W1146" s="13"/>
      <c r="X1146" s="13"/>
      <c r="Y1146" s="13"/>
      <c r="Z1146" s="14"/>
      <c r="AA1146" s="14"/>
      <c r="AB1146" s="14"/>
      <c r="AC1146" s="14"/>
    </row>
    <row r="1147" spans="1:29" x14ac:dyDescent="0.35">
      <c r="A1147" s="10"/>
      <c r="B1147" s="10"/>
      <c r="C1147" s="10"/>
      <c r="D1147" s="10"/>
      <c r="E1147" s="10"/>
      <c r="F1147" s="10"/>
      <c r="G1147" s="10"/>
      <c r="H1147" s="10"/>
      <c r="I1147" s="10"/>
      <c r="J1147" s="11"/>
      <c r="K1147" s="12"/>
      <c r="L1147" s="13"/>
      <c r="M1147" s="13"/>
      <c r="N1147" s="13"/>
      <c r="O1147" s="13"/>
      <c r="P1147" s="13"/>
      <c r="Q1147" s="13"/>
      <c r="R1147" s="13"/>
      <c r="S1147" s="13"/>
      <c r="T1147" s="13"/>
      <c r="U1147" s="13"/>
      <c r="V1147" s="13"/>
      <c r="W1147" s="13"/>
      <c r="X1147" s="13"/>
      <c r="Y1147" s="13"/>
      <c r="Z1147" s="14"/>
      <c r="AA1147" s="14"/>
      <c r="AB1147" s="14"/>
      <c r="AC1147" s="14"/>
    </row>
    <row r="1148" spans="1:29" x14ac:dyDescent="0.35">
      <c r="A1148" s="10"/>
      <c r="B1148" s="10"/>
      <c r="C1148" s="10"/>
      <c r="D1148" s="10"/>
      <c r="E1148" s="10"/>
      <c r="F1148" s="10"/>
      <c r="G1148" s="10"/>
      <c r="H1148" s="10"/>
      <c r="I1148" s="10"/>
      <c r="J1148" s="11"/>
      <c r="K1148" s="12"/>
      <c r="L1148" s="13"/>
      <c r="M1148" s="13"/>
      <c r="N1148" s="13"/>
      <c r="O1148" s="13"/>
      <c r="P1148" s="13"/>
      <c r="Q1148" s="13"/>
      <c r="R1148" s="13"/>
      <c r="S1148" s="13"/>
      <c r="T1148" s="13"/>
      <c r="U1148" s="13"/>
      <c r="V1148" s="13"/>
      <c r="W1148" s="13"/>
      <c r="X1148" s="13"/>
      <c r="Y1148" s="13"/>
      <c r="Z1148" s="14"/>
      <c r="AA1148" s="14"/>
      <c r="AB1148" s="14"/>
      <c r="AC1148" s="14"/>
    </row>
    <row r="1149" spans="1:29" x14ac:dyDescent="0.35">
      <c r="A1149" s="10"/>
      <c r="B1149" s="10"/>
      <c r="C1149" s="10"/>
      <c r="D1149" s="10"/>
      <c r="E1149" s="10"/>
      <c r="F1149" s="10"/>
      <c r="G1149" s="10"/>
      <c r="H1149" s="10"/>
      <c r="I1149" s="10"/>
      <c r="J1149" s="11"/>
      <c r="K1149" s="12"/>
      <c r="L1149" s="13"/>
      <c r="M1149" s="13"/>
      <c r="N1149" s="13"/>
      <c r="O1149" s="13"/>
      <c r="P1149" s="13"/>
      <c r="Q1149" s="13"/>
      <c r="R1149" s="13"/>
      <c r="S1149" s="13"/>
      <c r="T1149" s="13"/>
      <c r="U1149" s="13"/>
      <c r="V1149" s="13"/>
      <c r="W1149" s="13"/>
      <c r="X1149" s="13"/>
      <c r="Y1149" s="13"/>
      <c r="Z1149" s="14"/>
      <c r="AA1149" s="14"/>
      <c r="AB1149" s="14"/>
      <c r="AC1149" s="14"/>
    </row>
    <row r="1150" spans="1:29" x14ac:dyDescent="0.35">
      <c r="A1150" s="10"/>
      <c r="B1150" s="10"/>
      <c r="C1150" s="10"/>
      <c r="D1150" s="10"/>
      <c r="E1150" s="10"/>
      <c r="F1150" s="10"/>
      <c r="G1150" s="10"/>
      <c r="H1150" s="10"/>
      <c r="I1150" s="10"/>
      <c r="J1150" s="11"/>
      <c r="K1150" s="12"/>
      <c r="L1150" s="13"/>
      <c r="M1150" s="13"/>
      <c r="N1150" s="13"/>
      <c r="O1150" s="13"/>
      <c r="P1150" s="13"/>
      <c r="Q1150" s="13"/>
      <c r="R1150" s="13"/>
      <c r="S1150" s="13"/>
      <c r="T1150" s="13"/>
      <c r="U1150" s="13"/>
      <c r="V1150" s="13"/>
      <c r="W1150" s="13"/>
      <c r="X1150" s="13"/>
      <c r="Y1150" s="13"/>
      <c r="Z1150" s="14"/>
      <c r="AA1150" s="14"/>
      <c r="AB1150" s="14"/>
      <c r="AC1150" s="14"/>
    </row>
    <row r="1151" spans="1:29" x14ac:dyDescent="0.35">
      <c r="A1151" s="10"/>
      <c r="B1151" s="10"/>
      <c r="C1151" s="10"/>
      <c r="D1151" s="10"/>
      <c r="E1151" s="10"/>
      <c r="F1151" s="10"/>
      <c r="G1151" s="10"/>
      <c r="H1151" s="10"/>
      <c r="I1151" s="10"/>
      <c r="J1151" s="11"/>
      <c r="K1151" s="12"/>
      <c r="L1151" s="13"/>
      <c r="M1151" s="13"/>
      <c r="N1151" s="13"/>
      <c r="O1151" s="13"/>
      <c r="P1151" s="13"/>
      <c r="Q1151" s="13"/>
      <c r="R1151" s="13"/>
      <c r="S1151" s="13"/>
      <c r="T1151" s="13"/>
      <c r="U1151" s="13"/>
      <c r="V1151" s="13"/>
      <c r="W1151" s="13"/>
      <c r="X1151" s="13"/>
      <c r="Y1151" s="13"/>
      <c r="Z1151" s="14"/>
      <c r="AA1151" s="14"/>
      <c r="AB1151" s="14"/>
      <c r="AC1151" s="14"/>
    </row>
    <row r="1152" spans="1:29" x14ac:dyDescent="0.35">
      <c r="A1152" s="10"/>
      <c r="B1152" s="10"/>
      <c r="C1152" s="10"/>
      <c r="D1152" s="10"/>
      <c r="E1152" s="10"/>
      <c r="F1152" s="10"/>
      <c r="G1152" s="10"/>
      <c r="H1152" s="10"/>
      <c r="I1152" s="10"/>
      <c r="J1152" s="11"/>
      <c r="K1152" s="12"/>
      <c r="L1152" s="13"/>
      <c r="M1152" s="13"/>
      <c r="N1152" s="13"/>
      <c r="O1152" s="13"/>
      <c r="P1152" s="13"/>
      <c r="Q1152" s="13"/>
      <c r="R1152" s="13"/>
      <c r="S1152" s="13"/>
      <c r="T1152" s="13"/>
      <c r="U1152" s="13"/>
      <c r="V1152" s="13"/>
      <c r="W1152" s="13"/>
      <c r="X1152" s="13"/>
      <c r="Y1152" s="13"/>
      <c r="Z1152" s="14"/>
      <c r="AA1152" s="14"/>
      <c r="AB1152" s="14"/>
      <c r="AC1152" s="14"/>
    </row>
    <row r="1153" spans="1:29" x14ac:dyDescent="0.35">
      <c r="A1153" s="10"/>
      <c r="B1153" s="10"/>
      <c r="C1153" s="10"/>
      <c r="D1153" s="10"/>
      <c r="E1153" s="10"/>
      <c r="F1153" s="10"/>
      <c r="G1153" s="10"/>
      <c r="H1153" s="10"/>
      <c r="I1153" s="10"/>
      <c r="J1153" s="11"/>
      <c r="K1153" s="12"/>
      <c r="L1153" s="13"/>
      <c r="M1153" s="13"/>
      <c r="N1153" s="13"/>
      <c r="O1153" s="13"/>
      <c r="P1153" s="13"/>
      <c r="Q1153" s="13"/>
      <c r="R1153" s="13"/>
      <c r="S1153" s="13"/>
      <c r="T1153" s="13"/>
      <c r="U1153" s="13"/>
      <c r="V1153" s="13"/>
      <c r="W1153" s="13"/>
      <c r="X1153" s="13"/>
      <c r="Y1153" s="13"/>
      <c r="Z1153" s="14"/>
      <c r="AA1153" s="14"/>
      <c r="AB1153" s="14"/>
      <c r="AC1153" s="14"/>
    </row>
    <row r="1154" spans="1:29" x14ac:dyDescent="0.35">
      <c r="A1154" s="10"/>
      <c r="B1154" s="10"/>
      <c r="C1154" s="10"/>
      <c r="D1154" s="10"/>
      <c r="E1154" s="10"/>
      <c r="F1154" s="10"/>
      <c r="G1154" s="10"/>
      <c r="H1154" s="10"/>
      <c r="I1154" s="10"/>
      <c r="J1154" s="11"/>
      <c r="K1154" s="12"/>
      <c r="L1154" s="13"/>
      <c r="M1154" s="13"/>
      <c r="N1154" s="13"/>
      <c r="O1154" s="13"/>
      <c r="P1154" s="13"/>
      <c r="Q1154" s="13"/>
      <c r="R1154" s="13"/>
      <c r="S1154" s="13"/>
      <c r="T1154" s="13"/>
      <c r="U1154" s="13"/>
      <c r="V1154" s="13"/>
      <c r="W1154" s="13"/>
      <c r="X1154" s="13"/>
      <c r="Y1154" s="13"/>
      <c r="Z1154" s="14"/>
      <c r="AA1154" s="14"/>
      <c r="AB1154" s="14"/>
      <c r="AC1154" s="14"/>
    </row>
    <row r="1155" spans="1:29" x14ac:dyDescent="0.35">
      <c r="A1155" s="10"/>
      <c r="B1155" s="10"/>
      <c r="C1155" s="10"/>
      <c r="D1155" s="10"/>
      <c r="E1155" s="10"/>
      <c r="F1155" s="10"/>
      <c r="G1155" s="10"/>
      <c r="H1155" s="10"/>
      <c r="I1155" s="10"/>
      <c r="J1155" s="11"/>
      <c r="K1155" s="12"/>
      <c r="L1155" s="13"/>
      <c r="M1155" s="13"/>
      <c r="N1155" s="13"/>
      <c r="O1155" s="13"/>
      <c r="P1155" s="13"/>
      <c r="Q1155" s="13"/>
      <c r="R1155" s="13"/>
      <c r="S1155" s="13"/>
      <c r="T1155" s="13"/>
      <c r="U1155" s="13"/>
      <c r="V1155" s="13"/>
      <c r="W1155" s="13"/>
      <c r="X1155" s="13"/>
      <c r="Y1155" s="13"/>
      <c r="Z1155" s="14"/>
      <c r="AA1155" s="14"/>
      <c r="AB1155" s="14"/>
      <c r="AC1155" s="14"/>
    </row>
    <row r="1156" spans="1:29" x14ac:dyDescent="0.35">
      <c r="A1156" s="10"/>
      <c r="B1156" s="10"/>
      <c r="C1156" s="10"/>
      <c r="D1156" s="10"/>
      <c r="E1156" s="10"/>
      <c r="F1156" s="10"/>
      <c r="G1156" s="10"/>
      <c r="H1156" s="10"/>
      <c r="I1156" s="10"/>
      <c r="J1156" s="11"/>
      <c r="K1156" s="12"/>
      <c r="L1156" s="13"/>
      <c r="M1156" s="13"/>
      <c r="N1156" s="13"/>
      <c r="O1156" s="13"/>
      <c r="P1156" s="13"/>
      <c r="Q1156" s="13"/>
      <c r="R1156" s="13"/>
      <c r="S1156" s="13"/>
      <c r="T1156" s="13"/>
      <c r="U1156" s="13"/>
      <c r="V1156" s="13"/>
      <c r="W1156" s="13"/>
      <c r="X1156" s="13"/>
      <c r="Y1156" s="13"/>
      <c r="Z1156" s="14"/>
      <c r="AA1156" s="14"/>
      <c r="AB1156" s="14"/>
      <c r="AC1156" s="14"/>
    </row>
    <row r="1157" spans="1:29" x14ac:dyDescent="0.35">
      <c r="A1157" s="10"/>
      <c r="B1157" s="10"/>
      <c r="C1157" s="10"/>
      <c r="D1157" s="10"/>
      <c r="E1157" s="10"/>
      <c r="F1157" s="10"/>
      <c r="G1157" s="10"/>
      <c r="H1157" s="10"/>
      <c r="I1157" s="10"/>
      <c r="J1157" s="11"/>
      <c r="K1157" s="12"/>
      <c r="L1157" s="13"/>
      <c r="M1157" s="13"/>
      <c r="N1157" s="13"/>
      <c r="O1157" s="13"/>
      <c r="P1157" s="13"/>
      <c r="Q1157" s="13"/>
      <c r="R1157" s="13"/>
      <c r="S1157" s="13"/>
      <c r="T1157" s="13"/>
      <c r="U1157" s="13"/>
      <c r="V1157" s="13"/>
      <c r="W1157" s="13"/>
      <c r="X1157" s="13"/>
      <c r="Y1157" s="13"/>
      <c r="Z1157" s="14"/>
      <c r="AA1157" s="14"/>
      <c r="AB1157" s="14"/>
      <c r="AC1157" s="14"/>
    </row>
    <row r="1158" spans="1:29" x14ac:dyDescent="0.35">
      <c r="A1158" s="10"/>
      <c r="B1158" s="10"/>
      <c r="C1158" s="10"/>
      <c r="D1158" s="10"/>
      <c r="E1158" s="10"/>
      <c r="F1158" s="10"/>
      <c r="G1158" s="10"/>
      <c r="H1158" s="10"/>
      <c r="I1158" s="10"/>
      <c r="J1158" s="11"/>
      <c r="K1158" s="12"/>
      <c r="L1158" s="13"/>
      <c r="M1158" s="13"/>
      <c r="N1158" s="13"/>
      <c r="O1158" s="13"/>
      <c r="P1158" s="13"/>
      <c r="Q1158" s="13"/>
      <c r="R1158" s="13"/>
      <c r="S1158" s="13"/>
      <c r="T1158" s="13"/>
      <c r="U1158" s="13"/>
      <c r="V1158" s="13"/>
      <c r="W1158" s="13"/>
      <c r="X1158" s="13"/>
      <c r="Y1158" s="13"/>
      <c r="Z1158" s="14"/>
      <c r="AA1158" s="14"/>
      <c r="AB1158" s="14"/>
      <c r="AC1158" s="14"/>
    </row>
    <row r="1159" spans="1:29" x14ac:dyDescent="0.35">
      <c r="A1159" s="10"/>
      <c r="B1159" s="10"/>
      <c r="C1159" s="10"/>
      <c r="D1159" s="10"/>
      <c r="E1159" s="10"/>
      <c r="F1159" s="10"/>
      <c r="G1159" s="10"/>
      <c r="H1159" s="10"/>
      <c r="I1159" s="10"/>
      <c r="J1159" s="11"/>
      <c r="K1159" s="12"/>
      <c r="L1159" s="13"/>
      <c r="M1159" s="13"/>
      <c r="N1159" s="13"/>
      <c r="O1159" s="13"/>
      <c r="P1159" s="13"/>
      <c r="Q1159" s="13"/>
      <c r="R1159" s="13"/>
      <c r="S1159" s="13"/>
      <c r="T1159" s="13"/>
      <c r="U1159" s="13"/>
      <c r="V1159" s="13"/>
      <c r="W1159" s="13"/>
      <c r="X1159" s="13"/>
      <c r="Y1159" s="13"/>
      <c r="Z1159" s="14"/>
      <c r="AA1159" s="14"/>
      <c r="AB1159" s="14"/>
      <c r="AC1159" s="14"/>
    </row>
    <row r="1160" spans="1:29" x14ac:dyDescent="0.35">
      <c r="A1160" s="10"/>
      <c r="B1160" s="10"/>
      <c r="C1160" s="10"/>
      <c r="D1160" s="10"/>
      <c r="E1160" s="10"/>
      <c r="F1160" s="10"/>
      <c r="G1160" s="10"/>
      <c r="H1160" s="10"/>
      <c r="I1160" s="10"/>
      <c r="J1160" s="11"/>
      <c r="K1160" s="12"/>
      <c r="L1160" s="13"/>
      <c r="M1160" s="13"/>
      <c r="N1160" s="13"/>
      <c r="O1160" s="13"/>
      <c r="P1160" s="13"/>
      <c r="Q1160" s="13"/>
      <c r="R1160" s="13"/>
      <c r="S1160" s="13"/>
      <c r="T1160" s="13"/>
      <c r="U1160" s="13"/>
      <c r="V1160" s="13"/>
      <c r="W1160" s="13"/>
      <c r="X1160" s="13"/>
      <c r="Y1160" s="13"/>
      <c r="Z1160" s="14"/>
      <c r="AA1160" s="14"/>
      <c r="AB1160" s="14"/>
      <c r="AC1160" s="14"/>
    </row>
    <row r="1161" spans="1:29" x14ac:dyDescent="0.35">
      <c r="A1161" s="10"/>
      <c r="B1161" s="10"/>
      <c r="C1161" s="10"/>
      <c r="D1161" s="10"/>
      <c r="E1161" s="10"/>
      <c r="F1161" s="10"/>
      <c r="G1161" s="10"/>
      <c r="H1161" s="10"/>
      <c r="I1161" s="10"/>
      <c r="J1161" s="11"/>
      <c r="K1161" s="12"/>
      <c r="L1161" s="13"/>
      <c r="M1161" s="13"/>
      <c r="N1161" s="13"/>
      <c r="O1161" s="13"/>
      <c r="P1161" s="13"/>
      <c r="Q1161" s="13"/>
      <c r="R1161" s="13"/>
      <c r="S1161" s="13"/>
      <c r="T1161" s="13"/>
      <c r="U1161" s="13"/>
      <c r="V1161" s="13"/>
      <c r="W1161" s="13"/>
      <c r="X1161" s="13"/>
      <c r="Y1161" s="13"/>
      <c r="Z1161" s="14"/>
      <c r="AA1161" s="14"/>
      <c r="AB1161" s="14"/>
      <c r="AC1161" s="14"/>
    </row>
    <row r="1162" spans="1:29" x14ac:dyDescent="0.35">
      <c r="A1162" s="10"/>
      <c r="B1162" s="10"/>
      <c r="C1162" s="10"/>
      <c r="D1162" s="10"/>
      <c r="E1162" s="10"/>
      <c r="F1162" s="10"/>
      <c r="G1162" s="10"/>
      <c r="H1162" s="10"/>
      <c r="I1162" s="10"/>
      <c r="J1162" s="11"/>
      <c r="K1162" s="12"/>
      <c r="L1162" s="13"/>
      <c r="M1162" s="13"/>
      <c r="N1162" s="13"/>
      <c r="O1162" s="13"/>
      <c r="P1162" s="13"/>
      <c r="Q1162" s="13"/>
      <c r="R1162" s="13"/>
      <c r="S1162" s="13"/>
      <c r="T1162" s="13"/>
      <c r="U1162" s="13"/>
      <c r="V1162" s="13"/>
      <c r="W1162" s="13"/>
      <c r="X1162" s="13"/>
      <c r="Y1162" s="13"/>
      <c r="Z1162" s="14"/>
      <c r="AA1162" s="14"/>
      <c r="AB1162" s="14"/>
      <c r="AC1162" s="14"/>
    </row>
    <row r="1163" spans="1:29" x14ac:dyDescent="0.35">
      <c r="A1163" s="10"/>
      <c r="B1163" s="10"/>
      <c r="C1163" s="10"/>
      <c r="D1163" s="10"/>
      <c r="E1163" s="10"/>
      <c r="F1163" s="10"/>
      <c r="G1163" s="10"/>
      <c r="H1163" s="10"/>
      <c r="I1163" s="10"/>
      <c r="J1163" s="11"/>
      <c r="K1163" s="12"/>
      <c r="L1163" s="13"/>
      <c r="M1163" s="13"/>
      <c r="N1163" s="13"/>
      <c r="O1163" s="13"/>
      <c r="P1163" s="13"/>
      <c r="Q1163" s="13"/>
      <c r="R1163" s="13"/>
      <c r="S1163" s="13"/>
      <c r="T1163" s="13"/>
      <c r="U1163" s="13"/>
      <c r="V1163" s="13"/>
      <c r="W1163" s="13"/>
      <c r="X1163" s="13"/>
      <c r="Y1163" s="13"/>
      <c r="Z1163" s="14"/>
      <c r="AA1163" s="14"/>
      <c r="AB1163" s="14"/>
      <c r="AC1163" s="14"/>
    </row>
    <row r="1164" spans="1:29" x14ac:dyDescent="0.35">
      <c r="A1164" s="10"/>
      <c r="B1164" s="10"/>
      <c r="C1164" s="10"/>
      <c r="D1164" s="10"/>
      <c r="E1164" s="10"/>
      <c r="F1164" s="10"/>
      <c r="G1164" s="10"/>
      <c r="H1164" s="10"/>
      <c r="I1164" s="10"/>
      <c r="J1164" s="11"/>
      <c r="K1164" s="12"/>
      <c r="L1164" s="13"/>
      <c r="M1164" s="13"/>
      <c r="N1164" s="13"/>
      <c r="O1164" s="13"/>
      <c r="P1164" s="13"/>
      <c r="Q1164" s="13"/>
      <c r="R1164" s="13"/>
      <c r="S1164" s="13"/>
      <c r="T1164" s="13"/>
      <c r="U1164" s="13"/>
      <c r="V1164" s="13"/>
      <c r="W1164" s="13"/>
      <c r="X1164" s="13"/>
      <c r="Y1164" s="13"/>
      <c r="Z1164" s="14"/>
      <c r="AA1164" s="14"/>
      <c r="AB1164" s="14"/>
      <c r="AC1164" s="14"/>
    </row>
    <row r="1165" spans="1:29" x14ac:dyDescent="0.35">
      <c r="A1165" s="10"/>
      <c r="B1165" s="10"/>
      <c r="C1165" s="10"/>
      <c r="D1165" s="10"/>
      <c r="E1165" s="10"/>
      <c r="F1165" s="10"/>
      <c r="G1165" s="10"/>
      <c r="H1165" s="10"/>
      <c r="I1165" s="10"/>
      <c r="J1165" s="11"/>
      <c r="K1165" s="12"/>
      <c r="L1165" s="13"/>
      <c r="M1165" s="13"/>
      <c r="N1165" s="13"/>
      <c r="O1165" s="13"/>
      <c r="P1165" s="13"/>
      <c r="Q1165" s="13"/>
      <c r="R1165" s="13"/>
      <c r="S1165" s="13"/>
      <c r="T1165" s="13"/>
      <c r="U1165" s="13"/>
      <c r="V1165" s="13"/>
      <c r="W1165" s="13"/>
      <c r="X1165" s="13"/>
      <c r="Y1165" s="13"/>
      <c r="Z1165" s="14"/>
      <c r="AA1165" s="14"/>
      <c r="AB1165" s="14"/>
      <c r="AC1165" s="14"/>
    </row>
    <row r="1166" spans="1:29" x14ac:dyDescent="0.35">
      <c r="A1166" s="10"/>
      <c r="B1166" s="10"/>
      <c r="C1166" s="10"/>
      <c r="D1166" s="10"/>
      <c r="E1166" s="10"/>
      <c r="F1166" s="10"/>
      <c r="G1166" s="10"/>
      <c r="H1166" s="10"/>
      <c r="I1166" s="10"/>
      <c r="J1166" s="11"/>
      <c r="K1166" s="12"/>
      <c r="L1166" s="13"/>
      <c r="M1166" s="13"/>
      <c r="N1166" s="13"/>
      <c r="O1166" s="13"/>
      <c r="P1166" s="13"/>
      <c r="Q1166" s="13"/>
      <c r="R1166" s="13"/>
      <c r="S1166" s="13"/>
      <c r="T1166" s="13"/>
      <c r="U1166" s="13"/>
      <c r="V1166" s="13"/>
      <c r="W1166" s="13"/>
      <c r="X1166" s="13"/>
      <c r="Y1166" s="13"/>
      <c r="Z1166" s="14"/>
      <c r="AA1166" s="14"/>
      <c r="AB1166" s="14"/>
      <c r="AC1166" s="14"/>
    </row>
    <row r="1167" spans="1:29" x14ac:dyDescent="0.35">
      <c r="A1167" s="10"/>
      <c r="B1167" s="10"/>
      <c r="C1167" s="10"/>
      <c r="D1167" s="10"/>
      <c r="E1167" s="10"/>
      <c r="F1167" s="10"/>
      <c r="G1167" s="10"/>
      <c r="H1167" s="10"/>
      <c r="I1167" s="10"/>
      <c r="J1167" s="11"/>
      <c r="K1167" s="12"/>
      <c r="L1167" s="13"/>
      <c r="M1167" s="13"/>
      <c r="N1167" s="13"/>
      <c r="O1167" s="13"/>
      <c r="P1167" s="13"/>
      <c r="Q1167" s="13"/>
      <c r="R1167" s="13"/>
      <c r="S1167" s="13"/>
      <c r="T1167" s="13"/>
      <c r="U1167" s="13"/>
      <c r="V1167" s="13"/>
      <c r="W1167" s="13"/>
      <c r="X1167" s="13"/>
      <c r="Y1167" s="13"/>
      <c r="Z1167" s="14"/>
      <c r="AA1167" s="14"/>
      <c r="AB1167" s="14"/>
      <c r="AC1167" s="14"/>
    </row>
    <row r="1168" spans="1:29" x14ac:dyDescent="0.35">
      <c r="A1168" s="10"/>
      <c r="B1168" s="10"/>
      <c r="C1168" s="10"/>
      <c r="D1168" s="10"/>
      <c r="E1168" s="10"/>
      <c r="F1168" s="10"/>
      <c r="G1168" s="10"/>
      <c r="H1168" s="10"/>
      <c r="I1168" s="10"/>
      <c r="J1168" s="11"/>
      <c r="K1168" s="12"/>
      <c r="L1168" s="13"/>
      <c r="M1168" s="13"/>
      <c r="N1168" s="13"/>
      <c r="O1168" s="13"/>
      <c r="P1168" s="13"/>
      <c r="Q1168" s="13"/>
      <c r="R1168" s="13"/>
      <c r="S1168" s="13"/>
      <c r="T1168" s="13"/>
      <c r="U1168" s="13"/>
      <c r="V1168" s="13"/>
      <c r="W1168" s="13"/>
      <c r="X1168" s="13"/>
      <c r="Y1168" s="13"/>
      <c r="Z1168" s="14"/>
      <c r="AA1168" s="14"/>
      <c r="AB1168" s="14"/>
      <c r="AC1168" s="14"/>
    </row>
    <row r="1169" spans="1:29" x14ac:dyDescent="0.35">
      <c r="A1169" s="10"/>
      <c r="B1169" s="10"/>
      <c r="C1169" s="10"/>
      <c r="D1169" s="10"/>
      <c r="E1169" s="10"/>
      <c r="F1169" s="10"/>
      <c r="G1169" s="10"/>
      <c r="H1169" s="10"/>
      <c r="I1169" s="10"/>
      <c r="J1169" s="11"/>
      <c r="K1169" s="12"/>
      <c r="L1169" s="13"/>
      <c r="M1169" s="13"/>
      <c r="N1169" s="13"/>
      <c r="O1169" s="13"/>
      <c r="P1169" s="13"/>
      <c r="Q1169" s="13"/>
      <c r="R1169" s="13"/>
      <c r="S1169" s="13"/>
      <c r="T1169" s="13"/>
      <c r="U1169" s="13"/>
      <c r="V1169" s="13"/>
      <c r="W1169" s="13"/>
      <c r="X1169" s="13"/>
      <c r="Y1169" s="13"/>
      <c r="Z1169" s="14"/>
      <c r="AA1169" s="14"/>
      <c r="AB1169" s="14"/>
      <c r="AC1169" s="14"/>
    </row>
    <row r="1170" spans="1:29" x14ac:dyDescent="0.35">
      <c r="A1170" s="10"/>
      <c r="B1170" s="10"/>
      <c r="C1170" s="10"/>
      <c r="D1170" s="10"/>
      <c r="E1170" s="10"/>
      <c r="F1170" s="10"/>
      <c r="G1170" s="10"/>
      <c r="H1170" s="10"/>
      <c r="I1170" s="10"/>
      <c r="J1170" s="11"/>
      <c r="K1170" s="12"/>
      <c r="L1170" s="13"/>
      <c r="M1170" s="13"/>
      <c r="N1170" s="13"/>
      <c r="O1170" s="13"/>
      <c r="P1170" s="13"/>
      <c r="Q1170" s="13"/>
      <c r="R1170" s="13"/>
      <c r="S1170" s="13"/>
      <c r="T1170" s="13"/>
      <c r="U1170" s="13"/>
      <c r="V1170" s="13"/>
      <c r="W1170" s="13"/>
      <c r="X1170" s="13"/>
      <c r="Y1170" s="13"/>
      <c r="Z1170" s="14"/>
      <c r="AA1170" s="14"/>
      <c r="AB1170" s="14"/>
      <c r="AC1170" s="14"/>
    </row>
    <row r="1171" spans="1:29" x14ac:dyDescent="0.35">
      <c r="A1171" s="10"/>
      <c r="B1171" s="10"/>
      <c r="C1171" s="10"/>
      <c r="D1171" s="10"/>
      <c r="E1171" s="10"/>
      <c r="F1171" s="10"/>
      <c r="G1171" s="10"/>
      <c r="H1171" s="10"/>
      <c r="I1171" s="10"/>
      <c r="J1171" s="11"/>
      <c r="K1171" s="12"/>
      <c r="L1171" s="13"/>
      <c r="M1171" s="13"/>
      <c r="N1171" s="13"/>
      <c r="O1171" s="13"/>
      <c r="P1171" s="13"/>
      <c r="Q1171" s="13"/>
      <c r="R1171" s="13"/>
      <c r="S1171" s="13"/>
      <c r="T1171" s="13"/>
      <c r="U1171" s="13"/>
      <c r="V1171" s="13"/>
      <c r="W1171" s="13"/>
      <c r="X1171" s="13"/>
      <c r="Y1171" s="13"/>
      <c r="Z1171" s="14"/>
      <c r="AA1171" s="14"/>
      <c r="AB1171" s="14"/>
      <c r="AC1171" s="14"/>
    </row>
    <row r="1172" spans="1:29" x14ac:dyDescent="0.35">
      <c r="A1172" s="10"/>
      <c r="B1172" s="10"/>
      <c r="C1172" s="10"/>
      <c r="D1172" s="10"/>
      <c r="E1172" s="10"/>
      <c r="F1172" s="10"/>
      <c r="G1172" s="10"/>
      <c r="H1172" s="10"/>
      <c r="I1172" s="10"/>
      <c r="J1172" s="11"/>
      <c r="K1172" s="12"/>
      <c r="L1172" s="13"/>
      <c r="M1172" s="13"/>
      <c r="N1172" s="13"/>
      <c r="O1172" s="13"/>
      <c r="P1172" s="13"/>
      <c r="Q1172" s="13"/>
      <c r="R1172" s="13"/>
      <c r="S1172" s="13"/>
      <c r="T1172" s="13"/>
      <c r="U1172" s="13"/>
      <c r="V1172" s="13"/>
      <c r="W1172" s="13"/>
      <c r="X1172" s="13"/>
      <c r="Y1172" s="13"/>
      <c r="Z1172" s="14"/>
      <c r="AA1172" s="14"/>
      <c r="AB1172" s="14"/>
      <c r="AC1172" s="14"/>
    </row>
    <row r="1173" spans="1:29" x14ac:dyDescent="0.35">
      <c r="A1173" s="10"/>
      <c r="B1173" s="10"/>
      <c r="C1173" s="10"/>
      <c r="D1173" s="10"/>
      <c r="E1173" s="10"/>
      <c r="F1173" s="10"/>
      <c r="G1173" s="10"/>
      <c r="H1173" s="10"/>
      <c r="I1173" s="10"/>
      <c r="J1173" s="11"/>
      <c r="K1173" s="12"/>
      <c r="L1173" s="13"/>
      <c r="M1173" s="13"/>
      <c r="N1173" s="13"/>
      <c r="O1173" s="13"/>
      <c r="P1173" s="13"/>
      <c r="Q1173" s="13"/>
      <c r="R1173" s="13"/>
      <c r="S1173" s="13"/>
      <c r="T1173" s="13"/>
      <c r="U1173" s="13"/>
      <c r="V1173" s="13"/>
      <c r="W1173" s="13"/>
      <c r="X1173" s="13"/>
      <c r="Y1173" s="13"/>
      <c r="Z1173" s="14"/>
      <c r="AA1173" s="14"/>
      <c r="AB1173" s="14"/>
      <c r="AC1173" s="14"/>
    </row>
    <row r="1174" spans="1:29" x14ac:dyDescent="0.35">
      <c r="A1174" s="10"/>
      <c r="B1174" s="10"/>
      <c r="C1174" s="10"/>
      <c r="D1174" s="10"/>
      <c r="E1174" s="10"/>
      <c r="F1174" s="10"/>
      <c r="G1174" s="10"/>
      <c r="H1174" s="10"/>
      <c r="I1174" s="10"/>
      <c r="J1174" s="11"/>
      <c r="K1174" s="12"/>
      <c r="L1174" s="13"/>
      <c r="M1174" s="13"/>
      <c r="N1174" s="13"/>
      <c r="O1174" s="13"/>
      <c r="P1174" s="13"/>
      <c r="Q1174" s="13"/>
      <c r="R1174" s="13"/>
      <c r="S1174" s="13"/>
      <c r="T1174" s="13"/>
      <c r="U1174" s="13"/>
      <c r="V1174" s="13"/>
      <c r="W1174" s="13"/>
      <c r="X1174" s="13"/>
      <c r="Y1174" s="13"/>
      <c r="Z1174" s="14"/>
      <c r="AA1174" s="14"/>
      <c r="AB1174" s="14"/>
      <c r="AC1174" s="14"/>
    </row>
    <row r="1175" spans="1:29" x14ac:dyDescent="0.35">
      <c r="A1175" s="10"/>
      <c r="B1175" s="10"/>
      <c r="C1175" s="10"/>
      <c r="D1175" s="10"/>
      <c r="E1175" s="10"/>
      <c r="F1175" s="10"/>
      <c r="G1175" s="10"/>
      <c r="H1175" s="10"/>
      <c r="I1175" s="10"/>
      <c r="J1175" s="11"/>
      <c r="K1175" s="12"/>
      <c r="L1175" s="13"/>
      <c r="M1175" s="13"/>
      <c r="N1175" s="13"/>
      <c r="O1175" s="13"/>
      <c r="P1175" s="13"/>
      <c r="Q1175" s="13"/>
      <c r="R1175" s="13"/>
      <c r="S1175" s="13"/>
      <c r="T1175" s="13"/>
      <c r="U1175" s="13"/>
      <c r="V1175" s="13"/>
      <c r="W1175" s="13"/>
      <c r="X1175" s="13"/>
      <c r="Y1175" s="13"/>
      <c r="Z1175" s="14"/>
      <c r="AA1175" s="14"/>
      <c r="AB1175" s="14"/>
      <c r="AC1175" s="14"/>
    </row>
    <row r="1176" spans="1:29" x14ac:dyDescent="0.35">
      <c r="A1176" s="10"/>
      <c r="B1176" s="10"/>
      <c r="C1176" s="10"/>
      <c r="D1176" s="10"/>
      <c r="E1176" s="10"/>
      <c r="F1176" s="10"/>
      <c r="G1176" s="10"/>
      <c r="H1176" s="10"/>
      <c r="I1176" s="10"/>
      <c r="J1176" s="11"/>
      <c r="K1176" s="12"/>
      <c r="L1176" s="13"/>
      <c r="M1176" s="13"/>
      <c r="N1176" s="13"/>
      <c r="O1176" s="13"/>
      <c r="P1176" s="13"/>
      <c r="Q1176" s="13"/>
      <c r="R1176" s="13"/>
      <c r="S1176" s="13"/>
      <c r="T1176" s="13"/>
      <c r="U1176" s="13"/>
      <c r="V1176" s="13"/>
      <c r="W1176" s="13"/>
      <c r="X1176" s="13"/>
      <c r="Y1176" s="13"/>
      <c r="Z1176" s="14"/>
      <c r="AA1176" s="14"/>
      <c r="AB1176" s="14"/>
      <c r="AC1176" s="14"/>
    </row>
    <row r="1177" spans="1:29" x14ac:dyDescent="0.35">
      <c r="A1177" s="10"/>
      <c r="B1177" s="10"/>
      <c r="C1177" s="10"/>
      <c r="D1177" s="10"/>
      <c r="E1177" s="10"/>
      <c r="F1177" s="10"/>
      <c r="G1177" s="10"/>
      <c r="H1177" s="10"/>
      <c r="I1177" s="10"/>
      <c r="J1177" s="11"/>
      <c r="K1177" s="12"/>
      <c r="L1177" s="13"/>
      <c r="M1177" s="13"/>
      <c r="N1177" s="13"/>
      <c r="O1177" s="13"/>
      <c r="P1177" s="13"/>
      <c r="Q1177" s="13"/>
      <c r="R1177" s="13"/>
      <c r="S1177" s="13"/>
      <c r="T1177" s="13"/>
      <c r="U1177" s="13"/>
      <c r="V1177" s="13"/>
      <c r="W1177" s="13"/>
      <c r="X1177" s="13"/>
      <c r="Y1177" s="13"/>
      <c r="Z1177" s="14"/>
      <c r="AA1177" s="14"/>
      <c r="AB1177" s="14"/>
      <c r="AC1177" s="14"/>
    </row>
    <row r="1178" spans="1:29" x14ac:dyDescent="0.35">
      <c r="A1178" s="10"/>
      <c r="B1178" s="10"/>
      <c r="C1178" s="10"/>
      <c r="D1178" s="10"/>
      <c r="E1178" s="10"/>
      <c r="F1178" s="10"/>
      <c r="G1178" s="10"/>
      <c r="H1178" s="10"/>
      <c r="I1178" s="10"/>
      <c r="J1178" s="11"/>
      <c r="K1178" s="12"/>
      <c r="L1178" s="13"/>
      <c r="M1178" s="13"/>
      <c r="N1178" s="13"/>
      <c r="O1178" s="13"/>
      <c r="P1178" s="13"/>
      <c r="Q1178" s="13"/>
      <c r="R1178" s="13"/>
      <c r="S1178" s="13"/>
      <c r="T1178" s="13"/>
      <c r="U1178" s="13"/>
      <c r="V1178" s="13"/>
      <c r="W1178" s="13"/>
      <c r="X1178" s="13"/>
      <c r="Y1178" s="13"/>
      <c r="Z1178" s="14"/>
      <c r="AA1178" s="14"/>
      <c r="AB1178" s="14"/>
      <c r="AC1178" s="14"/>
    </row>
    <row r="1179" spans="1:29" x14ac:dyDescent="0.35">
      <c r="A1179" s="10"/>
      <c r="B1179" s="10"/>
      <c r="C1179" s="10"/>
      <c r="D1179" s="10"/>
      <c r="E1179" s="10"/>
      <c r="F1179" s="10"/>
      <c r="G1179" s="10"/>
      <c r="H1179" s="10"/>
      <c r="I1179" s="10"/>
      <c r="J1179" s="11"/>
      <c r="K1179" s="12"/>
      <c r="L1179" s="13"/>
      <c r="M1179" s="13"/>
      <c r="N1179" s="13"/>
      <c r="O1179" s="13"/>
      <c r="P1179" s="13"/>
      <c r="Q1179" s="13"/>
      <c r="R1179" s="13"/>
      <c r="S1179" s="13"/>
      <c r="T1179" s="13"/>
      <c r="U1179" s="13"/>
      <c r="V1179" s="13"/>
      <c r="W1179" s="13"/>
      <c r="X1179" s="13"/>
      <c r="Y1179" s="13"/>
      <c r="Z1179" s="14"/>
      <c r="AA1179" s="14"/>
      <c r="AB1179" s="14"/>
      <c r="AC1179" s="14"/>
    </row>
    <row r="1180" spans="1:29" x14ac:dyDescent="0.35">
      <c r="A1180" s="10"/>
      <c r="B1180" s="10"/>
      <c r="C1180" s="10"/>
      <c r="D1180" s="10"/>
      <c r="E1180" s="10"/>
      <c r="F1180" s="10"/>
      <c r="G1180" s="10"/>
      <c r="H1180" s="10"/>
      <c r="I1180" s="10"/>
      <c r="J1180" s="11"/>
      <c r="K1180" s="12"/>
      <c r="L1180" s="13"/>
      <c r="M1180" s="13"/>
      <c r="N1180" s="13"/>
      <c r="O1180" s="13"/>
      <c r="P1180" s="13"/>
      <c r="Q1180" s="13"/>
      <c r="R1180" s="13"/>
      <c r="S1180" s="13"/>
      <c r="T1180" s="13"/>
      <c r="U1180" s="13"/>
      <c r="V1180" s="13"/>
      <c r="W1180" s="13"/>
      <c r="X1180" s="13"/>
      <c r="Y1180" s="13"/>
      <c r="Z1180" s="14"/>
      <c r="AA1180" s="14"/>
      <c r="AB1180" s="14"/>
      <c r="AC1180" s="14"/>
    </row>
    <row r="1181" spans="1:29" x14ac:dyDescent="0.35">
      <c r="A1181" s="10"/>
      <c r="B1181" s="10"/>
      <c r="C1181" s="10"/>
      <c r="D1181" s="10"/>
      <c r="E1181" s="10"/>
      <c r="F1181" s="10"/>
      <c r="G1181" s="10"/>
      <c r="H1181" s="10"/>
      <c r="I1181" s="10"/>
      <c r="J1181" s="11"/>
      <c r="K1181" s="12"/>
      <c r="L1181" s="13"/>
      <c r="M1181" s="13"/>
      <c r="N1181" s="13"/>
      <c r="O1181" s="13"/>
      <c r="P1181" s="13"/>
      <c r="Q1181" s="13"/>
      <c r="R1181" s="13"/>
      <c r="S1181" s="13"/>
      <c r="T1181" s="13"/>
      <c r="U1181" s="13"/>
      <c r="V1181" s="13"/>
      <c r="W1181" s="13"/>
      <c r="X1181" s="13"/>
      <c r="Y1181" s="13"/>
      <c r="Z1181" s="14"/>
      <c r="AA1181" s="14"/>
      <c r="AB1181" s="14"/>
      <c r="AC1181" s="14"/>
    </row>
    <row r="1182" spans="1:29" x14ac:dyDescent="0.35">
      <c r="A1182" s="10"/>
      <c r="B1182" s="10"/>
      <c r="C1182" s="10"/>
      <c r="D1182" s="10"/>
      <c r="E1182" s="10"/>
      <c r="F1182" s="10"/>
      <c r="G1182" s="10"/>
      <c r="H1182" s="10"/>
      <c r="I1182" s="10"/>
      <c r="J1182" s="11"/>
      <c r="K1182" s="12"/>
      <c r="L1182" s="13"/>
      <c r="M1182" s="13"/>
      <c r="N1182" s="13"/>
      <c r="O1182" s="13"/>
      <c r="P1182" s="13"/>
      <c r="Q1182" s="13"/>
      <c r="R1182" s="13"/>
      <c r="S1182" s="13"/>
      <c r="T1182" s="13"/>
      <c r="U1182" s="13"/>
      <c r="V1182" s="13"/>
      <c r="W1182" s="13"/>
      <c r="X1182" s="13"/>
      <c r="Y1182" s="13"/>
      <c r="Z1182" s="14"/>
      <c r="AA1182" s="14"/>
      <c r="AB1182" s="14"/>
      <c r="AC1182" s="14"/>
    </row>
    <row r="1183" spans="1:29" x14ac:dyDescent="0.35">
      <c r="A1183" s="10"/>
      <c r="B1183" s="10"/>
      <c r="C1183" s="10"/>
      <c r="D1183" s="10"/>
      <c r="E1183" s="10"/>
      <c r="F1183" s="10"/>
      <c r="G1183" s="10"/>
      <c r="H1183" s="10"/>
      <c r="I1183" s="10"/>
      <c r="J1183" s="11"/>
      <c r="K1183" s="12"/>
      <c r="L1183" s="13"/>
      <c r="M1183" s="13"/>
      <c r="N1183" s="13"/>
      <c r="O1183" s="13"/>
      <c r="P1183" s="13"/>
      <c r="Q1183" s="13"/>
      <c r="R1183" s="13"/>
      <c r="S1183" s="13"/>
      <c r="T1183" s="13"/>
      <c r="U1183" s="13"/>
      <c r="V1183" s="13"/>
      <c r="W1183" s="13"/>
      <c r="X1183" s="13"/>
      <c r="Y1183" s="13"/>
      <c r="Z1183" s="14"/>
      <c r="AA1183" s="14"/>
      <c r="AB1183" s="14"/>
      <c r="AC1183" s="14"/>
    </row>
    <row r="1184" spans="1:29" x14ac:dyDescent="0.35">
      <c r="A1184" s="10"/>
      <c r="B1184" s="10"/>
      <c r="C1184" s="10"/>
      <c r="D1184" s="10"/>
      <c r="E1184" s="10"/>
      <c r="F1184" s="10"/>
      <c r="G1184" s="10"/>
      <c r="H1184" s="10"/>
      <c r="I1184" s="10"/>
      <c r="J1184" s="11"/>
      <c r="K1184" s="12"/>
      <c r="L1184" s="13"/>
      <c r="M1184" s="13"/>
      <c r="N1184" s="13"/>
      <c r="O1184" s="13"/>
      <c r="P1184" s="13"/>
      <c r="Q1184" s="13"/>
      <c r="R1184" s="13"/>
      <c r="S1184" s="13"/>
      <c r="T1184" s="13"/>
      <c r="U1184" s="13"/>
      <c r="V1184" s="13"/>
      <c r="W1184" s="13"/>
      <c r="X1184" s="13"/>
      <c r="Y1184" s="13"/>
      <c r="Z1184" s="14"/>
      <c r="AA1184" s="14"/>
      <c r="AB1184" s="14"/>
      <c r="AC1184" s="14"/>
    </row>
    <row r="1185" spans="1:29" x14ac:dyDescent="0.35">
      <c r="A1185" s="10"/>
      <c r="B1185" s="10"/>
      <c r="C1185" s="10"/>
      <c r="D1185" s="10"/>
      <c r="E1185" s="10"/>
      <c r="F1185" s="10"/>
      <c r="G1185" s="10"/>
      <c r="H1185" s="10"/>
      <c r="I1185" s="10"/>
      <c r="J1185" s="11"/>
      <c r="K1185" s="12"/>
      <c r="L1185" s="13"/>
      <c r="M1185" s="13"/>
      <c r="N1185" s="13"/>
      <c r="O1185" s="13"/>
      <c r="P1185" s="13"/>
      <c r="Q1185" s="13"/>
      <c r="R1185" s="13"/>
      <c r="S1185" s="13"/>
      <c r="T1185" s="13"/>
      <c r="U1185" s="13"/>
      <c r="V1185" s="13"/>
      <c r="W1185" s="13"/>
      <c r="X1185" s="13"/>
      <c r="Y1185" s="13"/>
      <c r="Z1185" s="14"/>
      <c r="AA1185" s="14"/>
      <c r="AB1185" s="14"/>
      <c r="AC1185" s="14"/>
    </row>
    <row r="1186" spans="1:29" x14ac:dyDescent="0.35">
      <c r="A1186" s="10"/>
      <c r="B1186" s="10"/>
      <c r="C1186" s="10"/>
      <c r="D1186" s="10"/>
      <c r="E1186" s="10"/>
      <c r="F1186" s="10"/>
      <c r="G1186" s="10"/>
      <c r="H1186" s="10"/>
      <c r="I1186" s="10"/>
      <c r="J1186" s="11"/>
      <c r="K1186" s="12"/>
      <c r="L1186" s="13"/>
      <c r="M1186" s="13"/>
      <c r="N1186" s="13"/>
      <c r="O1186" s="13"/>
      <c r="P1186" s="13"/>
      <c r="Q1186" s="13"/>
      <c r="R1186" s="13"/>
      <c r="S1186" s="13"/>
      <c r="T1186" s="13"/>
      <c r="U1186" s="13"/>
      <c r="V1186" s="13"/>
      <c r="W1186" s="13"/>
      <c r="X1186" s="13"/>
      <c r="Y1186" s="13"/>
      <c r="Z1186" s="14"/>
      <c r="AA1186" s="14"/>
      <c r="AB1186" s="14"/>
      <c r="AC1186" s="14"/>
    </row>
    <row r="1187" spans="1:29" x14ac:dyDescent="0.35">
      <c r="A1187" s="10"/>
      <c r="B1187" s="10"/>
      <c r="C1187" s="10"/>
      <c r="D1187" s="10"/>
      <c r="E1187" s="10"/>
      <c r="F1187" s="10"/>
      <c r="G1187" s="10"/>
      <c r="H1187" s="10"/>
      <c r="I1187" s="10"/>
      <c r="J1187" s="11"/>
      <c r="K1187" s="12"/>
      <c r="L1187" s="13"/>
      <c r="M1187" s="13"/>
      <c r="N1187" s="13"/>
      <c r="O1187" s="13"/>
      <c r="P1187" s="13"/>
      <c r="Q1187" s="13"/>
      <c r="R1187" s="13"/>
      <c r="S1187" s="13"/>
      <c r="T1187" s="13"/>
      <c r="U1187" s="13"/>
      <c r="V1187" s="13"/>
      <c r="W1187" s="13"/>
      <c r="X1187" s="13"/>
      <c r="Y1187" s="13"/>
      <c r="Z1187" s="14"/>
      <c r="AA1187" s="14"/>
      <c r="AB1187" s="14"/>
      <c r="AC1187" s="14"/>
    </row>
    <row r="1188" spans="1:29" x14ac:dyDescent="0.35">
      <c r="A1188" s="10"/>
      <c r="B1188" s="10"/>
      <c r="C1188" s="10"/>
      <c r="D1188" s="10"/>
      <c r="E1188" s="10"/>
      <c r="F1188" s="10"/>
      <c r="G1188" s="10"/>
      <c r="H1188" s="10"/>
      <c r="I1188" s="10"/>
      <c r="J1188" s="11"/>
      <c r="K1188" s="12"/>
      <c r="L1188" s="13"/>
      <c r="M1188" s="13"/>
      <c r="N1188" s="13"/>
      <c r="O1188" s="13"/>
      <c r="P1188" s="13"/>
      <c r="Q1188" s="13"/>
      <c r="R1188" s="13"/>
      <c r="S1188" s="13"/>
      <c r="T1188" s="13"/>
      <c r="U1188" s="13"/>
      <c r="V1188" s="13"/>
      <c r="W1188" s="13"/>
      <c r="X1188" s="13"/>
      <c r="Y1188" s="13"/>
      <c r="Z1188" s="14"/>
      <c r="AA1188" s="14"/>
      <c r="AB1188" s="14"/>
      <c r="AC1188" s="14"/>
    </row>
    <row r="1189" spans="1:29" x14ac:dyDescent="0.35">
      <c r="A1189" s="10"/>
      <c r="B1189" s="10"/>
      <c r="C1189" s="10"/>
      <c r="D1189" s="10"/>
      <c r="E1189" s="10"/>
      <c r="F1189" s="10"/>
      <c r="G1189" s="10"/>
      <c r="H1189" s="10"/>
      <c r="I1189" s="10"/>
      <c r="J1189" s="11"/>
      <c r="K1189" s="12"/>
      <c r="L1189" s="13"/>
      <c r="M1189" s="13"/>
      <c r="N1189" s="13"/>
      <c r="O1189" s="13"/>
      <c r="P1189" s="13"/>
      <c r="Q1189" s="13"/>
      <c r="R1189" s="13"/>
      <c r="S1189" s="13"/>
      <c r="T1189" s="13"/>
      <c r="U1189" s="13"/>
      <c r="V1189" s="13"/>
      <c r="W1189" s="13"/>
      <c r="X1189" s="13"/>
      <c r="Y1189" s="13"/>
      <c r="Z1189" s="14"/>
      <c r="AA1189" s="14"/>
      <c r="AB1189" s="14"/>
      <c r="AC1189" s="14"/>
    </row>
    <row r="1190" spans="1:29" x14ac:dyDescent="0.35">
      <c r="A1190" s="10"/>
      <c r="B1190" s="10"/>
      <c r="C1190" s="10"/>
      <c r="D1190" s="10"/>
      <c r="E1190" s="10"/>
      <c r="F1190" s="10"/>
      <c r="G1190" s="10"/>
      <c r="H1190" s="10"/>
      <c r="I1190" s="10"/>
      <c r="J1190" s="11"/>
      <c r="K1190" s="12"/>
      <c r="L1190" s="13"/>
      <c r="M1190" s="13"/>
      <c r="N1190" s="13"/>
      <c r="O1190" s="13"/>
      <c r="P1190" s="13"/>
      <c r="Q1190" s="13"/>
      <c r="R1190" s="13"/>
      <c r="S1190" s="13"/>
      <c r="T1190" s="13"/>
      <c r="U1190" s="13"/>
      <c r="V1190" s="13"/>
      <c r="W1190" s="13"/>
      <c r="X1190" s="13"/>
      <c r="Y1190" s="13"/>
      <c r="Z1190" s="14"/>
      <c r="AA1190" s="14"/>
      <c r="AB1190" s="14"/>
      <c r="AC1190" s="14"/>
    </row>
    <row r="1191" spans="1:29" x14ac:dyDescent="0.35">
      <c r="A1191" s="10"/>
      <c r="B1191" s="10"/>
      <c r="C1191" s="10"/>
      <c r="D1191" s="10"/>
      <c r="E1191" s="10"/>
      <c r="F1191" s="10"/>
      <c r="G1191" s="10"/>
      <c r="H1191" s="10"/>
      <c r="I1191" s="10"/>
      <c r="J1191" s="11"/>
      <c r="K1191" s="12"/>
      <c r="L1191" s="13"/>
      <c r="M1191" s="13"/>
      <c r="N1191" s="13"/>
      <c r="O1191" s="13"/>
      <c r="P1191" s="13"/>
      <c r="Q1191" s="13"/>
      <c r="R1191" s="13"/>
      <c r="S1191" s="13"/>
      <c r="T1191" s="13"/>
      <c r="U1191" s="13"/>
      <c r="V1191" s="13"/>
      <c r="W1191" s="13"/>
      <c r="X1191" s="13"/>
      <c r="Y1191" s="13"/>
      <c r="Z1191" s="14"/>
      <c r="AA1191" s="14"/>
      <c r="AB1191" s="14"/>
      <c r="AC1191" s="14"/>
    </row>
    <row r="1192" spans="1:29" x14ac:dyDescent="0.35">
      <c r="A1192" s="10"/>
      <c r="B1192" s="10"/>
      <c r="C1192" s="10"/>
      <c r="D1192" s="10"/>
      <c r="E1192" s="10"/>
      <c r="F1192" s="10"/>
      <c r="G1192" s="10"/>
      <c r="H1192" s="10"/>
      <c r="I1192" s="10"/>
      <c r="J1192" s="11"/>
      <c r="K1192" s="12"/>
      <c r="L1192" s="13"/>
      <c r="M1192" s="13"/>
      <c r="N1192" s="13"/>
      <c r="O1192" s="13"/>
      <c r="P1192" s="13"/>
      <c r="Q1192" s="13"/>
      <c r="R1192" s="13"/>
      <c r="S1192" s="13"/>
      <c r="T1192" s="13"/>
      <c r="U1192" s="13"/>
      <c r="V1192" s="13"/>
      <c r="W1192" s="13"/>
      <c r="X1192" s="13"/>
      <c r="Y1192" s="13"/>
      <c r="Z1192" s="14"/>
      <c r="AA1192" s="14"/>
      <c r="AB1192" s="14"/>
      <c r="AC1192" s="14"/>
    </row>
    <row r="1193" spans="1:29" x14ac:dyDescent="0.35">
      <c r="A1193" s="10"/>
      <c r="B1193" s="10"/>
      <c r="C1193" s="10"/>
      <c r="D1193" s="10"/>
      <c r="E1193" s="10"/>
      <c r="F1193" s="10"/>
      <c r="G1193" s="10"/>
      <c r="H1193" s="10"/>
      <c r="I1193" s="10"/>
      <c r="J1193" s="11"/>
      <c r="K1193" s="12"/>
      <c r="L1193" s="13"/>
      <c r="M1193" s="13"/>
      <c r="N1193" s="13"/>
      <c r="O1193" s="13"/>
      <c r="P1193" s="13"/>
      <c r="Q1193" s="13"/>
      <c r="R1193" s="13"/>
      <c r="S1193" s="13"/>
      <c r="T1193" s="13"/>
      <c r="U1193" s="13"/>
      <c r="V1193" s="13"/>
      <c r="W1193" s="13"/>
      <c r="X1193" s="13"/>
      <c r="Y1193" s="13"/>
      <c r="Z1193" s="14"/>
      <c r="AA1193" s="14"/>
      <c r="AB1193" s="14"/>
      <c r="AC1193" s="14"/>
    </row>
    <row r="1194" spans="1:29" x14ac:dyDescent="0.35">
      <c r="A1194" s="10"/>
      <c r="B1194" s="10"/>
      <c r="C1194" s="10"/>
      <c r="D1194" s="10"/>
      <c r="E1194" s="10"/>
      <c r="F1194" s="10"/>
      <c r="G1194" s="10"/>
      <c r="H1194" s="10"/>
      <c r="I1194" s="10"/>
      <c r="J1194" s="11"/>
      <c r="K1194" s="12"/>
      <c r="L1194" s="13"/>
      <c r="M1194" s="13"/>
      <c r="N1194" s="13"/>
      <c r="O1194" s="13"/>
      <c r="P1194" s="13"/>
      <c r="Q1194" s="13"/>
      <c r="R1194" s="13"/>
      <c r="S1194" s="13"/>
      <c r="T1194" s="13"/>
      <c r="U1194" s="13"/>
      <c r="V1194" s="13"/>
      <c r="W1194" s="13"/>
      <c r="X1194" s="13"/>
      <c r="Y1194" s="13"/>
      <c r="Z1194" s="14"/>
      <c r="AA1194" s="14"/>
      <c r="AB1194" s="14"/>
      <c r="AC1194" s="14"/>
    </row>
    <row r="1195" spans="1:29" x14ac:dyDescent="0.35">
      <c r="A1195" s="10"/>
      <c r="B1195" s="10"/>
      <c r="C1195" s="10"/>
      <c r="D1195" s="10"/>
      <c r="E1195" s="10"/>
      <c r="F1195" s="10"/>
      <c r="G1195" s="10"/>
      <c r="H1195" s="10"/>
      <c r="I1195" s="10"/>
      <c r="J1195" s="11"/>
      <c r="K1195" s="12"/>
      <c r="L1195" s="13"/>
      <c r="M1195" s="13"/>
      <c r="N1195" s="13"/>
      <c r="O1195" s="13"/>
      <c r="P1195" s="13"/>
      <c r="Q1195" s="13"/>
      <c r="R1195" s="13"/>
      <c r="S1195" s="13"/>
      <c r="T1195" s="13"/>
      <c r="U1195" s="13"/>
      <c r="V1195" s="13"/>
      <c r="W1195" s="13"/>
      <c r="X1195" s="13"/>
      <c r="Y1195" s="13"/>
      <c r="Z1195" s="14"/>
      <c r="AA1195" s="14"/>
      <c r="AB1195" s="14"/>
      <c r="AC1195" s="14"/>
    </row>
    <row r="1196" spans="1:29" x14ac:dyDescent="0.35">
      <c r="A1196" s="10"/>
      <c r="B1196" s="10"/>
      <c r="C1196" s="10"/>
      <c r="D1196" s="10"/>
      <c r="E1196" s="10"/>
      <c r="F1196" s="10"/>
      <c r="G1196" s="10"/>
      <c r="H1196" s="10"/>
      <c r="I1196" s="10"/>
      <c r="J1196" s="11"/>
      <c r="K1196" s="12"/>
      <c r="L1196" s="13"/>
      <c r="M1196" s="13"/>
      <c r="N1196" s="13"/>
      <c r="O1196" s="13"/>
      <c r="P1196" s="13"/>
      <c r="Q1196" s="13"/>
      <c r="R1196" s="13"/>
      <c r="S1196" s="13"/>
      <c r="T1196" s="13"/>
      <c r="U1196" s="13"/>
      <c r="V1196" s="13"/>
      <c r="W1196" s="13"/>
      <c r="X1196" s="13"/>
      <c r="Y1196" s="13"/>
      <c r="Z1196" s="14"/>
      <c r="AA1196" s="14"/>
      <c r="AB1196" s="14"/>
      <c r="AC1196" s="14"/>
    </row>
    <row r="1197" spans="1:29" x14ac:dyDescent="0.35">
      <c r="A1197" s="10"/>
      <c r="B1197" s="10"/>
      <c r="C1197" s="10"/>
      <c r="D1197" s="10"/>
      <c r="E1197" s="10"/>
      <c r="F1197" s="10"/>
      <c r="G1197" s="10"/>
      <c r="H1197" s="10"/>
      <c r="I1197" s="10"/>
      <c r="J1197" s="11"/>
      <c r="K1197" s="12"/>
      <c r="L1197" s="13"/>
      <c r="M1197" s="13"/>
      <c r="N1197" s="13"/>
      <c r="O1197" s="13"/>
      <c r="P1197" s="13"/>
      <c r="Q1197" s="13"/>
      <c r="R1197" s="13"/>
      <c r="S1197" s="13"/>
      <c r="T1197" s="13"/>
      <c r="U1197" s="13"/>
      <c r="V1197" s="13"/>
      <c r="W1197" s="13"/>
      <c r="X1197" s="13"/>
      <c r="Y1197" s="13"/>
      <c r="Z1197" s="14"/>
      <c r="AA1197" s="14"/>
      <c r="AB1197" s="14"/>
      <c r="AC1197" s="14"/>
    </row>
    <row r="1198" spans="1:29" x14ac:dyDescent="0.35">
      <c r="A1198" s="10"/>
      <c r="B1198" s="10"/>
      <c r="C1198" s="10"/>
      <c r="D1198" s="10"/>
      <c r="E1198" s="10"/>
      <c r="F1198" s="10"/>
      <c r="G1198" s="10"/>
      <c r="H1198" s="10"/>
      <c r="I1198" s="10"/>
      <c r="J1198" s="11"/>
      <c r="K1198" s="12"/>
      <c r="L1198" s="13"/>
      <c r="M1198" s="13"/>
      <c r="N1198" s="13"/>
      <c r="O1198" s="13"/>
      <c r="P1198" s="13"/>
      <c r="Q1198" s="13"/>
      <c r="R1198" s="13"/>
      <c r="S1198" s="13"/>
      <c r="T1198" s="13"/>
      <c r="U1198" s="13"/>
      <c r="V1198" s="13"/>
      <c r="W1198" s="13"/>
      <c r="X1198" s="13"/>
      <c r="Y1198" s="13"/>
      <c r="Z1198" s="14"/>
      <c r="AA1198" s="14"/>
      <c r="AB1198" s="14"/>
      <c r="AC1198" s="14"/>
    </row>
    <row r="1199" spans="1:29" x14ac:dyDescent="0.35">
      <c r="A1199" s="10"/>
      <c r="B1199" s="10"/>
      <c r="C1199" s="10"/>
      <c r="D1199" s="10"/>
      <c r="E1199" s="10"/>
      <c r="F1199" s="10"/>
      <c r="G1199" s="10"/>
      <c r="H1199" s="10"/>
      <c r="I1199" s="10"/>
      <c r="J1199" s="11"/>
      <c r="K1199" s="12"/>
      <c r="L1199" s="13"/>
      <c r="M1199" s="13"/>
      <c r="N1199" s="13"/>
      <c r="O1199" s="13"/>
      <c r="P1199" s="13"/>
      <c r="Q1199" s="13"/>
      <c r="R1199" s="13"/>
      <c r="S1199" s="13"/>
      <c r="T1199" s="13"/>
      <c r="U1199" s="13"/>
      <c r="V1199" s="13"/>
      <c r="W1199" s="13"/>
      <c r="X1199" s="13"/>
      <c r="Y1199" s="13"/>
      <c r="Z1199" s="14"/>
      <c r="AA1199" s="14"/>
      <c r="AB1199" s="14"/>
      <c r="AC1199" s="14"/>
    </row>
    <row r="1200" spans="1:29" x14ac:dyDescent="0.35">
      <c r="A1200" s="10"/>
      <c r="B1200" s="10"/>
      <c r="C1200" s="10"/>
      <c r="D1200" s="10"/>
      <c r="E1200" s="10"/>
      <c r="F1200" s="10"/>
      <c r="G1200" s="10"/>
      <c r="H1200" s="10"/>
      <c r="I1200" s="10"/>
      <c r="J1200" s="11"/>
      <c r="K1200" s="12"/>
      <c r="L1200" s="13"/>
      <c r="M1200" s="13"/>
      <c r="N1200" s="13"/>
      <c r="O1200" s="13"/>
      <c r="P1200" s="13"/>
      <c r="Q1200" s="13"/>
      <c r="R1200" s="13"/>
      <c r="S1200" s="13"/>
      <c r="T1200" s="13"/>
      <c r="U1200" s="13"/>
      <c r="V1200" s="13"/>
      <c r="W1200" s="13"/>
      <c r="X1200" s="13"/>
      <c r="Y1200" s="13"/>
      <c r="Z1200" s="14"/>
      <c r="AA1200" s="14"/>
      <c r="AB1200" s="14"/>
      <c r="AC1200" s="14"/>
    </row>
    <row r="1201" spans="1:29" x14ac:dyDescent="0.35">
      <c r="A1201" s="10"/>
      <c r="B1201" s="10"/>
      <c r="C1201" s="10"/>
      <c r="D1201" s="10"/>
      <c r="E1201" s="10"/>
      <c r="F1201" s="10"/>
      <c r="G1201" s="10"/>
      <c r="H1201" s="10"/>
      <c r="I1201" s="10"/>
      <c r="J1201" s="11"/>
      <c r="K1201" s="12"/>
      <c r="L1201" s="13"/>
      <c r="M1201" s="13"/>
      <c r="N1201" s="13"/>
      <c r="O1201" s="13"/>
      <c r="P1201" s="13"/>
      <c r="Q1201" s="13"/>
      <c r="R1201" s="13"/>
      <c r="S1201" s="13"/>
      <c r="T1201" s="13"/>
      <c r="U1201" s="13"/>
      <c r="V1201" s="13"/>
      <c r="W1201" s="13"/>
      <c r="X1201" s="13"/>
      <c r="Y1201" s="13"/>
      <c r="Z1201" s="14"/>
      <c r="AA1201" s="14"/>
      <c r="AB1201" s="14"/>
      <c r="AC1201" s="14"/>
    </row>
    <row r="1202" spans="1:29" x14ac:dyDescent="0.35">
      <c r="A1202" s="10"/>
      <c r="B1202" s="10"/>
      <c r="C1202" s="10"/>
      <c r="D1202" s="10"/>
      <c r="E1202" s="10"/>
      <c r="F1202" s="10"/>
      <c r="G1202" s="10"/>
      <c r="H1202" s="10"/>
      <c r="I1202" s="10"/>
      <c r="J1202" s="11"/>
      <c r="K1202" s="12"/>
      <c r="L1202" s="13"/>
      <c r="M1202" s="13"/>
      <c r="N1202" s="13"/>
      <c r="O1202" s="13"/>
      <c r="P1202" s="13"/>
      <c r="Q1202" s="13"/>
      <c r="R1202" s="13"/>
      <c r="S1202" s="13"/>
      <c r="T1202" s="13"/>
      <c r="U1202" s="13"/>
      <c r="V1202" s="13"/>
      <c r="W1202" s="13"/>
      <c r="X1202" s="13"/>
      <c r="Y1202" s="13"/>
      <c r="Z1202" s="14"/>
      <c r="AA1202" s="14"/>
      <c r="AB1202" s="14"/>
      <c r="AC1202" s="14"/>
    </row>
    <row r="1203" spans="1:29" x14ac:dyDescent="0.35">
      <c r="A1203" s="10"/>
      <c r="B1203" s="10"/>
      <c r="C1203" s="10"/>
      <c r="D1203" s="10"/>
      <c r="E1203" s="10"/>
      <c r="F1203" s="10"/>
      <c r="G1203" s="10"/>
      <c r="H1203" s="10"/>
      <c r="I1203" s="10"/>
      <c r="J1203" s="11"/>
      <c r="K1203" s="12"/>
      <c r="L1203" s="13"/>
      <c r="M1203" s="13"/>
      <c r="N1203" s="13"/>
      <c r="O1203" s="13"/>
      <c r="P1203" s="13"/>
      <c r="Q1203" s="13"/>
      <c r="R1203" s="13"/>
      <c r="S1203" s="13"/>
      <c r="T1203" s="13"/>
      <c r="U1203" s="13"/>
      <c r="V1203" s="13"/>
      <c r="W1203" s="13"/>
      <c r="X1203" s="13"/>
      <c r="Y1203" s="13"/>
      <c r="Z1203" s="14"/>
      <c r="AA1203" s="14"/>
      <c r="AB1203" s="14"/>
      <c r="AC1203" s="14"/>
    </row>
    <row r="1204" spans="1:29" x14ac:dyDescent="0.35">
      <c r="A1204" s="10"/>
      <c r="B1204" s="10"/>
      <c r="C1204" s="10"/>
      <c r="D1204" s="10"/>
      <c r="E1204" s="10"/>
      <c r="F1204" s="10"/>
      <c r="G1204" s="10"/>
      <c r="H1204" s="10"/>
      <c r="I1204" s="10"/>
      <c r="J1204" s="11"/>
      <c r="K1204" s="12"/>
      <c r="L1204" s="13"/>
      <c r="M1204" s="13"/>
      <c r="N1204" s="13"/>
      <c r="O1204" s="13"/>
      <c r="P1204" s="13"/>
      <c r="Q1204" s="13"/>
      <c r="R1204" s="13"/>
      <c r="S1204" s="13"/>
      <c r="T1204" s="13"/>
      <c r="U1204" s="13"/>
      <c r="V1204" s="13"/>
      <c r="W1204" s="13"/>
      <c r="X1204" s="13"/>
      <c r="Y1204" s="13"/>
      <c r="Z1204" s="14"/>
      <c r="AA1204" s="14"/>
      <c r="AB1204" s="14"/>
      <c r="AC1204" s="14"/>
    </row>
    <row r="1205" spans="1:29" x14ac:dyDescent="0.35">
      <c r="A1205" s="10"/>
      <c r="B1205" s="10"/>
      <c r="C1205" s="10"/>
      <c r="D1205" s="10"/>
      <c r="E1205" s="10"/>
      <c r="F1205" s="10"/>
      <c r="G1205" s="10"/>
      <c r="H1205" s="10"/>
      <c r="I1205" s="10"/>
      <c r="J1205" s="11"/>
      <c r="K1205" s="12"/>
      <c r="L1205" s="13"/>
      <c r="M1205" s="13"/>
      <c r="N1205" s="13"/>
      <c r="O1205" s="13"/>
      <c r="P1205" s="13"/>
      <c r="Q1205" s="13"/>
      <c r="R1205" s="13"/>
      <c r="S1205" s="13"/>
      <c r="T1205" s="13"/>
      <c r="U1205" s="13"/>
      <c r="V1205" s="13"/>
      <c r="W1205" s="13"/>
      <c r="X1205" s="13"/>
      <c r="Y1205" s="13"/>
      <c r="Z1205" s="14"/>
      <c r="AA1205" s="14"/>
      <c r="AB1205" s="14"/>
      <c r="AC1205" s="14"/>
    </row>
    <row r="1206" spans="1:29" x14ac:dyDescent="0.35">
      <c r="A1206" s="10"/>
      <c r="B1206" s="10"/>
      <c r="C1206" s="10"/>
      <c r="D1206" s="10"/>
      <c r="E1206" s="10"/>
      <c r="F1206" s="10"/>
      <c r="G1206" s="10"/>
      <c r="H1206" s="10"/>
      <c r="I1206" s="10"/>
      <c r="J1206" s="11"/>
      <c r="K1206" s="12"/>
      <c r="L1206" s="13"/>
      <c r="M1206" s="13"/>
      <c r="N1206" s="13"/>
      <c r="O1206" s="13"/>
      <c r="P1206" s="13"/>
      <c r="Q1206" s="13"/>
      <c r="R1206" s="13"/>
      <c r="S1206" s="13"/>
      <c r="T1206" s="13"/>
      <c r="U1206" s="13"/>
      <c r="V1206" s="13"/>
      <c r="W1206" s="13"/>
      <c r="X1206" s="13"/>
      <c r="Y1206" s="13"/>
      <c r="Z1206" s="14"/>
      <c r="AA1206" s="14"/>
      <c r="AB1206" s="14"/>
      <c r="AC1206" s="14"/>
    </row>
    <row r="1207" spans="1:29" x14ac:dyDescent="0.35">
      <c r="A1207" s="10"/>
      <c r="B1207" s="10"/>
      <c r="C1207" s="10"/>
      <c r="D1207" s="10"/>
      <c r="E1207" s="10"/>
      <c r="F1207" s="10"/>
      <c r="G1207" s="10"/>
      <c r="H1207" s="10"/>
      <c r="I1207" s="10"/>
      <c r="J1207" s="11"/>
      <c r="K1207" s="12"/>
      <c r="L1207" s="13"/>
      <c r="M1207" s="13"/>
      <c r="N1207" s="13"/>
      <c r="O1207" s="13"/>
      <c r="P1207" s="13"/>
      <c r="Q1207" s="13"/>
      <c r="R1207" s="13"/>
      <c r="S1207" s="13"/>
      <c r="T1207" s="13"/>
      <c r="U1207" s="13"/>
      <c r="V1207" s="13"/>
      <c r="W1207" s="13"/>
      <c r="X1207" s="13"/>
      <c r="Y1207" s="13"/>
      <c r="Z1207" s="14"/>
      <c r="AA1207" s="14"/>
      <c r="AB1207" s="14"/>
      <c r="AC1207" s="14"/>
    </row>
    <row r="1208" spans="1:29" x14ac:dyDescent="0.35">
      <c r="A1208" s="10"/>
      <c r="B1208" s="10"/>
      <c r="C1208" s="10"/>
      <c r="D1208" s="10"/>
      <c r="E1208" s="10"/>
      <c r="F1208" s="10"/>
      <c r="G1208" s="10"/>
      <c r="H1208" s="10"/>
      <c r="I1208" s="10"/>
      <c r="J1208" s="11"/>
      <c r="K1208" s="12"/>
      <c r="L1208" s="13"/>
      <c r="M1208" s="13"/>
      <c r="N1208" s="13"/>
      <c r="O1208" s="13"/>
      <c r="P1208" s="13"/>
      <c r="Q1208" s="13"/>
      <c r="R1208" s="13"/>
      <c r="S1208" s="13"/>
      <c r="T1208" s="13"/>
      <c r="U1208" s="13"/>
      <c r="V1208" s="13"/>
      <c r="W1208" s="13"/>
      <c r="X1208" s="13"/>
      <c r="Y1208" s="13"/>
      <c r="Z1208" s="14"/>
      <c r="AA1208" s="14"/>
      <c r="AB1208" s="14"/>
      <c r="AC1208" s="14"/>
    </row>
    <row r="1209" spans="1:29" x14ac:dyDescent="0.35">
      <c r="A1209" s="10"/>
      <c r="B1209" s="10"/>
      <c r="C1209" s="10"/>
      <c r="D1209" s="10"/>
      <c r="E1209" s="10"/>
      <c r="F1209" s="10"/>
      <c r="G1209" s="10"/>
      <c r="H1209" s="10"/>
      <c r="I1209" s="10"/>
      <c r="J1209" s="11"/>
      <c r="K1209" s="12"/>
      <c r="L1209" s="13"/>
      <c r="M1209" s="13"/>
      <c r="N1209" s="13"/>
      <c r="O1209" s="13"/>
      <c r="P1209" s="13"/>
      <c r="Q1209" s="13"/>
      <c r="R1209" s="13"/>
      <c r="S1209" s="13"/>
      <c r="T1209" s="13"/>
      <c r="U1209" s="13"/>
      <c r="V1209" s="13"/>
      <c r="W1209" s="13"/>
      <c r="X1209" s="13"/>
      <c r="Y1209" s="13"/>
      <c r="Z1209" s="14"/>
      <c r="AA1209" s="14"/>
      <c r="AB1209" s="14"/>
      <c r="AC1209" s="14"/>
    </row>
    <row r="1210" spans="1:29" x14ac:dyDescent="0.35">
      <c r="A1210" s="10"/>
      <c r="B1210" s="10"/>
      <c r="C1210" s="10"/>
      <c r="D1210" s="10"/>
      <c r="E1210" s="10"/>
      <c r="F1210" s="10"/>
      <c r="G1210" s="10"/>
      <c r="H1210" s="10"/>
      <c r="I1210" s="10"/>
      <c r="J1210" s="11"/>
      <c r="K1210" s="12"/>
      <c r="L1210" s="13"/>
      <c r="M1210" s="13"/>
      <c r="N1210" s="13"/>
      <c r="O1210" s="13"/>
      <c r="P1210" s="13"/>
      <c r="Q1210" s="13"/>
      <c r="R1210" s="13"/>
      <c r="S1210" s="13"/>
      <c r="T1210" s="13"/>
      <c r="U1210" s="13"/>
      <c r="V1210" s="13"/>
      <c r="W1210" s="13"/>
      <c r="X1210" s="13"/>
      <c r="Y1210" s="13"/>
      <c r="Z1210" s="14"/>
      <c r="AA1210" s="14"/>
      <c r="AB1210" s="14"/>
      <c r="AC1210" s="14"/>
    </row>
    <row r="1211" spans="1:29" x14ac:dyDescent="0.35">
      <c r="A1211" s="10"/>
      <c r="B1211" s="10"/>
      <c r="C1211" s="10"/>
      <c r="D1211" s="10"/>
      <c r="E1211" s="10"/>
      <c r="F1211" s="10"/>
      <c r="G1211" s="10"/>
      <c r="H1211" s="10"/>
      <c r="I1211" s="10"/>
      <c r="J1211" s="11"/>
      <c r="K1211" s="12"/>
      <c r="L1211" s="13"/>
      <c r="M1211" s="13"/>
      <c r="N1211" s="13"/>
      <c r="O1211" s="13"/>
      <c r="P1211" s="13"/>
      <c r="Q1211" s="13"/>
      <c r="R1211" s="13"/>
      <c r="S1211" s="13"/>
      <c r="T1211" s="13"/>
      <c r="U1211" s="13"/>
      <c r="V1211" s="13"/>
      <c r="W1211" s="13"/>
      <c r="X1211" s="13"/>
      <c r="Y1211" s="13"/>
      <c r="Z1211" s="14"/>
      <c r="AA1211" s="14"/>
      <c r="AB1211" s="14"/>
      <c r="AC1211" s="14"/>
    </row>
    <row r="1212" spans="1:29" x14ac:dyDescent="0.35">
      <c r="A1212" s="10"/>
      <c r="B1212" s="10"/>
      <c r="C1212" s="10"/>
      <c r="D1212" s="10"/>
      <c r="E1212" s="10"/>
      <c r="F1212" s="10"/>
      <c r="G1212" s="10"/>
      <c r="H1212" s="10"/>
      <c r="I1212" s="10"/>
      <c r="J1212" s="11"/>
      <c r="K1212" s="12"/>
      <c r="L1212" s="13"/>
      <c r="M1212" s="13"/>
      <c r="N1212" s="13"/>
      <c r="O1212" s="13"/>
      <c r="P1212" s="13"/>
      <c r="Q1212" s="13"/>
      <c r="R1212" s="13"/>
      <c r="S1212" s="13"/>
      <c r="T1212" s="13"/>
      <c r="U1212" s="13"/>
      <c r="V1212" s="13"/>
      <c r="W1212" s="13"/>
      <c r="X1212" s="13"/>
      <c r="Y1212" s="13"/>
      <c r="Z1212" s="14"/>
      <c r="AA1212" s="14"/>
      <c r="AB1212" s="14"/>
      <c r="AC1212" s="14"/>
    </row>
    <row r="1213" spans="1:29" x14ac:dyDescent="0.35">
      <c r="A1213" s="10"/>
      <c r="B1213" s="10"/>
      <c r="C1213" s="10"/>
      <c r="D1213" s="10"/>
      <c r="E1213" s="10"/>
      <c r="F1213" s="10"/>
      <c r="G1213" s="10"/>
      <c r="H1213" s="10"/>
      <c r="I1213" s="10"/>
      <c r="J1213" s="11"/>
      <c r="K1213" s="12"/>
      <c r="L1213" s="13"/>
      <c r="M1213" s="13"/>
      <c r="N1213" s="13"/>
      <c r="O1213" s="13"/>
      <c r="P1213" s="13"/>
      <c r="Q1213" s="13"/>
      <c r="R1213" s="13"/>
      <c r="S1213" s="13"/>
      <c r="T1213" s="13"/>
      <c r="U1213" s="13"/>
      <c r="V1213" s="13"/>
      <c r="W1213" s="13"/>
      <c r="X1213" s="13"/>
      <c r="Y1213" s="13"/>
      <c r="Z1213" s="14"/>
      <c r="AA1213" s="14"/>
      <c r="AB1213" s="14"/>
      <c r="AC1213" s="14"/>
    </row>
    <row r="1214" spans="1:29" x14ac:dyDescent="0.35">
      <c r="A1214" s="10"/>
      <c r="B1214" s="10"/>
      <c r="C1214" s="10"/>
      <c r="D1214" s="10"/>
      <c r="E1214" s="10"/>
      <c r="F1214" s="10"/>
      <c r="G1214" s="10"/>
      <c r="H1214" s="10"/>
      <c r="I1214" s="10"/>
      <c r="J1214" s="11"/>
      <c r="K1214" s="12"/>
      <c r="L1214" s="13"/>
      <c r="M1214" s="13"/>
      <c r="N1214" s="13"/>
      <c r="O1214" s="13"/>
      <c r="P1214" s="13"/>
      <c r="Q1214" s="13"/>
      <c r="R1214" s="13"/>
      <c r="S1214" s="13"/>
      <c r="T1214" s="13"/>
      <c r="U1214" s="13"/>
      <c r="V1214" s="13"/>
      <c r="W1214" s="13"/>
      <c r="X1214" s="13"/>
      <c r="Y1214" s="13"/>
      <c r="Z1214" s="14"/>
      <c r="AA1214" s="14"/>
      <c r="AB1214" s="14"/>
      <c r="AC1214" s="14"/>
    </row>
    <row r="1215" spans="1:29" x14ac:dyDescent="0.35">
      <c r="A1215" s="10"/>
      <c r="B1215" s="10"/>
      <c r="C1215" s="10"/>
      <c r="D1215" s="10"/>
      <c r="E1215" s="10"/>
      <c r="F1215" s="10"/>
      <c r="G1215" s="10"/>
      <c r="H1215" s="10"/>
      <c r="I1215" s="10"/>
      <c r="J1215" s="11"/>
      <c r="K1215" s="12"/>
      <c r="L1215" s="13"/>
      <c r="M1215" s="13"/>
      <c r="N1215" s="13"/>
      <c r="O1215" s="13"/>
      <c r="P1215" s="13"/>
      <c r="Q1215" s="13"/>
      <c r="R1215" s="13"/>
      <c r="S1215" s="13"/>
      <c r="T1215" s="13"/>
      <c r="U1215" s="13"/>
      <c r="V1215" s="13"/>
      <c r="W1215" s="13"/>
      <c r="X1215" s="13"/>
      <c r="Y1215" s="13"/>
      <c r="Z1215" s="14"/>
      <c r="AA1215" s="14"/>
      <c r="AB1215" s="14"/>
      <c r="AC1215" s="14"/>
    </row>
    <row r="1216" spans="1:29" x14ac:dyDescent="0.35">
      <c r="A1216" s="10"/>
      <c r="B1216" s="10"/>
      <c r="C1216" s="10"/>
      <c r="D1216" s="10"/>
      <c r="E1216" s="10"/>
      <c r="F1216" s="10"/>
      <c r="G1216" s="10"/>
      <c r="H1216" s="10"/>
      <c r="I1216" s="10"/>
      <c r="J1216" s="11"/>
      <c r="K1216" s="12"/>
      <c r="L1216" s="13"/>
      <c r="M1216" s="13"/>
      <c r="N1216" s="13"/>
      <c r="O1216" s="13"/>
      <c r="P1216" s="13"/>
      <c r="Q1216" s="13"/>
      <c r="R1216" s="13"/>
      <c r="S1216" s="13"/>
      <c r="T1216" s="13"/>
      <c r="U1216" s="13"/>
      <c r="V1216" s="13"/>
      <c r="W1216" s="13"/>
      <c r="X1216" s="13"/>
      <c r="Y1216" s="13"/>
      <c r="Z1216" s="14"/>
      <c r="AA1216" s="14"/>
      <c r="AB1216" s="14"/>
      <c r="AC1216" s="14"/>
    </row>
    <row r="1217" spans="1:29" x14ac:dyDescent="0.35">
      <c r="A1217" s="10"/>
      <c r="B1217" s="10"/>
      <c r="C1217" s="10"/>
      <c r="D1217" s="10"/>
      <c r="E1217" s="10"/>
      <c r="F1217" s="10"/>
      <c r="G1217" s="10"/>
      <c r="H1217" s="10"/>
      <c r="I1217" s="10"/>
      <c r="J1217" s="11"/>
      <c r="K1217" s="12"/>
      <c r="L1217" s="13"/>
      <c r="M1217" s="13"/>
      <c r="N1217" s="13"/>
      <c r="O1217" s="13"/>
      <c r="P1217" s="13"/>
      <c r="Q1217" s="13"/>
      <c r="R1217" s="13"/>
      <c r="S1217" s="13"/>
      <c r="T1217" s="13"/>
      <c r="U1217" s="13"/>
      <c r="V1217" s="13"/>
      <c r="W1217" s="13"/>
      <c r="X1217" s="13"/>
      <c r="Y1217" s="13"/>
      <c r="Z1217" s="14"/>
      <c r="AA1217" s="14"/>
      <c r="AB1217" s="14"/>
      <c r="AC1217" s="14"/>
    </row>
    <row r="1218" spans="1:29" x14ac:dyDescent="0.35">
      <c r="A1218" s="10"/>
      <c r="B1218" s="10"/>
      <c r="C1218" s="10"/>
      <c r="D1218" s="10"/>
      <c r="E1218" s="10"/>
      <c r="F1218" s="10"/>
      <c r="G1218" s="10"/>
      <c r="H1218" s="10"/>
      <c r="I1218" s="10"/>
      <c r="J1218" s="11"/>
      <c r="K1218" s="12"/>
      <c r="L1218" s="13"/>
      <c r="M1218" s="13"/>
      <c r="N1218" s="13"/>
      <c r="O1218" s="13"/>
      <c r="P1218" s="13"/>
      <c r="Q1218" s="13"/>
      <c r="R1218" s="13"/>
      <c r="S1218" s="13"/>
      <c r="T1218" s="13"/>
      <c r="U1218" s="13"/>
      <c r="V1218" s="13"/>
      <c r="W1218" s="13"/>
      <c r="X1218" s="13"/>
      <c r="Y1218" s="13"/>
      <c r="Z1218" s="14"/>
      <c r="AA1218" s="14"/>
      <c r="AB1218" s="14"/>
      <c r="AC1218" s="14"/>
    </row>
    <row r="1219" spans="1:29" x14ac:dyDescent="0.35">
      <c r="A1219" s="10"/>
      <c r="B1219" s="10"/>
      <c r="C1219" s="10"/>
      <c r="D1219" s="10"/>
      <c r="E1219" s="10"/>
      <c r="F1219" s="10"/>
      <c r="G1219" s="10"/>
      <c r="H1219" s="10"/>
      <c r="I1219" s="10"/>
      <c r="J1219" s="11"/>
      <c r="K1219" s="12"/>
      <c r="L1219" s="13"/>
      <c r="M1219" s="13"/>
      <c r="N1219" s="13"/>
      <c r="O1219" s="13"/>
      <c r="P1219" s="13"/>
      <c r="Q1219" s="13"/>
      <c r="R1219" s="13"/>
      <c r="S1219" s="13"/>
      <c r="T1219" s="13"/>
      <c r="U1219" s="13"/>
      <c r="V1219" s="13"/>
      <c r="W1219" s="13"/>
      <c r="X1219" s="13"/>
      <c r="Y1219" s="13"/>
      <c r="Z1219" s="14"/>
      <c r="AA1219" s="14"/>
      <c r="AB1219" s="14"/>
      <c r="AC1219" s="14"/>
    </row>
    <row r="1220" spans="1:29" x14ac:dyDescent="0.35">
      <c r="A1220" s="10"/>
      <c r="B1220" s="10"/>
      <c r="C1220" s="10"/>
      <c r="D1220" s="10"/>
      <c r="E1220" s="10"/>
      <c r="F1220" s="10"/>
      <c r="G1220" s="10"/>
      <c r="H1220" s="10"/>
      <c r="I1220" s="10"/>
      <c r="J1220" s="11"/>
      <c r="K1220" s="12"/>
      <c r="L1220" s="13"/>
      <c r="M1220" s="13"/>
      <c r="N1220" s="13"/>
      <c r="O1220" s="13"/>
      <c r="P1220" s="13"/>
      <c r="Q1220" s="13"/>
      <c r="R1220" s="13"/>
      <c r="S1220" s="13"/>
      <c r="T1220" s="13"/>
      <c r="U1220" s="13"/>
      <c r="V1220" s="13"/>
      <c r="W1220" s="13"/>
      <c r="X1220" s="13"/>
      <c r="Y1220" s="13"/>
      <c r="Z1220" s="14"/>
      <c r="AA1220" s="14"/>
      <c r="AB1220" s="14"/>
      <c r="AC1220" s="14"/>
    </row>
    <row r="1221" spans="1:29" x14ac:dyDescent="0.35">
      <c r="A1221" s="10"/>
      <c r="B1221" s="10"/>
      <c r="C1221" s="10"/>
      <c r="D1221" s="10"/>
      <c r="E1221" s="10"/>
      <c r="F1221" s="10"/>
      <c r="G1221" s="10"/>
      <c r="H1221" s="10"/>
      <c r="I1221" s="10"/>
      <c r="J1221" s="11"/>
      <c r="K1221" s="12"/>
      <c r="L1221" s="13"/>
      <c r="M1221" s="13"/>
      <c r="N1221" s="13"/>
      <c r="O1221" s="13"/>
      <c r="P1221" s="13"/>
      <c r="Q1221" s="13"/>
      <c r="R1221" s="13"/>
      <c r="S1221" s="13"/>
      <c r="T1221" s="13"/>
      <c r="U1221" s="13"/>
      <c r="V1221" s="13"/>
      <c r="W1221" s="13"/>
      <c r="X1221" s="13"/>
      <c r="Y1221" s="13"/>
      <c r="Z1221" s="14"/>
      <c r="AA1221" s="14"/>
      <c r="AB1221" s="14"/>
      <c r="AC1221" s="14"/>
    </row>
    <row r="1222" spans="1:29" x14ac:dyDescent="0.35">
      <c r="A1222" s="10"/>
      <c r="B1222" s="10"/>
      <c r="C1222" s="10"/>
      <c r="D1222" s="10"/>
      <c r="E1222" s="10"/>
      <c r="F1222" s="10"/>
      <c r="G1222" s="10"/>
      <c r="H1222" s="10"/>
      <c r="I1222" s="10"/>
      <c r="J1222" s="11"/>
      <c r="K1222" s="12"/>
      <c r="L1222" s="13"/>
      <c r="M1222" s="13"/>
      <c r="N1222" s="13"/>
      <c r="O1222" s="13"/>
      <c r="P1222" s="13"/>
      <c r="Q1222" s="13"/>
      <c r="R1222" s="13"/>
      <c r="S1222" s="13"/>
      <c r="T1222" s="13"/>
      <c r="U1222" s="13"/>
      <c r="V1222" s="13"/>
      <c r="W1222" s="13"/>
      <c r="X1222" s="13"/>
      <c r="Y1222" s="13"/>
      <c r="Z1222" s="14"/>
      <c r="AA1222" s="14"/>
      <c r="AB1222" s="14"/>
      <c r="AC1222" s="14"/>
    </row>
    <row r="1223" spans="1:29" x14ac:dyDescent="0.35">
      <c r="A1223" s="10"/>
      <c r="B1223" s="10"/>
      <c r="C1223" s="10"/>
      <c r="D1223" s="10"/>
      <c r="E1223" s="10"/>
      <c r="F1223" s="10"/>
      <c r="G1223" s="10"/>
      <c r="H1223" s="10"/>
      <c r="I1223" s="10"/>
      <c r="J1223" s="11"/>
      <c r="K1223" s="12"/>
      <c r="L1223" s="13"/>
      <c r="M1223" s="13"/>
      <c r="N1223" s="13"/>
      <c r="O1223" s="13"/>
      <c r="P1223" s="13"/>
      <c r="Q1223" s="13"/>
      <c r="R1223" s="13"/>
      <c r="S1223" s="13"/>
      <c r="T1223" s="13"/>
      <c r="U1223" s="13"/>
      <c r="V1223" s="13"/>
      <c r="W1223" s="13"/>
      <c r="X1223" s="13"/>
      <c r="Y1223" s="13"/>
      <c r="Z1223" s="14"/>
      <c r="AA1223" s="14"/>
      <c r="AB1223" s="14"/>
      <c r="AC1223" s="14"/>
    </row>
    <row r="1224" spans="1:29" x14ac:dyDescent="0.35">
      <c r="A1224" s="10"/>
      <c r="B1224" s="10"/>
      <c r="C1224" s="10"/>
      <c r="D1224" s="10"/>
      <c r="E1224" s="10"/>
      <c r="F1224" s="10"/>
      <c r="G1224" s="10"/>
      <c r="H1224" s="10"/>
      <c r="I1224" s="10"/>
      <c r="J1224" s="11"/>
      <c r="K1224" s="12"/>
      <c r="L1224" s="13"/>
      <c r="M1224" s="13"/>
      <c r="N1224" s="13"/>
      <c r="O1224" s="13"/>
      <c r="P1224" s="13"/>
      <c r="Q1224" s="13"/>
      <c r="R1224" s="13"/>
      <c r="S1224" s="13"/>
      <c r="T1224" s="13"/>
      <c r="U1224" s="13"/>
      <c r="V1224" s="13"/>
      <c r="W1224" s="13"/>
      <c r="X1224" s="13"/>
      <c r="Y1224" s="13"/>
      <c r="Z1224" s="14"/>
      <c r="AA1224" s="14"/>
      <c r="AB1224" s="14"/>
      <c r="AC1224" s="14"/>
    </row>
    <row r="1225" spans="1:29" x14ac:dyDescent="0.35">
      <c r="A1225" s="10"/>
      <c r="B1225" s="10"/>
      <c r="C1225" s="10"/>
      <c r="D1225" s="10"/>
      <c r="E1225" s="10"/>
      <c r="F1225" s="10"/>
      <c r="G1225" s="10"/>
      <c r="H1225" s="10"/>
      <c r="I1225" s="10"/>
      <c r="J1225" s="11"/>
      <c r="K1225" s="12"/>
      <c r="L1225" s="13"/>
      <c r="M1225" s="13"/>
      <c r="N1225" s="13"/>
      <c r="O1225" s="13"/>
      <c r="P1225" s="13"/>
      <c r="Q1225" s="13"/>
      <c r="R1225" s="13"/>
      <c r="S1225" s="13"/>
      <c r="T1225" s="13"/>
      <c r="U1225" s="13"/>
      <c r="V1225" s="13"/>
      <c r="W1225" s="13"/>
      <c r="X1225" s="13"/>
      <c r="Y1225" s="13"/>
      <c r="Z1225" s="14"/>
      <c r="AA1225" s="14"/>
      <c r="AB1225" s="14"/>
      <c r="AC1225" s="14"/>
    </row>
    <row r="1226" spans="1:29" x14ac:dyDescent="0.35">
      <c r="A1226" s="10"/>
      <c r="B1226" s="10"/>
      <c r="C1226" s="10"/>
      <c r="D1226" s="10"/>
      <c r="E1226" s="10"/>
      <c r="F1226" s="10"/>
      <c r="G1226" s="10"/>
      <c r="H1226" s="10"/>
      <c r="I1226" s="10"/>
      <c r="J1226" s="11"/>
      <c r="K1226" s="12"/>
      <c r="L1226" s="13"/>
      <c r="M1226" s="13"/>
      <c r="N1226" s="13"/>
      <c r="O1226" s="13"/>
      <c r="P1226" s="13"/>
      <c r="Q1226" s="13"/>
      <c r="R1226" s="13"/>
      <c r="S1226" s="13"/>
      <c r="T1226" s="13"/>
      <c r="U1226" s="13"/>
      <c r="V1226" s="13"/>
      <c r="W1226" s="13"/>
      <c r="X1226" s="13"/>
      <c r="Y1226" s="13"/>
      <c r="Z1226" s="14"/>
      <c r="AA1226" s="14"/>
      <c r="AB1226" s="14"/>
      <c r="AC1226" s="14"/>
    </row>
    <row r="1227" spans="1:29" x14ac:dyDescent="0.35">
      <c r="A1227" s="10"/>
      <c r="B1227" s="10"/>
      <c r="C1227" s="10"/>
      <c r="D1227" s="10"/>
      <c r="E1227" s="10"/>
      <c r="F1227" s="10"/>
      <c r="G1227" s="10"/>
      <c r="H1227" s="10"/>
      <c r="I1227" s="10"/>
      <c r="J1227" s="11"/>
      <c r="K1227" s="12"/>
      <c r="L1227" s="13"/>
      <c r="M1227" s="13"/>
      <c r="N1227" s="13"/>
      <c r="O1227" s="13"/>
      <c r="P1227" s="13"/>
      <c r="Q1227" s="13"/>
      <c r="R1227" s="13"/>
      <c r="S1227" s="13"/>
      <c r="T1227" s="13"/>
      <c r="U1227" s="13"/>
      <c r="V1227" s="13"/>
      <c r="W1227" s="13"/>
      <c r="X1227" s="13"/>
      <c r="Y1227" s="13"/>
      <c r="Z1227" s="14"/>
      <c r="AA1227" s="14"/>
      <c r="AB1227" s="14"/>
      <c r="AC1227" s="14"/>
    </row>
    <row r="1228" spans="1:29" x14ac:dyDescent="0.35">
      <c r="A1228" s="10"/>
      <c r="B1228" s="10"/>
      <c r="C1228" s="10"/>
      <c r="D1228" s="10"/>
      <c r="E1228" s="10"/>
      <c r="F1228" s="10"/>
      <c r="G1228" s="10"/>
      <c r="H1228" s="10"/>
      <c r="I1228" s="10"/>
      <c r="J1228" s="11"/>
      <c r="K1228" s="12"/>
      <c r="L1228" s="13"/>
      <c r="M1228" s="13"/>
      <c r="N1228" s="13"/>
      <c r="O1228" s="13"/>
      <c r="P1228" s="13"/>
      <c r="Q1228" s="13"/>
      <c r="R1228" s="13"/>
      <c r="S1228" s="13"/>
      <c r="T1228" s="13"/>
      <c r="U1228" s="13"/>
      <c r="V1228" s="13"/>
      <c r="W1228" s="13"/>
      <c r="X1228" s="13"/>
      <c r="Y1228" s="13"/>
      <c r="Z1228" s="14"/>
      <c r="AA1228" s="14"/>
      <c r="AB1228" s="14"/>
      <c r="AC1228" s="14"/>
    </row>
    <row r="1229" spans="1:29" x14ac:dyDescent="0.35">
      <c r="A1229" s="10"/>
      <c r="B1229" s="10"/>
      <c r="C1229" s="10"/>
      <c r="D1229" s="10"/>
      <c r="E1229" s="10"/>
      <c r="F1229" s="10"/>
      <c r="G1229" s="10"/>
      <c r="H1229" s="10"/>
      <c r="I1229" s="10"/>
      <c r="J1229" s="11"/>
      <c r="K1229" s="12"/>
      <c r="L1229" s="13"/>
      <c r="M1229" s="13"/>
      <c r="N1229" s="13"/>
      <c r="O1229" s="13"/>
      <c r="P1229" s="13"/>
      <c r="Q1229" s="13"/>
      <c r="R1229" s="13"/>
      <c r="S1229" s="13"/>
      <c r="T1229" s="13"/>
      <c r="U1229" s="13"/>
      <c r="V1229" s="13"/>
      <c r="W1229" s="13"/>
      <c r="X1229" s="13"/>
      <c r="Y1229" s="13"/>
      <c r="Z1229" s="14"/>
      <c r="AA1229" s="14"/>
      <c r="AB1229" s="14"/>
      <c r="AC1229" s="14"/>
    </row>
    <row r="1230" spans="1:29" x14ac:dyDescent="0.35">
      <c r="A1230" s="10"/>
      <c r="B1230" s="10"/>
      <c r="C1230" s="10"/>
      <c r="D1230" s="10"/>
      <c r="E1230" s="10"/>
      <c r="F1230" s="10"/>
      <c r="G1230" s="10"/>
      <c r="H1230" s="10"/>
      <c r="I1230" s="10"/>
      <c r="J1230" s="11"/>
      <c r="K1230" s="12"/>
      <c r="L1230" s="13"/>
      <c r="M1230" s="13"/>
      <c r="N1230" s="13"/>
      <c r="O1230" s="13"/>
      <c r="P1230" s="13"/>
      <c r="Q1230" s="13"/>
      <c r="R1230" s="13"/>
      <c r="S1230" s="13"/>
      <c r="T1230" s="13"/>
      <c r="U1230" s="13"/>
      <c r="V1230" s="13"/>
      <c r="W1230" s="13"/>
      <c r="X1230" s="13"/>
      <c r="Y1230" s="13"/>
      <c r="Z1230" s="14"/>
      <c r="AA1230" s="14"/>
      <c r="AB1230" s="14"/>
      <c r="AC1230" s="14"/>
    </row>
    <row r="1231" spans="1:29" x14ac:dyDescent="0.35">
      <c r="A1231" s="10"/>
      <c r="B1231" s="10"/>
      <c r="C1231" s="10"/>
      <c r="D1231" s="10"/>
      <c r="E1231" s="10"/>
      <c r="F1231" s="10"/>
      <c r="G1231" s="10"/>
      <c r="H1231" s="10"/>
      <c r="I1231" s="10"/>
      <c r="J1231" s="11"/>
      <c r="K1231" s="12"/>
      <c r="L1231" s="13"/>
      <c r="M1231" s="13"/>
      <c r="N1231" s="13"/>
      <c r="O1231" s="13"/>
      <c r="P1231" s="13"/>
      <c r="Q1231" s="13"/>
      <c r="R1231" s="13"/>
      <c r="S1231" s="13"/>
      <c r="T1231" s="13"/>
      <c r="U1231" s="13"/>
      <c r="V1231" s="13"/>
      <c r="W1231" s="13"/>
      <c r="X1231" s="13"/>
      <c r="Y1231" s="13"/>
      <c r="Z1231" s="14"/>
      <c r="AA1231" s="14"/>
      <c r="AB1231" s="14"/>
      <c r="AC1231" s="14"/>
    </row>
    <row r="1232" spans="1:29" x14ac:dyDescent="0.35">
      <c r="A1232" s="10"/>
      <c r="B1232" s="10"/>
      <c r="C1232" s="10"/>
      <c r="D1232" s="10"/>
      <c r="E1232" s="10"/>
      <c r="F1232" s="10"/>
      <c r="G1232" s="10"/>
      <c r="H1232" s="10"/>
      <c r="I1232" s="10"/>
      <c r="J1232" s="11"/>
      <c r="K1232" s="12"/>
      <c r="L1232" s="13"/>
      <c r="M1232" s="13"/>
      <c r="N1232" s="13"/>
      <c r="O1232" s="13"/>
      <c r="P1232" s="13"/>
      <c r="Q1232" s="13"/>
      <c r="R1232" s="13"/>
      <c r="S1232" s="13"/>
      <c r="T1232" s="13"/>
      <c r="U1232" s="13"/>
      <c r="V1232" s="13"/>
      <c r="W1232" s="13"/>
      <c r="X1232" s="13"/>
      <c r="Y1232" s="13"/>
      <c r="Z1232" s="14"/>
      <c r="AA1232" s="14"/>
      <c r="AB1232" s="14"/>
      <c r="AC1232" s="14"/>
    </row>
    <row r="1233" spans="1:29" x14ac:dyDescent="0.35">
      <c r="A1233" s="10"/>
      <c r="B1233" s="10"/>
      <c r="C1233" s="10"/>
      <c r="D1233" s="10"/>
      <c r="E1233" s="10"/>
      <c r="F1233" s="10"/>
      <c r="G1233" s="10"/>
      <c r="H1233" s="10"/>
      <c r="I1233" s="10"/>
      <c r="J1233" s="11"/>
      <c r="K1233" s="12"/>
      <c r="L1233" s="13"/>
      <c r="M1233" s="13"/>
      <c r="N1233" s="13"/>
      <c r="O1233" s="13"/>
      <c r="P1233" s="13"/>
      <c r="Q1233" s="13"/>
      <c r="R1233" s="13"/>
      <c r="S1233" s="13"/>
      <c r="T1233" s="13"/>
      <c r="U1233" s="13"/>
      <c r="V1233" s="13"/>
      <c r="W1233" s="13"/>
      <c r="X1233" s="13"/>
      <c r="Y1233" s="13"/>
      <c r="Z1233" s="14"/>
      <c r="AA1233" s="14"/>
      <c r="AB1233" s="14"/>
      <c r="AC1233" s="14"/>
    </row>
    <row r="1234" spans="1:29" x14ac:dyDescent="0.35">
      <c r="A1234" s="10"/>
      <c r="B1234" s="10"/>
      <c r="C1234" s="10"/>
      <c r="D1234" s="10"/>
      <c r="E1234" s="10"/>
      <c r="F1234" s="10"/>
      <c r="G1234" s="10"/>
      <c r="H1234" s="10"/>
      <c r="I1234" s="10"/>
      <c r="J1234" s="11"/>
      <c r="K1234" s="12"/>
      <c r="L1234" s="13"/>
      <c r="M1234" s="13"/>
      <c r="N1234" s="13"/>
      <c r="O1234" s="13"/>
      <c r="P1234" s="13"/>
      <c r="Q1234" s="13"/>
      <c r="R1234" s="13"/>
      <c r="S1234" s="13"/>
      <c r="T1234" s="13"/>
      <c r="U1234" s="13"/>
      <c r="V1234" s="13"/>
      <c r="W1234" s="13"/>
      <c r="X1234" s="13"/>
      <c r="Y1234" s="13"/>
      <c r="Z1234" s="14"/>
      <c r="AA1234" s="14"/>
      <c r="AB1234" s="14"/>
      <c r="AC1234" s="14"/>
    </row>
    <row r="1235" spans="1:29" x14ac:dyDescent="0.35">
      <c r="A1235" s="10"/>
      <c r="B1235" s="10"/>
      <c r="C1235" s="10"/>
      <c r="D1235" s="10"/>
      <c r="E1235" s="10"/>
      <c r="F1235" s="10"/>
      <c r="G1235" s="10"/>
      <c r="H1235" s="10"/>
      <c r="I1235" s="10"/>
      <c r="J1235" s="11"/>
      <c r="K1235" s="12"/>
      <c r="L1235" s="13"/>
      <c r="M1235" s="13"/>
      <c r="N1235" s="13"/>
      <c r="O1235" s="13"/>
      <c r="P1235" s="13"/>
      <c r="Q1235" s="13"/>
      <c r="R1235" s="13"/>
      <c r="S1235" s="13"/>
      <c r="T1235" s="13"/>
      <c r="U1235" s="13"/>
      <c r="V1235" s="13"/>
      <c r="W1235" s="13"/>
      <c r="X1235" s="13"/>
      <c r="Y1235" s="13"/>
      <c r="Z1235" s="14"/>
      <c r="AA1235" s="14"/>
      <c r="AB1235" s="14"/>
      <c r="AC1235" s="14"/>
    </row>
    <row r="1236" spans="1:29" x14ac:dyDescent="0.35">
      <c r="A1236" s="10"/>
      <c r="B1236" s="10"/>
      <c r="C1236" s="10"/>
      <c r="D1236" s="10"/>
      <c r="E1236" s="10"/>
      <c r="F1236" s="10"/>
      <c r="G1236" s="10"/>
      <c r="H1236" s="10"/>
      <c r="I1236" s="10"/>
      <c r="J1236" s="11"/>
      <c r="K1236" s="12"/>
      <c r="L1236" s="13"/>
      <c r="M1236" s="13"/>
      <c r="N1236" s="13"/>
      <c r="O1236" s="13"/>
      <c r="P1236" s="13"/>
      <c r="Q1236" s="13"/>
      <c r="R1236" s="13"/>
      <c r="S1236" s="13"/>
      <c r="T1236" s="13"/>
      <c r="U1236" s="13"/>
      <c r="V1236" s="13"/>
      <c r="W1236" s="13"/>
      <c r="X1236" s="13"/>
      <c r="Y1236" s="13"/>
      <c r="Z1236" s="14"/>
      <c r="AA1236" s="14"/>
      <c r="AB1236" s="14"/>
      <c r="AC1236" s="14"/>
    </row>
    <row r="1237" spans="1:29" x14ac:dyDescent="0.35">
      <c r="A1237" s="10"/>
      <c r="B1237" s="10"/>
      <c r="C1237" s="10"/>
      <c r="D1237" s="10"/>
      <c r="E1237" s="10"/>
      <c r="F1237" s="10"/>
      <c r="G1237" s="10"/>
      <c r="H1237" s="10"/>
      <c r="I1237" s="10"/>
      <c r="J1237" s="11"/>
      <c r="K1237" s="12"/>
      <c r="L1237" s="13"/>
      <c r="M1237" s="13"/>
      <c r="N1237" s="13"/>
      <c r="O1237" s="13"/>
      <c r="P1237" s="13"/>
      <c r="Q1237" s="13"/>
      <c r="R1237" s="13"/>
      <c r="S1237" s="13"/>
      <c r="T1237" s="13"/>
      <c r="U1237" s="13"/>
      <c r="V1237" s="13"/>
      <c r="W1237" s="13"/>
      <c r="X1237" s="13"/>
      <c r="Y1237" s="13"/>
      <c r="Z1237" s="14"/>
      <c r="AA1237" s="14"/>
      <c r="AB1237" s="14"/>
      <c r="AC1237" s="14"/>
    </row>
    <row r="1238" spans="1:29" x14ac:dyDescent="0.35">
      <c r="A1238" s="10"/>
      <c r="B1238" s="10"/>
      <c r="C1238" s="10"/>
      <c r="D1238" s="10"/>
      <c r="E1238" s="10"/>
      <c r="F1238" s="10"/>
      <c r="G1238" s="10"/>
      <c r="H1238" s="10"/>
      <c r="I1238" s="10"/>
      <c r="J1238" s="11"/>
      <c r="K1238" s="12"/>
      <c r="L1238" s="13"/>
      <c r="M1238" s="13"/>
      <c r="N1238" s="13"/>
      <c r="O1238" s="13"/>
      <c r="P1238" s="13"/>
      <c r="Q1238" s="13"/>
      <c r="R1238" s="13"/>
      <c r="S1238" s="13"/>
      <c r="T1238" s="13"/>
      <c r="U1238" s="13"/>
      <c r="V1238" s="13"/>
      <c r="W1238" s="13"/>
      <c r="X1238" s="13"/>
      <c r="Y1238" s="13"/>
      <c r="Z1238" s="14"/>
      <c r="AA1238" s="14"/>
      <c r="AB1238" s="14"/>
      <c r="AC1238" s="14"/>
    </row>
    <row r="1239" spans="1:29" x14ac:dyDescent="0.35">
      <c r="A1239" s="10"/>
      <c r="B1239" s="10"/>
      <c r="C1239" s="10"/>
      <c r="D1239" s="10"/>
      <c r="E1239" s="10"/>
      <c r="F1239" s="10"/>
      <c r="G1239" s="10"/>
      <c r="H1239" s="10"/>
      <c r="I1239" s="10"/>
      <c r="J1239" s="11"/>
      <c r="K1239" s="12"/>
      <c r="L1239" s="13"/>
      <c r="M1239" s="13"/>
      <c r="N1239" s="13"/>
      <c r="O1239" s="13"/>
      <c r="P1239" s="13"/>
      <c r="Q1239" s="13"/>
      <c r="R1239" s="13"/>
      <c r="S1239" s="13"/>
      <c r="T1239" s="13"/>
      <c r="U1239" s="13"/>
      <c r="V1239" s="13"/>
      <c r="W1239" s="13"/>
      <c r="X1239" s="13"/>
      <c r="Y1239" s="13"/>
      <c r="Z1239" s="14"/>
      <c r="AA1239" s="14"/>
      <c r="AB1239" s="14"/>
      <c r="AC1239" s="14"/>
    </row>
    <row r="1240" spans="1:29" x14ac:dyDescent="0.35">
      <c r="A1240" s="10"/>
      <c r="B1240" s="10"/>
      <c r="C1240" s="10"/>
      <c r="D1240" s="10"/>
      <c r="E1240" s="10"/>
      <c r="F1240" s="10"/>
      <c r="G1240" s="10"/>
      <c r="H1240" s="10"/>
      <c r="I1240" s="10"/>
      <c r="J1240" s="11"/>
      <c r="K1240" s="12"/>
      <c r="L1240" s="13"/>
      <c r="M1240" s="13"/>
      <c r="N1240" s="13"/>
      <c r="O1240" s="13"/>
      <c r="P1240" s="13"/>
      <c r="Q1240" s="13"/>
      <c r="R1240" s="13"/>
      <c r="S1240" s="13"/>
      <c r="T1240" s="13"/>
      <c r="U1240" s="13"/>
      <c r="V1240" s="13"/>
      <c r="W1240" s="13"/>
      <c r="X1240" s="13"/>
      <c r="Y1240" s="13"/>
      <c r="Z1240" s="14"/>
      <c r="AA1240" s="14"/>
      <c r="AB1240" s="14"/>
      <c r="AC1240" s="14"/>
    </row>
    <row r="1241" spans="1:29" x14ac:dyDescent="0.35">
      <c r="A1241" s="10"/>
      <c r="B1241" s="10"/>
      <c r="C1241" s="10"/>
      <c r="D1241" s="10"/>
      <c r="E1241" s="10"/>
      <c r="F1241" s="10"/>
      <c r="G1241" s="10"/>
      <c r="H1241" s="10"/>
      <c r="I1241" s="10"/>
      <c r="J1241" s="11"/>
      <c r="K1241" s="12"/>
      <c r="L1241" s="13"/>
      <c r="M1241" s="13"/>
      <c r="N1241" s="13"/>
      <c r="O1241" s="13"/>
      <c r="P1241" s="13"/>
      <c r="Q1241" s="13"/>
      <c r="R1241" s="13"/>
      <c r="S1241" s="13"/>
      <c r="T1241" s="13"/>
      <c r="U1241" s="13"/>
      <c r="V1241" s="13"/>
      <c r="W1241" s="13"/>
      <c r="X1241" s="13"/>
      <c r="Y1241" s="13"/>
      <c r="Z1241" s="14"/>
      <c r="AA1241" s="14"/>
      <c r="AB1241" s="14"/>
      <c r="AC1241" s="14"/>
    </row>
    <row r="1242" spans="1:29" x14ac:dyDescent="0.35">
      <c r="A1242" s="10"/>
      <c r="B1242" s="10"/>
      <c r="C1242" s="10"/>
      <c r="D1242" s="10"/>
      <c r="E1242" s="10"/>
      <c r="F1242" s="10"/>
      <c r="G1242" s="10"/>
      <c r="H1242" s="10"/>
      <c r="I1242" s="10"/>
      <c r="J1242" s="11"/>
      <c r="K1242" s="12"/>
      <c r="L1242" s="13"/>
      <c r="M1242" s="13"/>
      <c r="N1242" s="13"/>
      <c r="O1242" s="13"/>
      <c r="P1242" s="13"/>
      <c r="Q1242" s="13"/>
      <c r="R1242" s="13"/>
      <c r="S1242" s="13"/>
      <c r="T1242" s="13"/>
      <c r="U1242" s="13"/>
      <c r="V1242" s="13"/>
      <c r="W1242" s="13"/>
      <c r="X1242" s="13"/>
      <c r="Y1242" s="13"/>
      <c r="Z1242" s="14"/>
      <c r="AA1242" s="14"/>
      <c r="AB1242" s="14"/>
      <c r="AC1242" s="14"/>
    </row>
    <row r="1243" spans="1:29" x14ac:dyDescent="0.35">
      <c r="A1243" s="10"/>
      <c r="B1243" s="10"/>
      <c r="C1243" s="10"/>
      <c r="D1243" s="10"/>
      <c r="E1243" s="10"/>
      <c r="F1243" s="10"/>
      <c r="G1243" s="10"/>
      <c r="H1243" s="10"/>
      <c r="I1243" s="10"/>
      <c r="J1243" s="11"/>
      <c r="K1243" s="12"/>
      <c r="L1243" s="13"/>
      <c r="M1243" s="13"/>
      <c r="N1243" s="13"/>
      <c r="O1243" s="13"/>
      <c r="P1243" s="13"/>
      <c r="Q1243" s="13"/>
      <c r="R1243" s="13"/>
      <c r="S1243" s="13"/>
      <c r="T1243" s="13"/>
      <c r="U1243" s="13"/>
      <c r="V1243" s="13"/>
      <c r="W1243" s="13"/>
      <c r="X1243" s="13"/>
      <c r="Y1243" s="13"/>
      <c r="Z1243" s="14"/>
      <c r="AA1243" s="14"/>
      <c r="AB1243" s="14"/>
      <c r="AC1243" s="14"/>
    </row>
    <row r="1244" spans="1:29" x14ac:dyDescent="0.35">
      <c r="A1244" s="10"/>
      <c r="B1244" s="10"/>
      <c r="C1244" s="10"/>
      <c r="D1244" s="10"/>
      <c r="E1244" s="10"/>
      <c r="F1244" s="10"/>
      <c r="G1244" s="10"/>
      <c r="H1244" s="10"/>
      <c r="I1244" s="10"/>
      <c r="J1244" s="11"/>
      <c r="K1244" s="12"/>
      <c r="L1244" s="13"/>
      <c r="M1244" s="13"/>
      <c r="N1244" s="13"/>
      <c r="O1244" s="13"/>
      <c r="P1244" s="13"/>
      <c r="Q1244" s="13"/>
      <c r="R1244" s="13"/>
      <c r="S1244" s="13"/>
      <c r="T1244" s="13"/>
      <c r="U1244" s="13"/>
      <c r="V1244" s="13"/>
      <c r="W1244" s="13"/>
      <c r="X1244" s="13"/>
      <c r="Y1244" s="13"/>
      <c r="Z1244" s="14"/>
      <c r="AA1244" s="14"/>
      <c r="AB1244" s="14"/>
      <c r="AC1244" s="14"/>
    </row>
    <row r="1245" spans="1:29" x14ac:dyDescent="0.35">
      <c r="A1245" s="10"/>
      <c r="B1245" s="10"/>
      <c r="C1245" s="10"/>
      <c r="D1245" s="10"/>
      <c r="E1245" s="10"/>
      <c r="F1245" s="10"/>
      <c r="G1245" s="10"/>
      <c r="H1245" s="10"/>
      <c r="I1245" s="10"/>
      <c r="J1245" s="11"/>
      <c r="K1245" s="12"/>
      <c r="L1245" s="13"/>
      <c r="M1245" s="13"/>
      <c r="N1245" s="13"/>
      <c r="O1245" s="13"/>
      <c r="P1245" s="13"/>
      <c r="Q1245" s="13"/>
      <c r="R1245" s="13"/>
      <c r="S1245" s="13"/>
      <c r="T1245" s="13"/>
      <c r="U1245" s="13"/>
      <c r="V1245" s="13"/>
      <c r="W1245" s="13"/>
      <c r="X1245" s="13"/>
      <c r="Y1245" s="13"/>
      <c r="Z1245" s="14"/>
      <c r="AA1245" s="14"/>
      <c r="AB1245" s="14"/>
      <c r="AC1245" s="14"/>
    </row>
    <row r="1246" spans="1:29" x14ac:dyDescent="0.35">
      <c r="A1246" s="10"/>
      <c r="B1246" s="10"/>
      <c r="C1246" s="10"/>
      <c r="D1246" s="10"/>
      <c r="E1246" s="10"/>
      <c r="F1246" s="10"/>
      <c r="G1246" s="10"/>
      <c r="H1246" s="10"/>
      <c r="I1246" s="10"/>
      <c r="J1246" s="11"/>
      <c r="K1246" s="12"/>
      <c r="L1246" s="13"/>
      <c r="M1246" s="13"/>
      <c r="N1246" s="13"/>
      <c r="O1246" s="13"/>
      <c r="P1246" s="13"/>
      <c r="Q1246" s="13"/>
      <c r="R1246" s="13"/>
      <c r="S1246" s="13"/>
      <c r="T1246" s="13"/>
      <c r="U1246" s="13"/>
      <c r="V1246" s="13"/>
      <c r="W1246" s="13"/>
      <c r="X1246" s="13"/>
      <c r="Y1246" s="13"/>
      <c r="Z1246" s="14"/>
      <c r="AA1246" s="14"/>
      <c r="AB1246" s="14"/>
      <c r="AC1246" s="14"/>
    </row>
    <row r="1247" spans="1:29" x14ac:dyDescent="0.35">
      <c r="A1247" s="10"/>
      <c r="B1247" s="10"/>
      <c r="C1247" s="10"/>
      <c r="D1247" s="10"/>
      <c r="E1247" s="10"/>
      <c r="F1247" s="10"/>
      <c r="G1247" s="10"/>
      <c r="H1247" s="10"/>
      <c r="I1247" s="10"/>
      <c r="J1247" s="11"/>
      <c r="K1247" s="12"/>
      <c r="L1247" s="13"/>
      <c r="M1247" s="13"/>
      <c r="N1247" s="13"/>
      <c r="O1247" s="13"/>
      <c r="P1247" s="13"/>
      <c r="Q1247" s="13"/>
      <c r="R1247" s="13"/>
      <c r="S1247" s="13"/>
      <c r="T1247" s="13"/>
      <c r="U1247" s="13"/>
      <c r="V1247" s="13"/>
      <c r="W1247" s="13"/>
      <c r="X1247" s="13"/>
      <c r="Y1247" s="13"/>
      <c r="Z1247" s="14"/>
      <c r="AA1247" s="14"/>
      <c r="AB1247" s="14"/>
      <c r="AC1247" s="14"/>
    </row>
    <row r="1248" spans="1:29" x14ac:dyDescent="0.35">
      <c r="A1248" s="10"/>
      <c r="B1248" s="10"/>
      <c r="C1248" s="10"/>
      <c r="D1248" s="10"/>
      <c r="E1248" s="10"/>
      <c r="F1248" s="10"/>
      <c r="G1248" s="10"/>
      <c r="H1248" s="10"/>
      <c r="I1248" s="10"/>
      <c r="J1248" s="11"/>
      <c r="K1248" s="12"/>
      <c r="L1248" s="13"/>
      <c r="M1248" s="13"/>
      <c r="N1248" s="13"/>
      <c r="O1248" s="13"/>
      <c r="P1248" s="13"/>
      <c r="Q1248" s="13"/>
      <c r="R1248" s="13"/>
      <c r="S1248" s="13"/>
      <c r="T1248" s="13"/>
      <c r="U1248" s="13"/>
      <c r="V1248" s="13"/>
      <c r="W1248" s="13"/>
      <c r="X1248" s="13"/>
      <c r="Y1248" s="13"/>
      <c r="Z1248" s="14"/>
      <c r="AA1248" s="14"/>
      <c r="AB1248" s="14"/>
      <c r="AC1248" s="14"/>
    </row>
    <row r="1249" spans="1:29" x14ac:dyDescent="0.35">
      <c r="A1249" s="10"/>
      <c r="B1249" s="10"/>
      <c r="C1249" s="10"/>
      <c r="D1249" s="10"/>
      <c r="E1249" s="10"/>
      <c r="F1249" s="10"/>
      <c r="G1249" s="10"/>
      <c r="H1249" s="10"/>
      <c r="I1249" s="10"/>
      <c r="J1249" s="11"/>
      <c r="K1249" s="12"/>
      <c r="L1249" s="13"/>
      <c r="M1249" s="13"/>
      <c r="N1249" s="13"/>
      <c r="O1249" s="13"/>
      <c r="P1249" s="13"/>
      <c r="Q1249" s="13"/>
      <c r="R1249" s="13"/>
      <c r="S1249" s="13"/>
      <c r="T1249" s="13"/>
      <c r="U1249" s="13"/>
      <c r="V1249" s="13"/>
      <c r="W1249" s="13"/>
      <c r="X1249" s="13"/>
      <c r="Y1249" s="13"/>
      <c r="Z1249" s="14"/>
      <c r="AA1249" s="14"/>
      <c r="AB1249" s="14"/>
      <c r="AC1249" s="14"/>
    </row>
    <row r="1250" spans="1:29" x14ac:dyDescent="0.35">
      <c r="A1250" s="10"/>
      <c r="B1250" s="10"/>
      <c r="C1250" s="10"/>
      <c r="D1250" s="10"/>
      <c r="E1250" s="10"/>
      <c r="F1250" s="10"/>
      <c r="G1250" s="10"/>
      <c r="H1250" s="10"/>
      <c r="I1250" s="10"/>
      <c r="J1250" s="11"/>
      <c r="K1250" s="12"/>
      <c r="L1250" s="13"/>
      <c r="M1250" s="13"/>
      <c r="N1250" s="13"/>
      <c r="O1250" s="13"/>
      <c r="P1250" s="13"/>
      <c r="Q1250" s="13"/>
      <c r="R1250" s="13"/>
      <c r="S1250" s="13"/>
      <c r="T1250" s="13"/>
      <c r="U1250" s="13"/>
      <c r="V1250" s="13"/>
      <c r="W1250" s="13"/>
      <c r="X1250" s="13"/>
      <c r="Y1250" s="13"/>
      <c r="Z1250" s="14"/>
      <c r="AA1250" s="14"/>
      <c r="AB1250" s="14"/>
      <c r="AC1250" s="14"/>
    </row>
    <row r="1251" spans="1:29" x14ac:dyDescent="0.35">
      <c r="A1251" s="10"/>
      <c r="B1251" s="10"/>
      <c r="C1251" s="10"/>
      <c r="D1251" s="10"/>
      <c r="E1251" s="10"/>
      <c r="F1251" s="10"/>
      <c r="G1251" s="10"/>
      <c r="H1251" s="10"/>
      <c r="I1251" s="10"/>
      <c r="J1251" s="11"/>
      <c r="K1251" s="12"/>
      <c r="L1251" s="13"/>
      <c r="M1251" s="13"/>
      <c r="N1251" s="13"/>
      <c r="O1251" s="13"/>
      <c r="P1251" s="13"/>
      <c r="Q1251" s="13"/>
      <c r="R1251" s="13"/>
      <c r="S1251" s="13"/>
      <c r="T1251" s="13"/>
      <c r="U1251" s="13"/>
      <c r="V1251" s="13"/>
      <c r="W1251" s="13"/>
      <c r="X1251" s="13"/>
      <c r="Y1251" s="13"/>
      <c r="Z1251" s="14"/>
      <c r="AA1251" s="14"/>
      <c r="AB1251" s="14"/>
      <c r="AC1251" s="14"/>
    </row>
    <row r="1252" spans="1:29" x14ac:dyDescent="0.35">
      <c r="A1252" s="10"/>
      <c r="B1252" s="10"/>
      <c r="C1252" s="10"/>
      <c r="D1252" s="10"/>
      <c r="E1252" s="10"/>
      <c r="F1252" s="10"/>
      <c r="G1252" s="10"/>
      <c r="H1252" s="10"/>
      <c r="I1252" s="10"/>
      <c r="J1252" s="11"/>
      <c r="K1252" s="12"/>
      <c r="L1252" s="13"/>
      <c r="M1252" s="13"/>
      <c r="N1252" s="13"/>
      <c r="O1252" s="13"/>
      <c r="P1252" s="13"/>
      <c r="Q1252" s="13"/>
      <c r="R1252" s="13"/>
      <c r="S1252" s="13"/>
      <c r="T1252" s="13"/>
      <c r="U1252" s="13"/>
      <c r="V1252" s="13"/>
      <c r="W1252" s="13"/>
      <c r="X1252" s="13"/>
      <c r="Y1252" s="13"/>
      <c r="Z1252" s="14"/>
      <c r="AA1252" s="14"/>
      <c r="AB1252" s="14"/>
      <c r="AC1252" s="14"/>
    </row>
    <row r="1253" spans="1:29" x14ac:dyDescent="0.35">
      <c r="A1253" s="10"/>
      <c r="B1253" s="10"/>
      <c r="C1253" s="10"/>
      <c r="D1253" s="10"/>
      <c r="E1253" s="10"/>
      <c r="F1253" s="10"/>
      <c r="G1253" s="10"/>
      <c r="H1253" s="10"/>
      <c r="I1253" s="10"/>
      <c r="J1253" s="11"/>
      <c r="K1253" s="12"/>
      <c r="L1253" s="13"/>
      <c r="M1253" s="13"/>
      <c r="N1253" s="13"/>
      <c r="O1253" s="13"/>
      <c r="P1253" s="13"/>
      <c r="Q1253" s="13"/>
      <c r="R1253" s="13"/>
      <c r="S1253" s="13"/>
      <c r="T1253" s="13"/>
      <c r="U1253" s="13"/>
      <c r="V1253" s="13"/>
      <c r="W1253" s="13"/>
      <c r="X1253" s="13"/>
      <c r="Y1253" s="13"/>
      <c r="Z1253" s="14"/>
      <c r="AA1253" s="14"/>
      <c r="AB1253" s="14"/>
      <c r="AC1253" s="14"/>
    </row>
    <row r="1254" spans="1:29" x14ac:dyDescent="0.35">
      <c r="A1254" s="10"/>
      <c r="B1254" s="10"/>
      <c r="C1254" s="10"/>
      <c r="D1254" s="10"/>
      <c r="E1254" s="10"/>
      <c r="F1254" s="10"/>
      <c r="G1254" s="10"/>
      <c r="H1254" s="10"/>
      <c r="I1254" s="10"/>
      <c r="J1254" s="11"/>
      <c r="K1254" s="12"/>
      <c r="L1254" s="13"/>
      <c r="M1254" s="13"/>
      <c r="N1254" s="13"/>
      <c r="O1254" s="13"/>
      <c r="P1254" s="13"/>
      <c r="Q1254" s="13"/>
      <c r="R1254" s="13"/>
      <c r="S1254" s="13"/>
      <c r="T1254" s="13"/>
      <c r="U1254" s="13"/>
      <c r="V1254" s="13"/>
      <c r="W1254" s="13"/>
      <c r="X1254" s="13"/>
      <c r="Y1254" s="13"/>
      <c r="Z1254" s="14"/>
      <c r="AA1254" s="14"/>
      <c r="AB1254" s="14"/>
      <c r="AC1254" s="14"/>
    </row>
    <row r="1255" spans="1:29" x14ac:dyDescent="0.35">
      <c r="A1255" s="10"/>
      <c r="B1255" s="10"/>
      <c r="C1255" s="10"/>
      <c r="D1255" s="10"/>
      <c r="E1255" s="10"/>
      <c r="F1255" s="10"/>
      <c r="G1255" s="10"/>
      <c r="H1255" s="10"/>
      <c r="I1255" s="10"/>
      <c r="J1255" s="11"/>
      <c r="K1255" s="12"/>
      <c r="L1255" s="13"/>
      <c r="M1255" s="13"/>
      <c r="N1255" s="13"/>
      <c r="O1255" s="13"/>
      <c r="P1255" s="13"/>
      <c r="Q1255" s="13"/>
      <c r="R1255" s="13"/>
      <c r="S1255" s="13"/>
      <c r="T1255" s="13"/>
      <c r="U1255" s="13"/>
      <c r="V1255" s="13"/>
      <c r="W1255" s="13"/>
      <c r="X1255" s="13"/>
      <c r="Y1255" s="13"/>
      <c r="Z1255" s="14"/>
      <c r="AA1255" s="14"/>
      <c r="AB1255" s="14"/>
      <c r="AC1255" s="14"/>
    </row>
    <row r="1256" spans="1:29" x14ac:dyDescent="0.35">
      <c r="A1256" s="10"/>
      <c r="B1256" s="10"/>
      <c r="C1256" s="10"/>
      <c r="D1256" s="10"/>
      <c r="E1256" s="10"/>
      <c r="F1256" s="10"/>
      <c r="G1256" s="10"/>
      <c r="H1256" s="10"/>
      <c r="I1256" s="10"/>
      <c r="J1256" s="11"/>
      <c r="K1256" s="12"/>
      <c r="L1256" s="13"/>
      <c r="M1256" s="13"/>
      <c r="N1256" s="13"/>
      <c r="O1256" s="13"/>
      <c r="P1256" s="13"/>
      <c r="Q1256" s="13"/>
      <c r="R1256" s="13"/>
      <c r="S1256" s="13"/>
      <c r="T1256" s="13"/>
      <c r="U1256" s="13"/>
      <c r="V1256" s="13"/>
      <c r="W1256" s="13"/>
      <c r="X1256" s="13"/>
      <c r="Y1256" s="13"/>
      <c r="Z1256" s="14"/>
      <c r="AA1256" s="14"/>
      <c r="AB1256" s="14"/>
      <c r="AC1256" s="14"/>
    </row>
    <row r="1257" spans="1:29" x14ac:dyDescent="0.35">
      <c r="A1257" s="10"/>
      <c r="B1257" s="10"/>
      <c r="C1257" s="10"/>
      <c r="D1257" s="10"/>
      <c r="E1257" s="10"/>
      <c r="F1257" s="10"/>
      <c r="G1257" s="10"/>
      <c r="H1257" s="10"/>
      <c r="I1257" s="10"/>
      <c r="J1257" s="11"/>
      <c r="K1257" s="12"/>
      <c r="L1257" s="13"/>
      <c r="M1257" s="13"/>
      <c r="N1257" s="13"/>
      <c r="O1257" s="13"/>
      <c r="P1257" s="13"/>
      <c r="Q1257" s="13"/>
      <c r="R1257" s="13"/>
      <c r="S1257" s="13"/>
      <c r="T1257" s="13"/>
      <c r="U1257" s="13"/>
      <c r="V1257" s="13"/>
      <c r="W1257" s="13"/>
      <c r="X1257" s="13"/>
      <c r="Y1257" s="13"/>
      <c r="Z1257" s="14"/>
      <c r="AA1257" s="14"/>
      <c r="AB1257" s="14"/>
      <c r="AC1257" s="14"/>
    </row>
    <row r="1258" spans="1:29" x14ac:dyDescent="0.35">
      <c r="A1258" s="10"/>
      <c r="B1258" s="10"/>
      <c r="C1258" s="10"/>
      <c r="D1258" s="10"/>
      <c r="E1258" s="10"/>
      <c r="F1258" s="10"/>
      <c r="G1258" s="10"/>
      <c r="H1258" s="10"/>
      <c r="I1258" s="10"/>
      <c r="J1258" s="11"/>
      <c r="K1258" s="12"/>
      <c r="L1258" s="13"/>
      <c r="M1258" s="13"/>
      <c r="N1258" s="13"/>
      <c r="O1258" s="13"/>
      <c r="P1258" s="13"/>
      <c r="Q1258" s="13"/>
      <c r="R1258" s="13"/>
      <c r="S1258" s="13"/>
      <c r="T1258" s="13"/>
      <c r="U1258" s="13"/>
      <c r="V1258" s="13"/>
      <c r="W1258" s="13"/>
      <c r="X1258" s="13"/>
      <c r="Y1258" s="13"/>
      <c r="Z1258" s="14"/>
      <c r="AA1258" s="14"/>
      <c r="AB1258" s="14"/>
      <c r="AC1258" s="14"/>
    </row>
    <row r="1259" spans="1:29" x14ac:dyDescent="0.35">
      <c r="A1259" s="10"/>
      <c r="B1259" s="10"/>
      <c r="C1259" s="10"/>
      <c r="D1259" s="10"/>
      <c r="E1259" s="10"/>
      <c r="F1259" s="10"/>
      <c r="G1259" s="10"/>
      <c r="H1259" s="10"/>
      <c r="I1259" s="10"/>
      <c r="J1259" s="11"/>
      <c r="K1259" s="12"/>
      <c r="L1259" s="13"/>
      <c r="M1259" s="13"/>
      <c r="N1259" s="13"/>
      <c r="O1259" s="13"/>
      <c r="P1259" s="13"/>
      <c r="Q1259" s="13"/>
      <c r="R1259" s="13"/>
      <c r="S1259" s="13"/>
      <c r="T1259" s="13"/>
      <c r="U1259" s="13"/>
      <c r="V1259" s="13"/>
      <c r="W1259" s="13"/>
      <c r="X1259" s="13"/>
      <c r="Y1259" s="13"/>
      <c r="Z1259" s="14"/>
      <c r="AA1259" s="14"/>
      <c r="AB1259" s="14"/>
      <c r="AC1259" s="14"/>
    </row>
    <row r="1260" spans="1:29" x14ac:dyDescent="0.35">
      <c r="A1260" s="10"/>
      <c r="B1260" s="10"/>
      <c r="C1260" s="10"/>
      <c r="D1260" s="10"/>
      <c r="E1260" s="10"/>
      <c r="F1260" s="10"/>
      <c r="G1260" s="10"/>
      <c r="H1260" s="10"/>
      <c r="I1260" s="10"/>
      <c r="J1260" s="11"/>
      <c r="K1260" s="12"/>
      <c r="L1260" s="13"/>
      <c r="M1260" s="13"/>
      <c r="N1260" s="13"/>
      <c r="O1260" s="13"/>
      <c r="P1260" s="13"/>
      <c r="Q1260" s="13"/>
      <c r="R1260" s="13"/>
      <c r="S1260" s="13"/>
      <c r="T1260" s="13"/>
      <c r="U1260" s="13"/>
      <c r="V1260" s="13"/>
      <c r="W1260" s="13"/>
      <c r="X1260" s="13"/>
      <c r="Y1260" s="13"/>
      <c r="Z1260" s="14"/>
      <c r="AA1260" s="14"/>
      <c r="AB1260" s="14"/>
      <c r="AC1260" s="14"/>
    </row>
    <row r="1261" spans="1:29" x14ac:dyDescent="0.35">
      <c r="A1261" s="10"/>
      <c r="B1261" s="10"/>
      <c r="C1261" s="10"/>
      <c r="D1261" s="10"/>
      <c r="E1261" s="10"/>
      <c r="F1261" s="10"/>
      <c r="G1261" s="10"/>
      <c r="H1261" s="10"/>
      <c r="I1261" s="10"/>
      <c r="J1261" s="11"/>
      <c r="K1261" s="12"/>
      <c r="L1261" s="13"/>
      <c r="M1261" s="13"/>
      <c r="N1261" s="13"/>
      <c r="O1261" s="13"/>
      <c r="P1261" s="13"/>
      <c r="Q1261" s="13"/>
      <c r="R1261" s="13"/>
      <c r="S1261" s="13"/>
      <c r="T1261" s="13"/>
      <c r="U1261" s="13"/>
      <c r="V1261" s="13"/>
      <c r="W1261" s="13"/>
      <c r="X1261" s="13"/>
      <c r="Y1261" s="13"/>
      <c r="Z1261" s="14"/>
      <c r="AA1261" s="14"/>
      <c r="AB1261" s="14"/>
      <c r="AC1261" s="14"/>
    </row>
    <row r="1262" spans="1:29" x14ac:dyDescent="0.35">
      <c r="A1262" s="10"/>
      <c r="B1262" s="10"/>
      <c r="C1262" s="10"/>
      <c r="D1262" s="10"/>
      <c r="E1262" s="10"/>
      <c r="F1262" s="10"/>
      <c r="G1262" s="10"/>
      <c r="H1262" s="10"/>
      <c r="I1262" s="10"/>
      <c r="J1262" s="11"/>
      <c r="K1262" s="12"/>
      <c r="L1262" s="13"/>
      <c r="M1262" s="13"/>
      <c r="N1262" s="13"/>
      <c r="O1262" s="13"/>
      <c r="P1262" s="13"/>
      <c r="Q1262" s="13"/>
      <c r="R1262" s="13"/>
      <c r="S1262" s="13"/>
      <c r="T1262" s="13"/>
      <c r="U1262" s="13"/>
      <c r="V1262" s="13"/>
      <c r="W1262" s="13"/>
      <c r="X1262" s="13"/>
      <c r="Y1262" s="13"/>
      <c r="Z1262" s="14"/>
      <c r="AA1262" s="14"/>
      <c r="AB1262" s="14"/>
      <c r="AC1262" s="14"/>
    </row>
    <row r="1263" spans="1:29" x14ac:dyDescent="0.35">
      <c r="A1263" s="10"/>
      <c r="B1263" s="10"/>
      <c r="C1263" s="10"/>
      <c r="D1263" s="10"/>
      <c r="E1263" s="10"/>
      <c r="F1263" s="10"/>
      <c r="G1263" s="10"/>
      <c r="H1263" s="10"/>
      <c r="I1263" s="10"/>
      <c r="J1263" s="11"/>
      <c r="K1263" s="12"/>
      <c r="L1263" s="13"/>
      <c r="M1263" s="13"/>
      <c r="N1263" s="13"/>
      <c r="O1263" s="13"/>
      <c r="P1263" s="13"/>
      <c r="Q1263" s="13"/>
      <c r="R1263" s="13"/>
      <c r="S1263" s="13"/>
      <c r="T1263" s="13"/>
      <c r="U1263" s="13"/>
      <c r="V1263" s="13"/>
      <c r="W1263" s="13"/>
      <c r="X1263" s="13"/>
      <c r="Y1263" s="13"/>
      <c r="Z1263" s="14"/>
      <c r="AA1263" s="14"/>
      <c r="AB1263" s="14"/>
      <c r="AC1263" s="14"/>
    </row>
    <row r="1264" spans="1:29" x14ac:dyDescent="0.35">
      <c r="A1264" s="10"/>
      <c r="B1264" s="10"/>
      <c r="C1264" s="10"/>
      <c r="D1264" s="10"/>
      <c r="E1264" s="10"/>
      <c r="F1264" s="10"/>
      <c r="G1264" s="10"/>
      <c r="H1264" s="10"/>
      <c r="I1264" s="10"/>
      <c r="J1264" s="11"/>
      <c r="K1264" s="12"/>
      <c r="L1264" s="13"/>
      <c r="M1264" s="13"/>
      <c r="N1264" s="13"/>
      <c r="O1264" s="13"/>
      <c r="P1264" s="13"/>
      <c r="Q1264" s="13"/>
      <c r="R1264" s="13"/>
      <c r="S1264" s="13"/>
      <c r="T1264" s="13"/>
      <c r="U1264" s="13"/>
      <c r="V1264" s="13"/>
      <c r="W1264" s="13"/>
      <c r="X1264" s="13"/>
      <c r="Y1264" s="13"/>
      <c r="Z1264" s="14"/>
      <c r="AA1264" s="14"/>
      <c r="AB1264" s="14"/>
      <c r="AC1264" s="14"/>
    </row>
    <row r="1265" spans="1:29" x14ac:dyDescent="0.35">
      <c r="A1265" s="10"/>
      <c r="B1265" s="10"/>
      <c r="C1265" s="10"/>
      <c r="D1265" s="10"/>
      <c r="E1265" s="10"/>
      <c r="F1265" s="10"/>
      <c r="G1265" s="10"/>
      <c r="H1265" s="10"/>
      <c r="I1265" s="10"/>
      <c r="J1265" s="11"/>
      <c r="K1265" s="12"/>
      <c r="L1265" s="13"/>
      <c r="M1265" s="13"/>
      <c r="N1265" s="13"/>
      <c r="O1265" s="13"/>
      <c r="P1265" s="13"/>
      <c r="Q1265" s="13"/>
      <c r="R1265" s="13"/>
      <c r="S1265" s="13"/>
      <c r="T1265" s="13"/>
      <c r="U1265" s="13"/>
      <c r="V1265" s="13"/>
      <c r="W1265" s="13"/>
      <c r="X1265" s="13"/>
      <c r="Y1265" s="13"/>
      <c r="Z1265" s="14"/>
      <c r="AA1265" s="14"/>
      <c r="AB1265" s="14"/>
      <c r="AC1265" s="14"/>
    </row>
    <row r="1266" spans="1:29" x14ac:dyDescent="0.35">
      <c r="A1266" s="10"/>
      <c r="B1266" s="10"/>
      <c r="C1266" s="10"/>
      <c r="D1266" s="10"/>
      <c r="E1266" s="10"/>
      <c r="F1266" s="10"/>
      <c r="G1266" s="10"/>
      <c r="H1266" s="10"/>
      <c r="I1266" s="10"/>
      <c r="J1266" s="11"/>
      <c r="K1266" s="12"/>
      <c r="L1266" s="13"/>
      <c r="M1266" s="13"/>
      <c r="N1266" s="13"/>
      <c r="O1266" s="13"/>
      <c r="P1266" s="13"/>
      <c r="Q1266" s="13"/>
      <c r="R1266" s="13"/>
      <c r="S1266" s="13"/>
      <c r="T1266" s="13"/>
      <c r="U1266" s="13"/>
      <c r="V1266" s="13"/>
      <c r="W1266" s="13"/>
      <c r="X1266" s="13"/>
      <c r="Y1266" s="13"/>
      <c r="Z1266" s="14"/>
      <c r="AA1266" s="14"/>
      <c r="AB1266" s="14"/>
      <c r="AC1266" s="14"/>
    </row>
    <row r="1267" spans="1:29" x14ac:dyDescent="0.35">
      <c r="A1267" s="10"/>
      <c r="B1267" s="10"/>
      <c r="C1267" s="10"/>
      <c r="D1267" s="10"/>
      <c r="E1267" s="10"/>
      <c r="F1267" s="10"/>
      <c r="G1267" s="10"/>
      <c r="H1267" s="10"/>
      <c r="I1267" s="10"/>
      <c r="J1267" s="11"/>
      <c r="K1267" s="12"/>
      <c r="L1267" s="13"/>
      <c r="M1267" s="13"/>
      <c r="N1267" s="13"/>
      <c r="O1267" s="13"/>
      <c r="P1267" s="13"/>
      <c r="Q1267" s="13"/>
      <c r="R1267" s="13"/>
      <c r="S1267" s="13"/>
      <c r="T1267" s="13"/>
      <c r="U1267" s="13"/>
      <c r="V1267" s="13"/>
      <c r="W1267" s="13"/>
      <c r="X1267" s="13"/>
      <c r="Y1267" s="13"/>
      <c r="Z1267" s="14"/>
      <c r="AA1267" s="14"/>
      <c r="AB1267" s="14"/>
      <c r="AC1267" s="14"/>
    </row>
    <row r="1268" spans="1:29" x14ac:dyDescent="0.35">
      <c r="A1268" s="10"/>
      <c r="B1268" s="10"/>
      <c r="C1268" s="10"/>
      <c r="D1268" s="10"/>
      <c r="E1268" s="10"/>
      <c r="F1268" s="10"/>
      <c r="G1268" s="10"/>
      <c r="H1268" s="10"/>
      <c r="I1268" s="10"/>
      <c r="J1268" s="11"/>
      <c r="K1268" s="12"/>
      <c r="L1268" s="13"/>
      <c r="M1268" s="13"/>
      <c r="N1268" s="13"/>
      <c r="O1268" s="13"/>
      <c r="P1268" s="13"/>
      <c r="Q1268" s="13"/>
      <c r="R1268" s="13"/>
      <c r="S1268" s="13"/>
      <c r="T1268" s="13"/>
      <c r="U1268" s="13"/>
      <c r="V1268" s="13"/>
      <c r="W1268" s="13"/>
      <c r="X1268" s="13"/>
      <c r="Y1268" s="13"/>
      <c r="Z1268" s="14"/>
      <c r="AA1268" s="14"/>
      <c r="AB1268" s="14"/>
      <c r="AC1268" s="14"/>
    </row>
    <row r="1269" spans="1:29" x14ac:dyDescent="0.35">
      <c r="A1269" s="10"/>
      <c r="B1269" s="10"/>
      <c r="C1269" s="10"/>
      <c r="D1269" s="10"/>
      <c r="E1269" s="10"/>
      <c r="F1269" s="10"/>
      <c r="G1269" s="10"/>
      <c r="H1269" s="10"/>
      <c r="I1269" s="10"/>
      <c r="J1269" s="11"/>
      <c r="K1269" s="12"/>
      <c r="L1269" s="13"/>
      <c r="M1269" s="13"/>
      <c r="N1269" s="13"/>
      <c r="O1269" s="13"/>
      <c r="P1269" s="13"/>
      <c r="Q1269" s="13"/>
      <c r="R1269" s="13"/>
      <c r="S1269" s="13"/>
      <c r="T1269" s="13"/>
      <c r="U1269" s="13"/>
      <c r="V1269" s="13"/>
      <c r="W1269" s="13"/>
      <c r="X1269" s="13"/>
      <c r="Y1269" s="13"/>
      <c r="Z1269" s="14"/>
      <c r="AA1269" s="14"/>
      <c r="AB1269" s="14"/>
      <c r="AC1269" s="14"/>
    </row>
    <row r="1270" spans="1:29" x14ac:dyDescent="0.35">
      <c r="A1270" s="10"/>
      <c r="B1270" s="10"/>
      <c r="C1270" s="10"/>
      <c r="D1270" s="10"/>
      <c r="E1270" s="10"/>
      <c r="F1270" s="10"/>
      <c r="G1270" s="10"/>
      <c r="H1270" s="10"/>
      <c r="I1270" s="10"/>
      <c r="J1270" s="11"/>
      <c r="K1270" s="12"/>
      <c r="L1270" s="13"/>
      <c r="M1270" s="13"/>
      <c r="N1270" s="13"/>
      <c r="O1270" s="13"/>
      <c r="P1270" s="13"/>
      <c r="Q1270" s="13"/>
      <c r="R1270" s="13"/>
      <c r="S1270" s="13"/>
      <c r="T1270" s="13"/>
      <c r="U1270" s="13"/>
      <c r="V1270" s="13"/>
      <c r="W1270" s="13"/>
      <c r="X1270" s="13"/>
      <c r="Y1270" s="13"/>
      <c r="Z1270" s="14"/>
      <c r="AA1270" s="14"/>
      <c r="AB1270" s="14"/>
      <c r="AC1270" s="14"/>
    </row>
    <row r="1271" spans="1:29" x14ac:dyDescent="0.35">
      <c r="A1271" s="10"/>
      <c r="B1271" s="10"/>
      <c r="C1271" s="10"/>
      <c r="D1271" s="10"/>
      <c r="E1271" s="10"/>
      <c r="F1271" s="10"/>
      <c r="G1271" s="10"/>
      <c r="H1271" s="10"/>
      <c r="I1271" s="10"/>
      <c r="J1271" s="11"/>
      <c r="K1271" s="12"/>
      <c r="L1271" s="13"/>
      <c r="M1271" s="13"/>
      <c r="N1271" s="13"/>
      <c r="O1271" s="13"/>
      <c r="P1271" s="13"/>
      <c r="Q1271" s="13"/>
      <c r="R1271" s="13"/>
      <c r="S1271" s="13"/>
      <c r="T1271" s="13"/>
      <c r="U1271" s="13"/>
      <c r="V1271" s="13"/>
      <c r="W1271" s="13"/>
      <c r="X1271" s="13"/>
      <c r="Y1271" s="13"/>
      <c r="Z1271" s="14"/>
      <c r="AA1271" s="14"/>
      <c r="AB1271" s="14"/>
      <c r="AC1271" s="14"/>
    </row>
    <row r="1272" spans="1:29" x14ac:dyDescent="0.35">
      <c r="A1272" s="10"/>
      <c r="B1272" s="10"/>
      <c r="C1272" s="10"/>
      <c r="D1272" s="10"/>
      <c r="E1272" s="10"/>
      <c r="F1272" s="10"/>
      <c r="G1272" s="10"/>
      <c r="H1272" s="10"/>
      <c r="I1272" s="10"/>
      <c r="J1272" s="11"/>
      <c r="K1272" s="12"/>
      <c r="L1272" s="13"/>
      <c r="M1272" s="13"/>
      <c r="N1272" s="13"/>
      <c r="O1272" s="13"/>
      <c r="P1272" s="13"/>
      <c r="Q1272" s="13"/>
      <c r="R1272" s="13"/>
      <c r="S1272" s="13"/>
      <c r="T1272" s="13"/>
      <c r="U1272" s="13"/>
      <c r="V1272" s="13"/>
      <c r="W1272" s="13"/>
      <c r="X1272" s="13"/>
      <c r="Y1272" s="13"/>
      <c r="Z1272" s="14"/>
      <c r="AA1272" s="14"/>
      <c r="AB1272" s="14"/>
      <c r="AC1272" s="14"/>
    </row>
    <row r="1273" spans="1:29" x14ac:dyDescent="0.35">
      <c r="A1273" s="10"/>
      <c r="B1273" s="10"/>
      <c r="C1273" s="10"/>
      <c r="D1273" s="10"/>
      <c r="E1273" s="10"/>
      <c r="F1273" s="10"/>
      <c r="G1273" s="10"/>
      <c r="H1273" s="10"/>
      <c r="I1273" s="10"/>
      <c r="J1273" s="11"/>
      <c r="K1273" s="12"/>
      <c r="L1273" s="13"/>
      <c r="M1273" s="13"/>
      <c r="N1273" s="13"/>
      <c r="O1273" s="13"/>
      <c r="P1273" s="13"/>
      <c r="Q1273" s="13"/>
      <c r="R1273" s="13"/>
      <c r="S1273" s="13"/>
      <c r="T1273" s="13"/>
      <c r="U1273" s="13"/>
      <c r="V1273" s="13"/>
      <c r="W1273" s="13"/>
      <c r="X1273" s="13"/>
      <c r="Y1273" s="13"/>
      <c r="Z1273" s="14"/>
      <c r="AA1273" s="14"/>
      <c r="AB1273" s="14"/>
      <c r="AC1273" s="14"/>
    </row>
    <row r="1274" spans="1:29" x14ac:dyDescent="0.35">
      <c r="A1274" s="10"/>
      <c r="B1274" s="10"/>
      <c r="C1274" s="10"/>
      <c r="D1274" s="10"/>
      <c r="E1274" s="10"/>
      <c r="F1274" s="10"/>
      <c r="G1274" s="10"/>
      <c r="H1274" s="10"/>
      <c r="I1274" s="10"/>
      <c r="J1274" s="11"/>
      <c r="K1274" s="12"/>
      <c r="L1274" s="13"/>
      <c r="M1274" s="13"/>
      <c r="N1274" s="13"/>
      <c r="O1274" s="13"/>
      <c r="P1274" s="13"/>
      <c r="Q1274" s="13"/>
      <c r="R1274" s="13"/>
      <c r="S1274" s="13"/>
      <c r="T1274" s="13"/>
      <c r="U1274" s="13"/>
      <c r="V1274" s="13"/>
      <c r="W1274" s="13"/>
      <c r="X1274" s="13"/>
      <c r="Y1274" s="13"/>
      <c r="Z1274" s="14"/>
      <c r="AA1274" s="14"/>
      <c r="AB1274" s="14"/>
      <c r="AC1274" s="14"/>
    </row>
    <row r="1275" spans="1:29" x14ac:dyDescent="0.35">
      <c r="A1275" s="10"/>
      <c r="B1275" s="10"/>
      <c r="C1275" s="10"/>
      <c r="D1275" s="10"/>
      <c r="E1275" s="10"/>
      <c r="F1275" s="10"/>
      <c r="G1275" s="10"/>
      <c r="H1275" s="10"/>
      <c r="I1275" s="10"/>
      <c r="J1275" s="11"/>
      <c r="K1275" s="12"/>
      <c r="L1275" s="13"/>
      <c r="M1275" s="13"/>
      <c r="N1275" s="13"/>
      <c r="O1275" s="13"/>
      <c r="P1275" s="13"/>
      <c r="Q1275" s="13"/>
      <c r="R1275" s="13"/>
      <c r="S1275" s="13"/>
      <c r="T1275" s="13"/>
      <c r="U1275" s="13"/>
      <c r="V1275" s="13"/>
      <c r="W1275" s="13"/>
      <c r="X1275" s="13"/>
      <c r="Y1275" s="13"/>
      <c r="Z1275" s="14"/>
      <c r="AA1275" s="14"/>
      <c r="AB1275" s="14"/>
      <c r="AC1275" s="14"/>
    </row>
    <row r="1276" spans="1:29" x14ac:dyDescent="0.35">
      <c r="A1276" s="10"/>
      <c r="B1276" s="10"/>
      <c r="C1276" s="10"/>
      <c r="D1276" s="10"/>
      <c r="E1276" s="10"/>
      <c r="F1276" s="10"/>
      <c r="G1276" s="10"/>
      <c r="H1276" s="10"/>
      <c r="I1276" s="10"/>
      <c r="J1276" s="11"/>
      <c r="K1276" s="12"/>
      <c r="L1276" s="13"/>
      <c r="M1276" s="13"/>
      <c r="N1276" s="13"/>
      <c r="O1276" s="13"/>
      <c r="P1276" s="13"/>
      <c r="Q1276" s="13"/>
      <c r="R1276" s="13"/>
      <c r="S1276" s="13"/>
      <c r="T1276" s="13"/>
      <c r="U1276" s="13"/>
      <c r="V1276" s="13"/>
      <c r="W1276" s="13"/>
      <c r="X1276" s="13"/>
      <c r="Y1276" s="13"/>
      <c r="Z1276" s="14"/>
      <c r="AA1276" s="14"/>
      <c r="AB1276" s="14"/>
      <c r="AC1276" s="14"/>
    </row>
    <row r="1277" spans="1:29" x14ac:dyDescent="0.35">
      <c r="A1277" s="10"/>
      <c r="B1277" s="10"/>
      <c r="C1277" s="10"/>
      <c r="D1277" s="10"/>
      <c r="E1277" s="10"/>
      <c r="F1277" s="10"/>
      <c r="G1277" s="10"/>
      <c r="H1277" s="10"/>
      <c r="I1277" s="10"/>
      <c r="J1277" s="11"/>
      <c r="K1277" s="12"/>
      <c r="L1277" s="13"/>
      <c r="M1277" s="13"/>
      <c r="N1277" s="13"/>
      <c r="O1277" s="13"/>
      <c r="P1277" s="13"/>
      <c r="Q1277" s="13"/>
      <c r="R1277" s="13"/>
      <c r="S1277" s="13"/>
      <c r="T1277" s="13"/>
      <c r="U1277" s="13"/>
      <c r="V1277" s="13"/>
      <c r="W1277" s="13"/>
      <c r="X1277" s="13"/>
      <c r="Y1277" s="13"/>
      <c r="Z1277" s="14"/>
      <c r="AA1277" s="14"/>
      <c r="AB1277" s="14"/>
      <c r="AC1277" s="14"/>
    </row>
    <row r="1278" spans="1:29" x14ac:dyDescent="0.35">
      <c r="A1278" s="10"/>
      <c r="B1278" s="10"/>
      <c r="C1278" s="10"/>
      <c r="D1278" s="10"/>
      <c r="E1278" s="10"/>
      <c r="F1278" s="10"/>
      <c r="G1278" s="10"/>
      <c r="H1278" s="10"/>
      <c r="I1278" s="10"/>
      <c r="J1278" s="11"/>
      <c r="K1278" s="12"/>
      <c r="L1278" s="13"/>
      <c r="M1278" s="13"/>
      <c r="N1278" s="13"/>
      <c r="O1278" s="13"/>
      <c r="P1278" s="13"/>
      <c r="Q1278" s="13"/>
      <c r="R1278" s="13"/>
      <c r="S1278" s="13"/>
      <c r="T1278" s="13"/>
      <c r="U1278" s="13"/>
      <c r="V1278" s="13"/>
      <c r="W1278" s="13"/>
      <c r="X1278" s="13"/>
      <c r="Y1278" s="13"/>
      <c r="Z1278" s="14"/>
      <c r="AA1278" s="14"/>
      <c r="AB1278" s="14"/>
      <c r="AC1278" s="14"/>
    </row>
    <row r="1279" spans="1:29" x14ac:dyDescent="0.35">
      <c r="A1279" s="10"/>
      <c r="B1279" s="10"/>
      <c r="C1279" s="10"/>
      <c r="D1279" s="10"/>
      <c r="E1279" s="10"/>
      <c r="F1279" s="10"/>
      <c r="G1279" s="10"/>
      <c r="H1279" s="10"/>
      <c r="I1279" s="10"/>
      <c r="J1279" s="11"/>
      <c r="K1279" s="12"/>
      <c r="L1279" s="13"/>
      <c r="M1279" s="13"/>
      <c r="N1279" s="13"/>
      <c r="O1279" s="13"/>
      <c r="P1279" s="13"/>
      <c r="Q1279" s="13"/>
      <c r="R1279" s="13"/>
      <c r="S1279" s="13"/>
      <c r="T1279" s="13"/>
      <c r="U1279" s="13"/>
      <c r="V1279" s="13"/>
      <c r="W1279" s="13"/>
      <c r="X1279" s="13"/>
      <c r="Y1279" s="13"/>
      <c r="Z1279" s="14"/>
      <c r="AA1279" s="14"/>
      <c r="AB1279" s="14"/>
      <c r="AC1279" s="14"/>
    </row>
    <row r="1280" spans="1:29" x14ac:dyDescent="0.35">
      <c r="A1280" s="10"/>
      <c r="B1280" s="10"/>
      <c r="C1280" s="10"/>
      <c r="D1280" s="10"/>
      <c r="E1280" s="10"/>
      <c r="F1280" s="10"/>
      <c r="G1280" s="10"/>
      <c r="H1280" s="10"/>
      <c r="I1280" s="10"/>
      <c r="J1280" s="11"/>
      <c r="K1280" s="12"/>
      <c r="L1280" s="13"/>
      <c r="M1280" s="13"/>
      <c r="N1280" s="13"/>
      <c r="O1280" s="13"/>
      <c r="P1280" s="13"/>
      <c r="Q1280" s="13"/>
      <c r="R1280" s="13"/>
      <c r="S1280" s="13"/>
      <c r="T1280" s="13"/>
      <c r="U1280" s="13"/>
      <c r="V1280" s="13"/>
      <c r="W1280" s="13"/>
      <c r="X1280" s="13"/>
      <c r="Y1280" s="13"/>
      <c r="Z1280" s="14"/>
      <c r="AA1280" s="14"/>
      <c r="AB1280" s="14"/>
      <c r="AC1280" s="14"/>
    </row>
    <row r="1281" spans="1:29" x14ac:dyDescent="0.35">
      <c r="A1281" s="10"/>
      <c r="B1281" s="10"/>
      <c r="C1281" s="10"/>
      <c r="D1281" s="10"/>
      <c r="E1281" s="10"/>
      <c r="F1281" s="10"/>
      <c r="G1281" s="10"/>
      <c r="H1281" s="10"/>
      <c r="I1281" s="10"/>
      <c r="J1281" s="11"/>
      <c r="K1281" s="12"/>
      <c r="L1281" s="13"/>
      <c r="M1281" s="13"/>
      <c r="N1281" s="13"/>
      <c r="O1281" s="13"/>
      <c r="P1281" s="13"/>
      <c r="Q1281" s="13"/>
      <c r="R1281" s="13"/>
      <c r="S1281" s="13"/>
      <c r="T1281" s="13"/>
      <c r="U1281" s="13"/>
      <c r="V1281" s="13"/>
      <c r="W1281" s="13"/>
      <c r="X1281" s="13"/>
      <c r="Y1281" s="13"/>
      <c r="Z1281" s="14"/>
      <c r="AA1281" s="14"/>
      <c r="AB1281" s="14"/>
      <c r="AC1281" s="14"/>
    </row>
    <row r="1282" spans="1:29" x14ac:dyDescent="0.35">
      <c r="A1282" s="10"/>
      <c r="B1282" s="10"/>
      <c r="C1282" s="10"/>
      <c r="D1282" s="10"/>
      <c r="E1282" s="10"/>
      <c r="F1282" s="10"/>
      <c r="G1282" s="10"/>
      <c r="H1282" s="10"/>
      <c r="I1282" s="10"/>
      <c r="J1282" s="11"/>
      <c r="K1282" s="12"/>
      <c r="L1282" s="13"/>
      <c r="M1282" s="13"/>
      <c r="N1282" s="13"/>
      <c r="O1282" s="13"/>
      <c r="P1282" s="13"/>
      <c r="Q1282" s="13"/>
      <c r="R1282" s="13"/>
      <c r="S1282" s="13"/>
      <c r="T1282" s="13"/>
      <c r="U1282" s="13"/>
      <c r="V1282" s="13"/>
      <c r="W1282" s="13"/>
      <c r="X1282" s="13"/>
      <c r="Y1282" s="13"/>
      <c r="Z1282" s="14"/>
      <c r="AA1282" s="14"/>
      <c r="AB1282" s="14"/>
      <c r="AC1282" s="14"/>
    </row>
    <row r="1283" spans="1:29" x14ac:dyDescent="0.35">
      <c r="A1283" s="10"/>
      <c r="B1283" s="10"/>
      <c r="C1283" s="10"/>
      <c r="D1283" s="10"/>
      <c r="E1283" s="10"/>
      <c r="F1283" s="10"/>
      <c r="G1283" s="10"/>
      <c r="H1283" s="10"/>
      <c r="I1283" s="10"/>
      <c r="J1283" s="11"/>
      <c r="K1283" s="12"/>
      <c r="L1283" s="13"/>
      <c r="M1283" s="13"/>
      <c r="N1283" s="13"/>
      <c r="O1283" s="13"/>
      <c r="P1283" s="13"/>
      <c r="Q1283" s="13"/>
      <c r="R1283" s="13"/>
      <c r="S1283" s="13"/>
      <c r="T1283" s="13"/>
      <c r="U1283" s="13"/>
      <c r="V1283" s="13"/>
      <c r="W1283" s="13"/>
      <c r="X1283" s="13"/>
      <c r="Y1283" s="13"/>
      <c r="Z1283" s="14"/>
      <c r="AA1283" s="14"/>
      <c r="AB1283" s="14"/>
      <c r="AC1283" s="14"/>
    </row>
    <row r="1284" spans="1:29" x14ac:dyDescent="0.35">
      <c r="A1284" s="10"/>
      <c r="B1284" s="10"/>
      <c r="C1284" s="10"/>
      <c r="D1284" s="10"/>
      <c r="E1284" s="10"/>
      <c r="F1284" s="10"/>
      <c r="G1284" s="10"/>
      <c r="H1284" s="10"/>
      <c r="I1284" s="10"/>
      <c r="J1284" s="11"/>
      <c r="K1284" s="12"/>
      <c r="L1284" s="13"/>
      <c r="M1284" s="13"/>
      <c r="N1284" s="13"/>
      <c r="O1284" s="13"/>
      <c r="P1284" s="13"/>
      <c r="Q1284" s="13"/>
      <c r="R1284" s="13"/>
      <c r="S1284" s="13"/>
      <c r="T1284" s="13"/>
      <c r="U1284" s="13"/>
      <c r="V1284" s="13"/>
      <c r="W1284" s="13"/>
      <c r="X1284" s="13"/>
      <c r="Y1284" s="13"/>
      <c r="Z1284" s="14"/>
      <c r="AA1284" s="14"/>
      <c r="AB1284" s="14"/>
      <c r="AC1284" s="14"/>
    </row>
    <row r="1285" spans="1:29" x14ac:dyDescent="0.35">
      <c r="A1285" s="10"/>
      <c r="B1285" s="10"/>
      <c r="C1285" s="10"/>
      <c r="D1285" s="10"/>
      <c r="E1285" s="10"/>
      <c r="F1285" s="10"/>
      <c r="G1285" s="10"/>
      <c r="H1285" s="10"/>
      <c r="I1285" s="10"/>
      <c r="J1285" s="11"/>
      <c r="K1285" s="12"/>
      <c r="L1285" s="13"/>
      <c r="M1285" s="13"/>
      <c r="N1285" s="13"/>
      <c r="O1285" s="13"/>
      <c r="P1285" s="13"/>
      <c r="Q1285" s="13"/>
      <c r="R1285" s="13"/>
      <c r="S1285" s="13"/>
      <c r="T1285" s="13"/>
      <c r="U1285" s="13"/>
      <c r="V1285" s="13"/>
      <c r="W1285" s="13"/>
      <c r="X1285" s="13"/>
      <c r="Y1285" s="13"/>
      <c r="Z1285" s="14"/>
      <c r="AA1285" s="14"/>
      <c r="AB1285" s="14"/>
      <c r="AC1285" s="14"/>
    </row>
    <row r="1286" spans="1:29" x14ac:dyDescent="0.35">
      <c r="A1286" s="10"/>
      <c r="B1286" s="10"/>
      <c r="C1286" s="10"/>
      <c r="D1286" s="10"/>
      <c r="E1286" s="10"/>
      <c r="F1286" s="10"/>
      <c r="G1286" s="10"/>
      <c r="H1286" s="10"/>
      <c r="I1286" s="10"/>
      <c r="J1286" s="11"/>
      <c r="K1286" s="12"/>
      <c r="L1286" s="13"/>
      <c r="M1286" s="13"/>
      <c r="N1286" s="13"/>
      <c r="O1286" s="13"/>
      <c r="P1286" s="13"/>
      <c r="Q1286" s="13"/>
      <c r="R1286" s="13"/>
      <c r="S1286" s="13"/>
      <c r="T1286" s="13"/>
      <c r="U1286" s="13"/>
      <c r="V1286" s="13"/>
      <c r="W1286" s="13"/>
      <c r="X1286" s="13"/>
      <c r="Y1286" s="13"/>
      <c r="Z1286" s="14"/>
      <c r="AA1286" s="14"/>
      <c r="AB1286" s="14"/>
      <c r="AC1286" s="14"/>
    </row>
    <row r="1287" spans="1:29" x14ac:dyDescent="0.35">
      <c r="A1287" s="10"/>
      <c r="B1287" s="10"/>
      <c r="C1287" s="10"/>
      <c r="D1287" s="10"/>
      <c r="E1287" s="10"/>
      <c r="F1287" s="10"/>
      <c r="G1287" s="10"/>
      <c r="H1287" s="10"/>
      <c r="I1287" s="10"/>
      <c r="J1287" s="11"/>
      <c r="K1287" s="12"/>
      <c r="L1287" s="13"/>
      <c r="M1287" s="13"/>
      <c r="N1287" s="13"/>
      <c r="O1287" s="13"/>
      <c r="P1287" s="13"/>
      <c r="Q1287" s="13"/>
      <c r="R1287" s="13"/>
      <c r="S1287" s="13"/>
      <c r="T1287" s="13"/>
      <c r="U1287" s="13"/>
      <c r="V1287" s="13"/>
      <c r="W1287" s="13"/>
      <c r="X1287" s="13"/>
      <c r="Y1287" s="13"/>
      <c r="Z1287" s="14"/>
      <c r="AA1287" s="14"/>
      <c r="AB1287" s="14"/>
      <c r="AC1287" s="14"/>
    </row>
    <row r="1288" spans="1:29" x14ac:dyDescent="0.35">
      <c r="A1288" s="10"/>
      <c r="B1288" s="10"/>
      <c r="C1288" s="10"/>
      <c r="D1288" s="10"/>
      <c r="E1288" s="10"/>
      <c r="F1288" s="10"/>
      <c r="G1288" s="10"/>
      <c r="H1288" s="10"/>
      <c r="I1288" s="10"/>
      <c r="J1288" s="11"/>
      <c r="K1288" s="12"/>
      <c r="L1288" s="13"/>
      <c r="M1288" s="13"/>
      <c r="N1288" s="13"/>
      <c r="O1288" s="13"/>
      <c r="P1288" s="13"/>
      <c r="Q1288" s="13"/>
      <c r="R1288" s="13"/>
      <c r="S1288" s="13"/>
      <c r="T1288" s="13"/>
      <c r="U1288" s="13"/>
      <c r="V1288" s="13"/>
      <c r="W1288" s="13"/>
      <c r="X1288" s="13"/>
      <c r="Y1288" s="13"/>
      <c r="Z1288" s="14"/>
      <c r="AA1288" s="14"/>
      <c r="AB1288" s="14"/>
      <c r="AC1288" s="14"/>
    </row>
    <row r="1289" spans="1:29" x14ac:dyDescent="0.35">
      <c r="A1289" s="10"/>
      <c r="B1289" s="10"/>
      <c r="C1289" s="10"/>
      <c r="D1289" s="10"/>
      <c r="E1289" s="10"/>
      <c r="F1289" s="10"/>
      <c r="G1289" s="10"/>
      <c r="H1289" s="10"/>
      <c r="I1289" s="10"/>
      <c r="J1289" s="11"/>
      <c r="K1289" s="12"/>
      <c r="L1289" s="13"/>
      <c r="M1289" s="13"/>
      <c r="N1289" s="13"/>
      <c r="O1289" s="13"/>
      <c r="P1289" s="13"/>
      <c r="Q1289" s="13"/>
      <c r="R1289" s="13"/>
      <c r="S1289" s="13"/>
      <c r="T1289" s="13"/>
      <c r="U1289" s="13"/>
      <c r="V1289" s="13"/>
      <c r="W1289" s="13"/>
      <c r="X1289" s="13"/>
      <c r="Y1289" s="13"/>
      <c r="Z1289" s="14"/>
      <c r="AA1289" s="14"/>
      <c r="AB1289" s="14"/>
      <c r="AC1289" s="14"/>
    </row>
    <row r="1290" spans="1:29" x14ac:dyDescent="0.35">
      <c r="A1290" s="10"/>
      <c r="B1290" s="10"/>
      <c r="C1290" s="10"/>
      <c r="D1290" s="10"/>
      <c r="E1290" s="10"/>
      <c r="F1290" s="10"/>
      <c r="G1290" s="10"/>
      <c r="H1290" s="10"/>
      <c r="I1290" s="10"/>
      <c r="J1290" s="11"/>
      <c r="K1290" s="12"/>
      <c r="L1290" s="13"/>
      <c r="M1290" s="13"/>
      <c r="N1290" s="13"/>
      <c r="O1290" s="13"/>
      <c r="P1290" s="13"/>
      <c r="Q1290" s="13"/>
      <c r="R1290" s="13"/>
      <c r="S1290" s="13"/>
      <c r="T1290" s="13"/>
      <c r="U1290" s="13"/>
      <c r="V1290" s="13"/>
      <c r="W1290" s="13"/>
      <c r="X1290" s="13"/>
      <c r="Y1290" s="13"/>
      <c r="Z1290" s="14"/>
      <c r="AA1290" s="14"/>
      <c r="AB1290" s="14"/>
      <c r="AC1290" s="14"/>
    </row>
    <row r="1291" spans="1:29" x14ac:dyDescent="0.35">
      <c r="A1291" s="10"/>
      <c r="B1291" s="10"/>
      <c r="C1291" s="10"/>
      <c r="D1291" s="10"/>
      <c r="E1291" s="10"/>
      <c r="F1291" s="10"/>
      <c r="G1291" s="10"/>
      <c r="H1291" s="10"/>
      <c r="I1291" s="10"/>
      <c r="J1291" s="11"/>
      <c r="K1291" s="12"/>
      <c r="L1291" s="13"/>
      <c r="M1291" s="13"/>
      <c r="N1291" s="13"/>
      <c r="O1291" s="13"/>
      <c r="P1291" s="13"/>
      <c r="Q1291" s="13"/>
      <c r="R1291" s="13"/>
      <c r="S1291" s="13"/>
      <c r="T1291" s="13"/>
      <c r="U1291" s="13"/>
      <c r="V1291" s="13"/>
      <c r="W1291" s="13"/>
      <c r="X1291" s="13"/>
      <c r="Y1291" s="13"/>
      <c r="Z1291" s="14"/>
      <c r="AA1291" s="14"/>
      <c r="AB1291" s="14"/>
      <c r="AC1291" s="14"/>
    </row>
    <row r="1292" spans="1:29" x14ac:dyDescent="0.35">
      <c r="A1292" s="10"/>
      <c r="B1292" s="10"/>
      <c r="C1292" s="10"/>
      <c r="D1292" s="10"/>
      <c r="E1292" s="10"/>
      <c r="F1292" s="10"/>
      <c r="G1292" s="10"/>
      <c r="H1292" s="10"/>
      <c r="I1292" s="10"/>
      <c r="J1292" s="11"/>
      <c r="K1292" s="12"/>
      <c r="L1292" s="13"/>
      <c r="M1292" s="13"/>
      <c r="N1292" s="13"/>
      <c r="O1292" s="13"/>
      <c r="P1292" s="13"/>
      <c r="Q1292" s="13"/>
      <c r="R1292" s="13"/>
      <c r="S1292" s="13"/>
      <c r="T1292" s="13"/>
      <c r="U1292" s="13"/>
      <c r="V1292" s="13"/>
      <c r="W1292" s="13"/>
      <c r="X1292" s="13"/>
      <c r="Y1292" s="13"/>
      <c r="Z1292" s="14"/>
      <c r="AA1292" s="14"/>
      <c r="AB1292" s="14"/>
      <c r="AC1292" s="14"/>
    </row>
    <row r="1293" spans="1:29" x14ac:dyDescent="0.35">
      <c r="A1293" s="10"/>
      <c r="B1293" s="10"/>
      <c r="C1293" s="10"/>
      <c r="D1293" s="10"/>
      <c r="E1293" s="10"/>
      <c r="F1293" s="10"/>
      <c r="G1293" s="10"/>
      <c r="H1293" s="10"/>
      <c r="I1293" s="10"/>
      <c r="J1293" s="11"/>
      <c r="K1293" s="12"/>
      <c r="L1293" s="13"/>
      <c r="M1293" s="13"/>
      <c r="N1293" s="13"/>
      <c r="O1293" s="13"/>
      <c r="P1293" s="13"/>
      <c r="Q1293" s="13"/>
      <c r="R1293" s="13"/>
      <c r="S1293" s="13"/>
      <c r="T1293" s="13"/>
      <c r="U1293" s="13"/>
      <c r="V1293" s="13"/>
      <c r="W1293" s="13"/>
      <c r="X1293" s="13"/>
      <c r="Y1293" s="13"/>
      <c r="Z1293" s="14"/>
      <c r="AA1293" s="14"/>
      <c r="AB1293" s="14"/>
      <c r="AC1293" s="14"/>
    </row>
    <row r="1294" spans="1:29" x14ac:dyDescent="0.35">
      <c r="A1294" s="10"/>
      <c r="B1294" s="10"/>
      <c r="C1294" s="10"/>
      <c r="D1294" s="10"/>
      <c r="E1294" s="10"/>
      <c r="F1294" s="10"/>
      <c r="G1294" s="10"/>
      <c r="H1294" s="10"/>
      <c r="I1294" s="10"/>
      <c r="J1294" s="11"/>
      <c r="K1294" s="12"/>
      <c r="L1294" s="13"/>
      <c r="M1294" s="13"/>
      <c r="N1294" s="13"/>
      <c r="O1294" s="13"/>
      <c r="P1294" s="13"/>
      <c r="Q1294" s="13"/>
      <c r="R1294" s="13"/>
      <c r="S1294" s="13"/>
      <c r="T1294" s="13"/>
      <c r="U1294" s="13"/>
      <c r="V1294" s="13"/>
      <c r="W1294" s="13"/>
      <c r="X1294" s="13"/>
      <c r="Y1294" s="13"/>
      <c r="Z1294" s="14"/>
      <c r="AA1294" s="14"/>
      <c r="AB1294" s="14"/>
      <c r="AC1294" s="14"/>
    </row>
    <row r="1295" spans="1:29" x14ac:dyDescent="0.35">
      <c r="A1295" s="10"/>
      <c r="B1295" s="10"/>
      <c r="C1295" s="10"/>
      <c r="D1295" s="10"/>
      <c r="E1295" s="10"/>
      <c r="F1295" s="10"/>
      <c r="G1295" s="10"/>
      <c r="H1295" s="10"/>
      <c r="I1295" s="10"/>
      <c r="J1295" s="11"/>
      <c r="K1295" s="12"/>
      <c r="L1295" s="13"/>
      <c r="M1295" s="13"/>
      <c r="N1295" s="13"/>
      <c r="O1295" s="13"/>
      <c r="P1295" s="13"/>
      <c r="Q1295" s="13"/>
      <c r="R1295" s="13"/>
      <c r="S1295" s="13"/>
      <c r="T1295" s="13"/>
      <c r="U1295" s="13"/>
      <c r="V1295" s="13"/>
      <c r="W1295" s="13"/>
      <c r="X1295" s="13"/>
      <c r="Y1295" s="13"/>
      <c r="Z1295" s="14"/>
      <c r="AA1295" s="14"/>
      <c r="AB1295" s="14"/>
      <c r="AC1295" s="14"/>
    </row>
    <row r="1296" spans="1:29" x14ac:dyDescent="0.35">
      <c r="A1296" s="10"/>
      <c r="B1296" s="10"/>
      <c r="C1296" s="10"/>
      <c r="D1296" s="10"/>
      <c r="E1296" s="10"/>
      <c r="F1296" s="10"/>
      <c r="G1296" s="10"/>
      <c r="H1296" s="10"/>
      <c r="I1296" s="10"/>
      <c r="J1296" s="11"/>
      <c r="K1296" s="12"/>
      <c r="L1296" s="13"/>
      <c r="M1296" s="13"/>
      <c r="N1296" s="13"/>
      <c r="O1296" s="13"/>
      <c r="P1296" s="13"/>
      <c r="Q1296" s="13"/>
      <c r="R1296" s="13"/>
      <c r="S1296" s="13"/>
      <c r="T1296" s="13"/>
      <c r="U1296" s="13"/>
      <c r="V1296" s="13"/>
      <c r="W1296" s="13"/>
      <c r="X1296" s="13"/>
      <c r="Y1296" s="13"/>
      <c r="Z1296" s="14"/>
      <c r="AA1296" s="14"/>
      <c r="AB1296" s="14"/>
      <c r="AC1296" s="14"/>
    </row>
    <row r="1297" spans="1:29" x14ac:dyDescent="0.35">
      <c r="A1297" s="10"/>
      <c r="B1297" s="10"/>
      <c r="C1297" s="10"/>
      <c r="D1297" s="10"/>
      <c r="E1297" s="10"/>
      <c r="F1297" s="10"/>
      <c r="G1297" s="10"/>
      <c r="H1297" s="10"/>
      <c r="I1297" s="10"/>
      <c r="J1297" s="11"/>
      <c r="K1297" s="12"/>
      <c r="L1297" s="13"/>
      <c r="M1297" s="13"/>
      <c r="N1297" s="13"/>
      <c r="O1297" s="13"/>
      <c r="P1297" s="13"/>
      <c r="Q1297" s="13"/>
      <c r="R1297" s="13"/>
      <c r="S1297" s="13"/>
      <c r="T1297" s="13"/>
      <c r="U1297" s="13"/>
      <c r="V1297" s="13"/>
      <c r="W1297" s="13"/>
      <c r="X1297" s="13"/>
      <c r="Y1297" s="13"/>
      <c r="Z1297" s="14"/>
      <c r="AA1297" s="14"/>
      <c r="AB1297" s="14"/>
      <c r="AC1297" s="14"/>
    </row>
    <row r="1298" spans="1:29" x14ac:dyDescent="0.35">
      <c r="A1298" s="10"/>
      <c r="B1298" s="10"/>
      <c r="C1298" s="10"/>
      <c r="D1298" s="10"/>
      <c r="E1298" s="10"/>
      <c r="F1298" s="10"/>
      <c r="G1298" s="10"/>
      <c r="H1298" s="10"/>
      <c r="I1298" s="10"/>
      <c r="J1298" s="11"/>
      <c r="K1298" s="12"/>
      <c r="L1298" s="13"/>
      <c r="M1298" s="13"/>
      <c r="N1298" s="13"/>
      <c r="O1298" s="13"/>
      <c r="P1298" s="13"/>
      <c r="Q1298" s="13"/>
      <c r="R1298" s="13"/>
      <c r="S1298" s="13"/>
      <c r="T1298" s="13"/>
      <c r="U1298" s="13"/>
      <c r="V1298" s="13"/>
      <c r="W1298" s="13"/>
      <c r="X1298" s="13"/>
      <c r="Y1298" s="13"/>
      <c r="Z1298" s="14"/>
      <c r="AA1298" s="14"/>
      <c r="AB1298" s="14"/>
      <c r="AC1298" s="14"/>
    </row>
    <row r="1299" spans="1:29" x14ac:dyDescent="0.35">
      <c r="A1299" s="10"/>
      <c r="B1299" s="10"/>
      <c r="C1299" s="10"/>
      <c r="D1299" s="10"/>
      <c r="E1299" s="10"/>
      <c r="F1299" s="10"/>
      <c r="G1299" s="10"/>
      <c r="H1299" s="10"/>
      <c r="I1299" s="10"/>
      <c r="J1299" s="11"/>
      <c r="K1299" s="12"/>
      <c r="L1299" s="13"/>
      <c r="M1299" s="13"/>
      <c r="N1299" s="13"/>
      <c r="O1299" s="13"/>
      <c r="P1299" s="13"/>
      <c r="Q1299" s="13"/>
      <c r="R1299" s="13"/>
      <c r="S1299" s="13"/>
      <c r="T1299" s="13"/>
      <c r="U1299" s="13"/>
      <c r="V1299" s="13"/>
      <c r="W1299" s="13"/>
      <c r="X1299" s="13"/>
      <c r="Y1299" s="13"/>
      <c r="Z1299" s="14"/>
      <c r="AA1299" s="14"/>
      <c r="AB1299" s="14"/>
      <c r="AC1299" s="14"/>
    </row>
    <row r="1300" spans="1:29" x14ac:dyDescent="0.35">
      <c r="A1300" s="10"/>
      <c r="B1300" s="10"/>
      <c r="C1300" s="10"/>
      <c r="D1300" s="10"/>
      <c r="E1300" s="10"/>
      <c r="F1300" s="10"/>
      <c r="G1300" s="10"/>
      <c r="H1300" s="10"/>
      <c r="I1300" s="10"/>
      <c r="J1300" s="11"/>
      <c r="K1300" s="12"/>
      <c r="L1300" s="13"/>
      <c r="M1300" s="13"/>
      <c r="N1300" s="13"/>
      <c r="O1300" s="13"/>
      <c r="P1300" s="13"/>
      <c r="Q1300" s="13"/>
      <c r="R1300" s="13"/>
      <c r="S1300" s="13"/>
      <c r="T1300" s="13"/>
      <c r="U1300" s="13"/>
      <c r="V1300" s="13"/>
      <c r="W1300" s="13"/>
      <c r="X1300" s="13"/>
      <c r="Y1300" s="13"/>
      <c r="Z1300" s="14"/>
      <c r="AA1300" s="14"/>
      <c r="AB1300" s="14"/>
      <c r="AC1300" s="14"/>
    </row>
    <row r="1301" spans="1:29" x14ac:dyDescent="0.35">
      <c r="A1301" s="10"/>
      <c r="B1301" s="10"/>
      <c r="C1301" s="10"/>
      <c r="D1301" s="10"/>
      <c r="E1301" s="10"/>
      <c r="F1301" s="10"/>
      <c r="G1301" s="10"/>
      <c r="H1301" s="10"/>
      <c r="I1301" s="10"/>
      <c r="J1301" s="11"/>
      <c r="K1301" s="12"/>
      <c r="L1301" s="13"/>
      <c r="M1301" s="13"/>
      <c r="N1301" s="13"/>
      <c r="O1301" s="13"/>
      <c r="P1301" s="13"/>
      <c r="Q1301" s="13"/>
      <c r="R1301" s="13"/>
      <c r="S1301" s="13"/>
      <c r="T1301" s="13"/>
      <c r="U1301" s="13"/>
      <c r="V1301" s="13"/>
      <c r="W1301" s="13"/>
      <c r="X1301" s="13"/>
      <c r="Y1301" s="13"/>
      <c r="Z1301" s="14"/>
      <c r="AA1301" s="14"/>
      <c r="AB1301" s="14"/>
      <c r="AC1301" s="14"/>
    </row>
    <row r="1302" spans="1:29" x14ac:dyDescent="0.35">
      <c r="A1302" s="10"/>
      <c r="B1302" s="10"/>
      <c r="C1302" s="10"/>
      <c r="D1302" s="10"/>
      <c r="E1302" s="10"/>
      <c r="F1302" s="10"/>
      <c r="G1302" s="10"/>
      <c r="H1302" s="10"/>
      <c r="I1302" s="10"/>
      <c r="J1302" s="11"/>
      <c r="K1302" s="12"/>
      <c r="L1302" s="13"/>
      <c r="M1302" s="13"/>
      <c r="N1302" s="13"/>
      <c r="O1302" s="13"/>
      <c r="P1302" s="13"/>
      <c r="Q1302" s="13"/>
      <c r="R1302" s="13"/>
      <c r="S1302" s="13"/>
      <c r="T1302" s="13"/>
      <c r="U1302" s="13"/>
      <c r="V1302" s="13"/>
      <c r="W1302" s="13"/>
      <c r="X1302" s="13"/>
      <c r="Y1302" s="13"/>
      <c r="Z1302" s="14"/>
      <c r="AA1302" s="14"/>
      <c r="AB1302" s="14"/>
      <c r="AC1302" s="14"/>
    </row>
    <row r="1303" spans="1:29" x14ac:dyDescent="0.35">
      <c r="A1303" s="10"/>
      <c r="B1303" s="10"/>
      <c r="C1303" s="10"/>
      <c r="D1303" s="10"/>
      <c r="E1303" s="10"/>
      <c r="F1303" s="10"/>
      <c r="G1303" s="10"/>
      <c r="H1303" s="10"/>
      <c r="I1303" s="10"/>
      <c r="J1303" s="11"/>
      <c r="K1303" s="12"/>
      <c r="L1303" s="13"/>
      <c r="M1303" s="13"/>
      <c r="N1303" s="13"/>
      <c r="O1303" s="13"/>
      <c r="P1303" s="13"/>
      <c r="Q1303" s="13"/>
      <c r="R1303" s="13"/>
      <c r="S1303" s="13"/>
      <c r="T1303" s="13"/>
      <c r="U1303" s="13"/>
      <c r="V1303" s="13"/>
      <c r="W1303" s="13"/>
      <c r="X1303" s="13"/>
      <c r="Y1303" s="13"/>
      <c r="Z1303" s="14"/>
      <c r="AA1303" s="14"/>
      <c r="AB1303" s="14"/>
      <c r="AC1303" s="14"/>
    </row>
    <row r="1304" spans="1:29" x14ac:dyDescent="0.35">
      <c r="A1304" s="10"/>
      <c r="B1304" s="10"/>
      <c r="C1304" s="10"/>
      <c r="D1304" s="10"/>
      <c r="E1304" s="10"/>
      <c r="F1304" s="10"/>
      <c r="G1304" s="10"/>
      <c r="H1304" s="10"/>
      <c r="I1304" s="10"/>
      <c r="J1304" s="11"/>
      <c r="K1304" s="12"/>
      <c r="L1304" s="13"/>
      <c r="M1304" s="13"/>
      <c r="N1304" s="13"/>
      <c r="O1304" s="13"/>
      <c r="P1304" s="13"/>
      <c r="Q1304" s="13"/>
      <c r="R1304" s="13"/>
      <c r="S1304" s="13"/>
      <c r="T1304" s="13"/>
      <c r="U1304" s="13"/>
      <c r="V1304" s="13"/>
      <c r="W1304" s="13"/>
      <c r="X1304" s="13"/>
      <c r="Y1304" s="13"/>
      <c r="Z1304" s="14"/>
      <c r="AA1304" s="14"/>
      <c r="AB1304" s="14"/>
      <c r="AC1304" s="14"/>
    </row>
    <row r="1305" spans="1:29" x14ac:dyDescent="0.35">
      <c r="A1305" s="10"/>
      <c r="B1305" s="10"/>
      <c r="C1305" s="10"/>
      <c r="D1305" s="10"/>
      <c r="E1305" s="10"/>
      <c r="F1305" s="10"/>
      <c r="G1305" s="10"/>
      <c r="H1305" s="10"/>
      <c r="I1305" s="10"/>
      <c r="J1305" s="11"/>
      <c r="K1305" s="12"/>
      <c r="L1305" s="13"/>
      <c r="M1305" s="13"/>
      <c r="N1305" s="13"/>
      <c r="O1305" s="13"/>
      <c r="P1305" s="13"/>
      <c r="Q1305" s="13"/>
      <c r="R1305" s="13"/>
      <c r="S1305" s="13"/>
      <c r="T1305" s="13"/>
      <c r="U1305" s="13"/>
      <c r="V1305" s="13"/>
      <c r="W1305" s="13"/>
      <c r="X1305" s="13"/>
      <c r="Y1305" s="13"/>
      <c r="Z1305" s="14"/>
      <c r="AA1305" s="14"/>
      <c r="AB1305" s="14"/>
      <c r="AC1305" s="14"/>
    </row>
    <row r="1306" spans="1:29" x14ac:dyDescent="0.35">
      <c r="A1306" s="10"/>
      <c r="B1306" s="10"/>
      <c r="C1306" s="10"/>
      <c r="D1306" s="10"/>
      <c r="E1306" s="10"/>
      <c r="F1306" s="10"/>
      <c r="G1306" s="10"/>
      <c r="H1306" s="10"/>
      <c r="I1306" s="10"/>
      <c r="J1306" s="11"/>
      <c r="K1306" s="12"/>
      <c r="L1306" s="13"/>
      <c r="M1306" s="13"/>
      <c r="N1306" s="13"/>
      <c r="O1306" s="13"/>
      <c r="P1306" s="13"/>
      <c r="Q1306" s="13"/>
      <c r="R1306" s="13"/>
      <c r="S1306" s="13"/>
      <c r="T1306" s="13"/>
      <c r="U1306" s="13"/>
      <c r="V1306" s="13"/>
      <c r="W1306" s="13"/>
      <c r="X1306" s="13"/>
      <c r="Y1306" s="13"/>
      <c r="Z1306" s="14"/>
      <c r="AA1306" s="14"/>
      <c r="AB1306" s="14"/>
      <c r="AC1306" s="14"/>
    </row>
    <row r="1307" spans="1:29" x14ac:dyDescent="0.35">
      <c r="A1307" s="10"/>
      <c r="B1307" s="10"/>
      <c r="C1307" s="10"/>
      <c r="D1307" s="10"/>
      <c r="E1307" s="10"/>
      <c r="F1307" s="10"/>
      <c r="G1307" s="10"/>
      <c r="H1307" s="10"/>
      <c r="I1307" s="10"/>
      <c r="J1307" s="11"/>
      <c r="K1307" s="12"/>
      <c r="L1307" s="13"/>
      <c r="M1307" s="13"/>
      <c r="N1307" s="13"/>
      <c r="O1307" s="13"/>
      <c r="P1307" s="13"/>
      <c r="Q1307" s="13"/>
      <c r="R1307" s="13"/>
      <c r="S1307" s="13"/>
      <c r="T1307" s="13"/>
      <c r="U1307" s="13"/>
      <c r="V1307" s="13"/>
      <c r="W1307" s="13"/>
      <c r="X1307" s="13"/>
      <c r="Y1307" s="13"/>
      <c r="Z1307" s="14"/>
      <c r="AA1307" s="14"/>
      <c r="AB1307" s="14"/>
      <c r="AC1307" s="14"/>
    </row>
    <row r="1308" spans="1:29" x14ac:dyDescent="0.35">
      <c r="A1308" s="10"/>
      <c r="B1308" s="10"/>
      <c r="C1308" s="10"/>
      <c r="D1308" s="10"/>
      <c r="E1308" s="10"/>
      <c r="F1308" s="10"/>
      <c r="G1308" s="10"/>
      <c r="H1308" s="10"/>
      <c r="I1308" s="10"/>
      <c r="J1308" s="11"/>
      <c r="K1308" s="12"/>
      <c r="L1308" s="13"/>
      <c r="M1308" s="13"/>
      <c r="N1308" s="13"/>
      <c r="O1308" s="13"/>
      <c r="P1308" s="13"/>
      <c r="Q1308" s="13"/>
      <c r="R1308" s="13"/>
      <c r="S1308" s="13"/>
      <c r="T1308" s="13"/>
      <c r="U1308" s="13"/>
      <c r="V1308" s="13"/>
      <c r="W1308" s="13"/>
      <c r="X1308" s="13"/>
      <c r="Y1308" s="13"/>
      <c r="Z1308" s="14"/>
      <c r="AA1308" s="14"/>
      <c r="AB1308" s="14"/>
      <c r="AC1308" s="14"/>
    </row>
    <row r="1309" spans="1:29" x14ac:dyDescent="0.35">
      <c r="A1309" s="10"/>
      <c r="B1309" s="10"/>
      <c r="C1309" s="10"/>
      <c r="D1309" s="10"/>
      <c r="E1309" s="10"/>
      <c r="F1309" s="10"/>
      <c r="G1309" s="10"/>
      <c r="H1309" s="10"/>
      <c r="I1309" s="10"/>
      <c r="J1309" s="11"/>
      <c r="K1309" s="12"/>
      <c r="L1309" s="13"/>
      <c r="M1309" s="13"/>
      <c r="N1309" s="13"/>
      <c r="O1309" s="13"/>
      <c r="P1309" s="13"/>
      <c r="Q1309" s="13"/>
      <c r="R1309" s="13"/>
      <c r="S1309" s="13"/>
      <c r="T1309" s="13"/>
      <c r="U1309" s="13"/>
      <c r="V1309" s="13"/>
      <c r="W1309" s="13"/>
      <c r="X1309" s="13"/>
      <c r="Y1309" s="13"/>
      <c r="Z1309" s="14"/>
      <c r="AA1309" s="14"/>
      <c r="AB1309" s="14"/>
      <c r="AC1309" s="14"/>
    </row>
    <row r="1310" spans="1:29" x14ac:dyDescent="0.35">
      <c r="A1310" s="10"/>
      <c r="B1310" s="10"/>
      <c r="C1310" s="10"/>
      <c r="D1310" s="10"/>
      <c r="E1310" s="10"/>
      <c r="F1310" s="10"/>
      <c r="G1310" s="10"/>
      <c r="H1310" s="10"/>
      <c r="I1310" s="10"/>
      <c r="J1310" s="11"/>
      <c r="K1310" s="12"/>
      <c r="L1310" s="13"/>
      <c r="M1310" s="13"/>
      <c r="N1310" s="13"/>
      <c r="O1310" s="13"/>
      <c r="P1310" s="13"/>
      <c r="Q1310" s="13"/>
      <c r="R1310" s="13"/>
      <c r="S1310" s="13"/>
      <c r="T1310" s="13"/>
      <c r="U1310" s="13"/>
      <c r="V1310" s="13"/>
      <c r="W1310" s="13"/>
      <c r="X1310" s="13"/>
      <c r="Y1310" s="13"/>
      <c r="Z1310" s="14"/>
      <c r="AA1310" s="14"/>
      <c r="AB1310" s="14"/>
      <c r="AC1310" s="14"/>
    </row>
    <row r="1311" spans="1:29" x14ac:dyDescent="0.35">
      <c r="A1311" s="10"/>
      <c r="B1311" s="10"/>
      <c r="C1311" s="10"/>
      <c r="D1311" s="10"/>
      <c r="E1311" s="10"/>
      <c r="F1311" s="10"/>
      <c r="G1311" s="10"/>
      <c r="H1311" s="10"/>
      <c r="I1311" s="10"/>
      <c r="J1311" s="11"/>
      <c r="K1311" s="12"/>
      <c r="L1311" s="13"/>
      <c r="M1311" s="13"/>
      <c r="N1311" s="13"/>
      <c r="O1311" s="13"/>
      <c r="P1311" s="13"/>
      <c r="Q1311" s="13"/>
      <c r="R1311" s="13"/>
      <c r="S1311" s="13"/>
      <c r="T1311" s="13"/>
      <c r="U1311" s="13"/>
      <c r="V1311" s="13"/>
      <c r="W1311" s="13"/>
      <c r="X1311" s="13"/>
      <c r="Y1311" s="13"/>
      <c r="Z1311" s="14"/>
      <c r="AA1311" s="14"/>
      <c r="AB1311" s="14"/>
      <c r="AC1311" s="14"/>
    </row>
    <row r="1312" spans="1:29" x14ac:dyDescent="0.35">
      <c r="A1312" s="10"/>
      <c r="B1312" s="10"/>
      <c r="C1312" s="10"/>
      <c r="D1312" s="10"/>
      <c r="E1312" s="10"/>
      <c r="F1312" s="10"/>
      <c r="G1312" s="10"/>
      <c r="H1312" s="10"/>
      <c r="I1312" s="10"/>
      <c r="J1312" s="11"/>
      <c r="K1312" s="12"/>
      <c r="L1312" s="13"/>
      <c r="M1312" s="13"/>
      <c r="N1312" s="13"/>
      <c r="O1312" s="13"/>
      <c r="P1312" s="13"/>
      <c r="Q1312" s="13"/>
      <c r="R1312" s="13"/>
      <c r="S1312" s="13"/>
      <c r="T1312" s="13"/>
      <c r="U1312" s="13"/>
      <c r="V1312" s="13"/>
      <c r="W1312" s="13"/>
      <c r="X1312" s="13"/>
      <c r="Y1312" s="13"/>
      <c r="Z1312" s="14"/>
      <c r="AA1312" s="14"/>
      <c r="AB1312" s="14"/>
      <c r="AC1312" s="14"/>
    </row>
    <row r="1313" spans="1:29" x14ac:dyDescent="0.35">
      <c r="A1313" s="10"/>
      <c r="B1313" s="10"/>
      <c r="C1313" s="10"/>
      <c r="D1313" s="10"/>
      <c r="E1313" s="10"/>
      <c r="F1313" s="10"/>
      <c r="G1313" s="10"/>
      <c r="H1313" s="10"/>
      <c r="I1313" s="10"/>
      <c r="J1313" s="11"/>
      <c r="K1313" s="12"/>
      <c r="L1313" s="13"/>
      <c r="M1313" s="13"/>
      <c r="N1313" s="13"/>
      <c r="O1313" s="13"/>
      <c r="P1313" s="13"/>
      <c r="Q1313" s="13"/>
      <c r="R1313" s="13"/>
      <c r="S1313" s="13"/>
      <c r="T1313" s="13"/>
      <c r="U1313" s="13"/>
      <c r="V1313" s="13"/>
      <c r="W1313" s="13"/>
      <c r="X1313" s="13"/>
      <c r="Y1313" s="13"/>
      <c r="Z1313" s="14"/>
      <c r="AA1313" s="14"/>
      <c r="AB1313" s="14"/>
      <c r="AC1313" s="14"/>
    </row>
    <row r="1314" spans="1:29" x14ac:dyDescent="0.35">
      <c r="A1314" s="10"/>
      <c r="B1314" s="10"/>
      <c r="C1314" s="10"/>
      <c r="D1314" s="10"/>
      <c r="E1314" s="10"/>
      <c r="F1314" s="10"/>
      <c r="G1314" s="10"/>
      <c r="H1314" s="10"/>
      <c r="I1314" s="10"/>
      <c r="J1314" s="11"/>
      <c r="K1314" s="12"/>
      <c r="L1314" s="13"/>
      <c r="M1314" s="13"/>
      <c r="N1314" s="13"/>
      <c r="O1314" s="13"/>
      <c r="P1314" s="13"/>
      <c r="Q1314" s="13"/>
      <c r="R1314" s="13"/>
      <c r="S1314" s="13"/>
      <c r="T1314" s="13"/>
      <c r="U1314" s="13"/>
      <c r="V1314" s="13"/>
      <c r="W1314" s="13"/>
      <c r="X1314" s="13"/>
      <c r="Y1314" s="13"/>
      <c r="Z1314" s="14"/>
      <c r="AA1314" s="14"/>
      <c r="AB1314" s="14"/>
      <c r="AC1314" s="14"/>
    </row>
    <row r="1315" spans="1:29" x14ac:dyDescent="0.35">
      <c r="A1315" s="10"/>
      <c r="B1315" s="10"/>
      <c r="C1315" s="10"/>
      <c r="D1315" s="10"/>
      <c r="E1315" s="10"/>
      <c r="F1315" s="10"/>
      <c r="G1315" s="10"/>
      <c r="H1315" s="10"/>
      <c r="I1315" s="10"/>
      <c r="J1315" s="11"/>
      <c r="K1315" s="12"/>
      <c r="L1315" s="13"/>
      <c r="M1315" s="13"/>
      <c r="N1315" s="13"/>
      <c r="O1315" s="13"/>
      <c r="P1315" s="13"/>
      <c r="Q1315" s="13"/>
      <c r="R1315" s="13"/>
      <c r="S1315" s="13"/>
      <c r="T1315" s="13"/>
      <c r="U1315" s="13"/>
      <c r="V1315" s="13"/>
      <c r="W1315" s="13"/>
      <c r="X1315" s="13"/>
      <c r="Y1315" s="13"/>
      <c r="Z1315" s="14"/>
      <c r="AA1315" s="14"/>
      <c r="AB1315" s="14"/>
      <c r="AC1315" s="14"/>
    </row>
    <row r="1316" spans="1:29" x14ac:dyDescent="0.35">
      <c r="A1316" s="10"/>
      <c r="B1316" s="10"/>
      <c r="C1316" s="10"/>
      <c r="D1316" s="10"/>
      <c r="E1316" s="10"/>
      <c r="F1316" s="10"/>
      <c r="G1316" s="10"/>
      <c r="H1316" s="10"/>
      <c r="I1316" s="10"/>
      <c r="J1316" s="11"/>
      <c r="K1316" s="12"/>
      <c r="L1316" s="13"/>
      <c r="M1316" s="13"/>
      <c r="N1316" s="13"/>
      <c r="O1316" s="13"/>
      <c r="P1316" s="13"/>
      <c r="Q1316" s="13"/>
      <c r="R1316" s="13"/>
      <c r="S1316" s="13"/>
      <c r="T1316" s="13"/>
      <c r="U1316" s="13"/>
      <c r="V1316" s="13"/>
      <c r="W1316" s="13"/>
      <c r="X1316" s="13"/>
      <c r="Y1316" s="13"/>
      <c r="Z1316" s="14"/>
      <c r="AA1316" s="14"/>
      <c r="AB1316" s="14"/>
      <c r="AC1316" s="14"/>
    </row>
    <row r="1317" spans="1:29" x14ac:dyDescent="0.35">
      <c r="A1317" s="10"/>
      <c r="B1317" s="10"/>
      <c r="C1317" s="10"/>
      <c r="D1317" s="10"/>
      <c r="E1317" s="10"/>
      <c r="F1317" s="10"/>
      <c r="G1317" s="10"/>
      <c r="H1317" s="10"/>
      <c r="I1317" s="10"/>
      <c r="J1317" s="11"/>
      <c r="K1317" s="12"/>
      <c r="L1317" s="13"/>
      <c r="M1317" s="13"/>
      <c r="N1317" s="13"/>
      <c r="O1317" s="13"/>
      <c r="P1317" s="13"/>
      <c r="Q1317" s="13"/>
      <c r="R1317" s="13"/>
      <c r="S1317" s="13"/>
      <c r="T1317" s="13"/>
      <c r="U1317" s="13"/>
      <c r="V1317" s="13"/>
      <c r="W1317" s="13"/>
      <c r="X1317" s="13"/>
      <c r="Y1317" s="13"/>
      <c r="Z1317" s="14"/>
      <c r="AA1317" s="14"/>
      <c r="AB1317" s="14"/>
      <c r="AC1317" s="14"/>
    </row>
    <row r="1318" spans="1:29" x14ac:dyDescent="0.35">
      <c r="A1318" s="10"/>
      <c r="B1318" s="10"/>
      <c r="C1318" s="10"/>
      <c r="D1318" s="10"/>
      <c r="E1318" s="10"/>
      <c r="F1318" s="10"/>
      <c r="G1318" s="10"/>
      <c r="H1318" s="10"/>
      <c r="I1318" s="10"/>
      <c r="J1318" s="11"/>
      <c r="K1318" s="12"/>
      <c r="L1318" s="13"/>
      <c r="M1318" s="13"/>
      <c r="N1318" s="13"/>
      <c r="O1318" s="13"/>
      <c r="P1318" s="13"/>
      <c r="Q1318" s="13"/>
      <c r="R1318" s="13"/>
      <c r="S1318" s="13"/>
      <c r="T1318" s="13"/>
      <c r="U1318" s="13"/>
      <c r="V1318" s="13"/>
      <c r="W1318" s="13"/>
      <c r="X1318" s="13"/>
      <c r="Y1318" s="13"/>
      <c r="Z1318" s="14"/>
      <c r="AA1318" s="14"/>
      <c r="AB1318" s="14"/>
      <c r="AC1318" s="14"/>
    </row>
    <row r="1319" spans="1:29" x14ac:dyDescent="0.35">
      <c r="A1319" s="10"/>
      <c r="B1319" s="10"/>
      <c r="C1319" s="10"/>
      <c r="D1319" s="10"/>
      <c r="E1319" s="10"/>
      <c r="F1319" s="10"/>
      <c r="G1319" s="10"/>
      <c r="H1319" s="10"/>
      <c r="I1319" s="10"/>
      <c r="J1319" s="11"/>
      <c r="K1319" s="12"/>
      <c r="L1319" s="13"/>
      <c r="M1319" s="13"/>
      <c r="N1319" s="13"/>
      <c r="O1319" s="13"/>
      <c r="P1319" s="13"/>
      <c r="Q1319" s="13"/>
      <c r="R1319" s="13"/>
      <c r="S1319" s="13"/>
      <c r="T1319" s="13"/>
      <c r="U1319" s="13"/>
      <c r="V1319" s="13"/>
      <c r="W1319" s="13"/>
      <c r="X1319" s="13"/>
      <c r="Y1319" s="13"/>
      <c r="Z1319" s="14"/>
      <c r="AA1319" s="14"/>
      <c r="AB1319" s="14"/>
      <c r="AC1319" s="14"/>
    </row>
    <row r="1320" spans="1:29" x14ac:dyDescent="0.35">
      <c r="A1320" s="10"/>
      <c r="B1320" s="10"/>
      <c r="C1320" s="10"/>
      <c r="D1320" s="10"/>
      <c r="E1320" s="10"/>
      <c r="F1320" s="10"/>
      <c r="G1320" s="10"/>
      <c r="H1320" s="10"/>
      <c r="I1320" s="10"/>
      <c r="J1320" s="11"/>
      <c r="K1320" s="12"/>
      <c r="L1320" s="13"/>
      <c r="M1320" s="13"/>
      <c r="N1320" s="13"/>
      <c r="O1320" s="13"/>
      <c r="P1320" s="13"/>
      <c r="Q1320" s="13"/>
      <c r="R1320" s="13"/>
      <c r="S1320" s="13"/>
      <c r="T1320" s="13"/>
      <c r="U1320" s="13"/>
      <c r="V1320" s="13"/>
      <c r="W1320" s="13"/>
      <c r="X1320" s="13"/>
      <c r="Y1320" s="13"/>
      <c r="Z1320" s="14"/>
      <c r="AA1320" s="14"/>
      <c r="AB1320" s="14"/>
      <c r="AC1320" s="14"/>
    </row>
    <row r="1321" spans="1:29" x14ac:dyDescent="0.35">
      <c r="A1321" s="10"/>
      <c r="B1321" s="10"/>
      <c r="C1321" s="10"/>
      <c r="D1321" s="10"/>
      <c r="E1321" s="10"/>
      <c r="F1321" s="10"/>
      <c r="G1321" s="10"/>
      <c r="H1321" s="10"/>
      <c r="I1321" s="10"/>
      <c r="J1321" s="11"/>
      <c r="K1321" s="12"/>
      <c r="L1321" s="13"/>
      <c r="M1321" s="13"/>
      <c r="N1321" s="13"/>
      <c r="O1321" s="13"/>
      <c r="P1321" s="13"/>
      <c r="Q1321" s="13"/>
      <c r="R1321" s="13"/>
      <c r="S1321" s="13"/>
      <c r="T1321" s="13"/>
      <c r="U1321" s="13"/>
      <c r="V1321" s="13"/>
      <c r="W1321" s="13"/>
      <c r="X1321" s="13"/>
      <c r="Y1321" s="13"/>
      <c r="Z1321" s="14"/>
      <c r="AA1321" s="14"/>
      <c r="AB1321" s="14"/>
      <c r="AC1321" s="14"/>
    </row>
    <row r="1322" spans="1:29" x14ac:dyDescent="0.35">
      <c r="A1322" s="10"/>
      <c r="B1322" s="10"/>
      <c r="C1322" s="10"/>
      <c r="D1322" s="10"/>
      <c r="E1322" s="10"/>
      <c r="F1322" s="10"/>
      <c r="G1322" s="10"/>
      <c r="H1322" s="10"/>
      <c r="I1322" s="10"/>
      <c r="J1322" s="11"/>
      <c r="K1322" s="12"/>
      <c r="L1322" s="13"/>
      <c r="M1322" s="13"/>
      <c r="N1322" s="13"/>
      <c r="O1322" s="13"/>
      <c r="P1322" s="13"/>
      <c r="Q1322" s="13"/>
      <c r="R1322" s="13"/>
      <c r="S1322" s="13"/>
      <c r="T1322" s="13"/>
      <c r="U1322" s="13"/>
      <c r="V1322" s="13"/>
      <c r="W1322" s="13"/>
      <c r="X1322" s="13"/>
      <c r="Y1322" s="13"/>
      <c r="Z1322" s="14"/>
      <c r="AA1322" s="14"/>
      <c r="AB1322" s="14"/>
      <c r="AC1322" s="14"/>
    </row>
    <row r="1323" spans="1:29" x14ac:dyDescent="0.35">
      <c r="A1323" s="10"/>
      <c r="B1323" s="10"/>
      <c r="C1323" s="10"/>
      <c r="D1323" s="10"/>
      <c r="E1323" s="10"/>
      <c r="F1323" s="10"/>
      <c r="G1323" s="10"/>
      <c r="H1323" s="10"/>
      <c r="I1323" s="10"/>
      <c r="J1323" s="11"/>
      <c r="K1323" s="12"/>
      <c r="L1323" s="13"/>
      <c r="M1323" s="13"/>
      <c r="N1323" s="13"/>
      <c r="O1323" s="13"/>
      <c r="P1323" s="13"/>
      <c r="Q1323" s="13"/>
      <c r="R1323" s="13"/>
      <c r="S1323" s="13"/>
      <c r="T1323" s="13"/>
      <c r="U1323" s="13"/>
      <c r="V1323" s="13"/>
      <c r="W1323" s="13"/>
      <c r="X1323" s="13"/>
      <c r="Y1323" s="13"/>
      <c r="Z1323" s="14"/>
      <c r="AA1323" s="14"/>
      <c r="AB1323" s="14"/>
      <c r="AC1323" s="14"/>
    </row>
    <row r="1324" spans="1:29" x14ac:dyDescent="0.35">
      <c r="A1324" s="10"/>
      <c r="B1324" s="10"/>
      <c r="C1324" s="10"/>
      <c r="D1324" s="10"/>
      <c r="E1324" s="10"/>
      <c r="F1324" s="10"/>
      <c r="G1324" s="10"/>
      <c r="H1324" s="10"/>
      <c r="I1324" s="10"/>
      <c r="J1324" s="11"/>
      <c r="K1324" s="12"/>
      <c r="L1324" s="13"/>
      <c r="M1324" s="13"/>
      <c r="N1324" s="13"/>
      <c r="O1324" s="13"/>
      <c r="P1324" s="13"/>
      <c r="Q1324" s="13"/>
      <c r="R1324" s="13"/>
      <c r="S1324" s="13"/>
      <c r="T1324" s="13"/>
      <c r="U1324" s="13"/>
      <c r="V1324" s="13"/>
      <c r="W1324" s="13"/>
      <c r="X1324" s="13"/>
      <c r="Y1324" s="13"/>
      <c r="Z1324" s="14"/>
      <c r="AA1324" s="14"/>
      <c r="AB1324" s="14"/>
      <c r="AC1324" s="14"/>
    </row>
    <row r="1325" spans="1:29" x14ac:dyDescent="0.35">
      <c r="A1325" s="10"/>
      <c r="B1325" s="10"/>
      <c r="C1325" s="10"/>
      <c r="D1325" s="10"/>
      <c r="E1325" s="10"/>
      <c r="F1325" s="10"/>
      <c r="G1325" s="10"/>
      <c r="H1325" s="10"/>
      <c r="I1325" s="10"/>
      <c r="J1325" s="11"/>
      <c r="K1325" s="12"/>
      <c r="L1325" s="13"/>
      <c r="M1325" s="13"/>
      <c r="N1325" s="13"/>
      <c r="O1325" s="13"/>
      <c r="P1325" s="13"/>
      <c r="Q1325" s="13"/>
      <c r="R1325" s="13"/>
      <c r="S1325" s="13"/>
      <c r="T1325" s="13"/>
      <c r="U1325" s="13"/>
      <c r="V1325" s="13"/>
      <c r="W1325" s="13"/>
      <c r="X1325" s="13"/>
      <c r="Y1325" s="13"/>
      <c r="Z1325" s="14"/>
      <c r="AA1325" s="14"/>
      <c r="AB1325" s="14"/>
      <c r="AC1325" s="14"/>
    </row>
    <row r="1326" spans="1:29" x14ac:dyDescent="0.35">
      <c r="A1326" s="10"/>
      <c r="B1326" s="10"/>
      <c r="C1326" s="10"/>
      <c r="D1326" s="10"/>
      <c r="E1326" s="10"/>
      <c r="F1326" s="10"/>
      <c r="G1326" s="10"/>
      <c r="H1326" s="10"/>
      <c r="I1326" s="10"/>
      <c r="J1326" s="11"/>
      <c r="K1326" s="12"/>
      <c r="L1326" s="13"/>
      <c r="M1326" s="13"/>
      <c r="N1326" s="13"/>
      <c r="O1326" s="13"/>
      <c r="P1326" s="13"/>
      <c r="Q1326" s="13"/>
      <c r="R1326" s="13"/>
      <c r="S1326" s="13"/>
      <c r="T1326" s="13"/>
      <c r="U1326" s="13"/>
      <c r="V1326" s="13"/>
      <c r="W1326" s="13"/>
      <c r="X1326" s="13"/>
      <c r="Y1326" s="13"/>
      <c r="Z1326" s="14"/>
      <c r="AA1326" s="14"/>
      <c r="AB1326" s="14"/>
      <c r="AC1326" s="14"/>
    </row>
    <row r="1327" spans="1:29" x14ac:dyDescent="0.35">
      <c r="A1327" s="10"/>
      <c r="B1327" s="10"/>
      <c r="C1327" s="10"/>
      <c r="D1327" s="10"/>
      <c r="E1327" s="10"/>
      <c r="F1327" s="10"/>
      <c r="G1327" s="10"/>
      <c r="H1327" s="10"/>
      <c r="I1327" s="10"/>
      <c r="J1327" s="11"/>
      <c r="K1327" s="12"/>
      <c r="L1327" s="13"/>
      <c r="M1327" s="13"/>
      <c r="N1327" s="13"/>
      <c r="O1327" s="13"/>
      <c r="P1327" s="13"/>
      <c r="Q1327" s="13"/>
      <c r="R1327" s="13"/>
      <c r="S1327" s="13"/>
      <c r="T1327" s="13"/>
      <c r="U1327" s="13"/>
      <c r="V1327" s="13"/>
      <c r="W1327" s="13"/>
      <c r="X1327" s="13"/>
      <c r="Y1327" s="13"/>
      <c r="Z1327" s="14"/>
      <c r="AA1327" s="14"/>
      <c r="AB1327" s="14"/>
      <c r="AC1327" s="14"/>
    </row>
    <row r="1328" spans="1:29" x14ac:dyDescent="0.35">
      <c r="A1328" s="10"/>
      <c r="B1328" s="10"/>
      <c r="C1328" s="10"/>
      <c r="D1328" s="10"/>
      <c r="E1328" s="10"/>
      <c r="F1328" s="10"/>
      <c r="G1328" s="10"/>
      <c r="H1328" s="10"/>
      <c r="I1328" s="10"/>
      <c r="J1328" s="11"/>
      <c r="K1328" s="12"/>
      <c r="L1328" s="13"/>
      <c r="M1328" s="13"/>
      <c r="N1328" s="13"/>
      <c r="O1328" s="13"/>
      <c r="P1328" s="13"/>
      <c r="Q1328" s="13"/>
      <c r="R1328" s="13"/>
      <c r="S1328" s="13"/>
      <c r="T1328" s="13"/>
      <c r="U1328" s="13"/>
      <c r="V1328" s="13"/>
      <c r="W1328" s="13"/>
      <c r="X1328" s="13"/>
      <c r="Y1328" s="13"/>
      <c r="Z1328" s="14"/>
      <c r="AA1328" s="14"/>
      <c r="AB1328" s="14"/>
      <c r="AC1328" s="14"/>
    </row>
    <row r="1329" spans="1:29" x14ac:dyDescent="0.35">
      <c r="A1329" s="10"/>
      <c r="B1329" s="10"/>
      <c r="C1329" s="10"/>
      <c r="D1329" s="10"/>
      <c r="E1329" s="10"/>
      <c r="F1329" s="10"/>
      <c r="G1329" s="10"/>
      <c r="H1329" s="10"/>
      <c r="I1329" s="10"/>
      <c r="J1329" s="11"/>
      <c r="K1329" s="12"/>
      <c r="L1329" s="13"/>
      <c r="M1329" s="13"/>
      <c r="N1329" s="13"/>
      <c r="O1329" s="13"/>
      <c r="P1329" s="13"/>
      <c r="Q1329" s="13"/>
      <c r="R1329" s="13"/>
      <c r="S1329" s="13"/>
      <c r="T1329" s="13"/>
      <c r="U1329" s="13"/>
      <c r="V1329" s="13"/>
      <c r="W1329" s="13"/>
      <c r="X1329" s="13"/>
      <c r="Y1329" s="13"/>
      <c r="Z1329" s="14"/>
      <c r="AA1329" s="14"/>
      <c r="AB1329" s="14"/>
      <c r="AC1329" s="14"/>
    </row>
    <row r="1330" spans="1:29" x14ac:dyDescent="0.35">
      <c r="A1330" s="10"/>
      <c r="B1330" s="10"/>
      <c r="C1330" s="10"/>
      <c r="D1330" s="10"/>
      <c r="E1330" s="10"/>
      <c r="F1330" s="10"/>
      <c r="G1330" s="10"/>
      <c r="H1330" s="10"/>
      <c r="I1330" s="10"/>
      <c r="J1330" s="11"/>
      <c r="K1330" s="12"/>
      <c r="L1330" s="13"/>
      <c r="M1330" s="13"/>
      <c r="N1330" s="13"/>
      <c r="O1330" s="13"/>
      <c r="P1330" s="13"/>
      <c r="Q1330" s="13"/>
      <c r="R1330" s="13"/>
      <c r="S1330" s="13"/>
      <c r="T1330" s="13"/>
      <c r="U1330" s="13"/>
      <c r="V1330" s="13"/>
      <c r="W1330" s="13"/>
      <c r="X1330" s="13"/>
      <c r="Y1330" s="13"/>
      <c r="Z1330" s="14"/>
      <c r="AA1330" s="14"/>
      <c r="AB1330" s="14"/>
      <c r="AC1330" s="14"/>
    </row>
    <row r="1331" spans="1:29" x14ac:dyDescent="0.35">
      <c r="A1331" s="10"/>
      <c r="B1331" s="10"/>
      <c r="C1331" s="10"/>
      <c r="D1331" s="10"/>
      <c r="E1331" s="10"/>
      <c r="F1331" s="10"/>
      <c r="G1331" s="10"/>
      <c r="H1331" s="10"/>
      <c r="I1331" s="10"/>
      <c r="J1331" s="11"/>
      <c r="K1331" s="12"/>
      <c r="L1331" s="13"/>
      <c r="M1331" s="13"/>
      <c r="N1331" s="13"/>
      <c r="O1331" s="13"/>
      <c r="P1331" s="13"/>
      <c r="Q1331" s="13"/>
      <c r="R1331" s="13"/>
      <c r="S1331" s="13"/>
      <c r="T1331" s="13"/>
      <c r="U1331" s="13"/>
      <c r="V1331" s="13"/>
      <c r="W1331" s="13"/>
      <c r="X1331" s="13"/>
      <c r="Y1331" s="13"/>
      <c r="Z1331" s="14"/>
      <c r="AA1331" s="14"/>
      <c r="AB1331" s="14"/>
      <c r="AC1331" s="14"/>
    </row>
    <row r="1332" spans="1:29" x14ac:dyDescent="0.35">
      <c r="A1332" s="10"/>
      <c r="B1332" s="10"/>
      <c r="C1332" s="10"/>
      <c r="D1332" s="10"/>
      <c r="E1332" s="10"/>
      <c r="F1332" s="10"/>
      <c r="G1332" s="10"/>
      <c r="H1332" s="10"/>
      <c r="I1332" s="10"/>
      <c r="J1332" s="11"/>
      <c r="K1332" s="12"/>
      <c r="L1332" s="13"/>
      <c r="M1332" s="13"/>
      <c r="N1332" s="13"/>
      <c r="O1332" s="13"/>
      <c r="P1332" s="13"/>
      <c r="Q1332" s="13"/>
      <c r="R1332" s="13"/>
      <c r="S1332" s="13"/>
      <c r="T1332" s="13"/>
      <c r="U1332" s="13"/>
      <c r="V1332" s="13"/>
      <c r="W1332" s="13"/>
      <c r="X1332" s="13"/>
      <c r="Y1332" s="13"/>
      <c r="Z1332" s="14"/>
      <c r="AA1332" s="14"/>
      <c r="AB1332" s="14"/>
      <c r="AC1332" s="14"/>
    </row>
    <row r="1333" spans="1:29" x14ac:dyDescent="0.35">
      <c r="A1333" s="10"/>
      <c r="B1333" s="10"/>
      <c r="C1333" s="10"/>
      <c r="D1333" s="10"/>
      <c r="E1333" s="10"/>
      <c r="F1333" s="10"/>
      <c r="G1333" s="10"/>
      <c r="H1333" s="10"/>
      <c r="I1333" s="10"/>
      <c r="J1333" s="11"/>
      <c r="K1333" s="12"/>
      <c r="L1333" s="13"/>
      <c r="M1333" s="13"/>
      <c r="N1333" s="13"/>
      <c r="O1333" s="13"/>
      <c r="P1333" s="13"/>
      <c r="Q1333" s="13"/>
      <c r="R1333" s="13"/>
      <c r="S1333" s="13"/>
      <c r="T1333" s="13"/>
      <c r="U1333" s="13"/>
      <c r="V1333" s="13"/>
      <c r="W1333" s="13"/>
      <c r="X1333" s="13"/>
      <c r="Y1333" s="13"/>
      <c r="Z1333" s="14"/>
      <c r="AA1333" s="14"/>
      <c r="AB1333" s="14"/>
      <c r="AC1333" s="14"/>
    </row>
    <row r="1334" spans="1:29" x14ac:dyDescent="0.35">
      <c r="A1334" s="10"/>
      <c r="B1334" s="10"/>
      <c r="C1334" s="10"/>
      <c r="D1334" s="10"/>
      <c r="E1334" s="10"/>
      <c r="F1334" s="10"/>
      <c r="G1334" s="10"/>
      <c r="H1334" s="10"/>
      <c r="I1334" s="10"/>
      <c r="J1334" s="11"/>
      <c r="K1334" s="12"/>
      <c r="L1334" s="13"/>
      <c r="M1334" s="13"/>
      <c r="N1334" s="13"/>
      <c r="O1334" s="13"/>
      <c r="P1334" s="13"/>
      <c r="Q1334" s="13"/>
      <c r="R1334" s="13"/>
      <c r="S1334" s="13"/>
      <c r="T1334" s="13"/>
      <c r="U1334" s="13"/>
      <c r="V1334" s="13"/>
      <c r="W1334" s="13"/>
      <c r="X1334" s="13"/>
      <c r="Y1334" s="13"/>
      <c r="Z1334" s="14"/>
      <c r="AA1334" s="14"/>
      <c r="AB1334" s="14"/>
      <c r="AC1334" s="14"/>
    </row>
    <row r="1335" spans="1:29" x14ac:dyDescent="0.35">
      <c r="A1335" s="10"/>
      <c r="B1335" s="10"/>
      <c r="C1335" s="10"/>
      <c r="D1335" s="10"/>
      <c r="E1335" s="10"/>
      <c r="F1335" s="10"/>
      <c r="G1335" s="10"/>
      <c r="H1335" s="10"/>
      <c r="I1335" s="10"/>
      <c r="J1335" s="11"/>
      <c r="K1335" s="12"/>
      <c r="L1335" s="13"/>
      <c r="M1335" s="13"/>
      <c r="N1335" s="13"/>
      <c r="O1335" s="13"/>
      <c r="P1335" s="13"/>
      <c r="Q1335" s="13"/>
      <c r="R1335" s="13"/>
      <c r="S1335" s="13"/>
      <c r="T1335" s="13"/>
      <c r="U1335" s="13"/>
      <c r="V1335" s="13"/>
      <c r="W1335" s="13"/>
      <c r="X1335" s="13"/>
      <c r="Y1335" s="13"/>
      <c r="Z1335" s="14"/>
      <c r="AA1335" s="14"/>
      <c r="AB1335" s="14"/>
      <c r="AC1335" s="14"/>
    </row>
    <row r="1336" spans="1:29" x14ac:dyDescent="0.35">
      <c r="A1336" s="10"/>
      <c r="B1336" s="10"/>
      <c r="C1336" s="10"/>
      <c r="D1336" s="10"/>
      <c r="E1336" s="10"/>
      <c r="F1336" s="10"/>
      <c r="G1336" s="10"/>
      <c r="H1336" s="10"/>
      <c r="I1336" s="10"/>
      <c r="J1336" s="11"/>
      <c r="K1336" s="12"/>
      <c r="L1336" s="13"/>
      <c r="M1336" s="13"/>
      <c r="N1336" s="13"/>
      <c r="O1336" s="13"/>
      <c r="P1336" s="13"/>
      <c r="Q1336" s="13"/>
      <c r="R1336" s="13"/>
      <c r="S1336" s="13"/>
      <c r="T1336" s="13"/>
      <c r="U1336" s="13"/>
      <c r="V1336" s="13"/>
      <c r="W1336" s="13"/>
      <c r="X1336" s="13"/>
      <c r="Y1336" s="13"/>
      <c r="Z1336" s="14"/>
      <c r="AA1336" s="14"/>
      <c r="AB1336" s="14"/>
      <c r="AC1336" s="14"/>
    </row>
    <row r="1337" spans="1:29" x14ac:dyDescent="0.35">
      <c r="A1337" s="10"/>
      <c r="B1337" s="10"/>
      <c r="C1337" s="10"/>
      <c r="D1337" s="10"/>
      <c r="E1337" s="10"/>
      <c r="F1337" s="10"/>
      <c r="G1337" s="10"/>
      <c r="H1337" s="10"/>
      <c r="I1337" s="10"/>
      <c r="J1337" s="11"/>
      <c r="K1337" s="12"/>
      <c r="L1337" s="13"/>
      <c r="M1337" s="13"/>
      <c r="N1337" s="13"/>
      <c r="O1337" s="13"/>
      <c r="P1337" s="13"/>
      <c r="Q1337" s="13"/>
      <c r="R1337" s="13"/>
      <c r="S1337" s="13"/>
      <c r="T1337" s="13"/>
      <c r="U1337" s="13"/>
      <c r="V1337" s="13"/>
      <c r="W1337" s="13"/>
      <c r="X1337" s="13"/>
      <c r="Y1337" s="13"/>
      <c r="Z1337" s="14"/>
      <c r="AA1337" s="14"/>
      <c r="AB1337" s="14"/>
      <c r="AC1337" s="14"/>
    </row>
    <row r="1338" spans="1:29" x14ac:dyDescent="0.35">
      <c r="A1338" s="10"/>
      <c r="B1338" s="10"/>
      <c r="C1338" s="10"/>
      <c r="D1338" s="10"/>
      <c r="E1338" s="10"/>
      <c r="F1338" s="10"/>
      <c r="G1338" s="10"/>
      <c r="H1338" s="10"/>
      <c r="I1338" s="10"/>
      <c r="J1338" s="11"/>
      <c r="K1338" s="12"/>
      <c r="L1338" s="13"/>
      <c r="M1338" s="13"/>
      <c r="N1338" s="13"/>
      <c r="O1338" s="13"/>
      <c r="P1338" s="13"/>
      <c r="Q1338" s="13"/>
      <c r="R1338" s="13"/>
      <c r="S1338" s="13"/>
      <c r="T1338" s="13"/>
      <c r="U1338" s="13"/>
      <c r="V1338" s="13"/>
      <c r="W1338" s="13"/>
      <c r="X1338" s="13"/>
      <c r="Y1338" s="13"/>
      <c r="Z1338" s="14"/>
      <c r="AA1338" s="14"/>
      <c r="AB1338" s="14"/>
      <c r="AC1338" s="14"/>
    </row>
    <row r="1339" spans="1:29" x14ac:dyDescent="0.35">
      <c r="A1339" s="10"/>
      <c r="B1339" s="10"/>
      <c r="C1339" s="10"/>
      <c r="D1339" s="10"/>
      <c r="E1339" s="10"/>
      <c r="F1339" s="10"/>
      <c r="G1339" s="10"/>
      <c r="H1339" s="10"/>
      <c r="I1339" s="10"/>
      <c r="J1339" s="11"/>
      <c r="K1339" s="12"/>
      <c r="L1339" s="13"/>
      <c r="M1339" s="13"/>
      <c r="N1339" s="13"/>
      <c r="O1339" s="13"/>
      <c r="P1339" s="13"/>
      <c r="Q1339" s="13"/>
      <c r="R1339" s="13"/>
      <c r="S1339" s="13"/>
      <c r="T1339" s="13"/>
      <c r="U1339" s="13"/>
      <c r="V1339" s="13"/>
      <c r="W1339" s="13"/>
      <c r="X1339" s="13"/>
      <c r="Y1339" s="13"/>
      <c r="Z1339" s="14"/>
      <c r="AA1339" s="14"/>
      <c r="AB1339" s="14"/>
      <c r="AC1339" s="14"/>
    </row>
    <row r="1340" spans="1:29" x14ac:dyDescent="0.35">
      <c r="A1340" s="10"/>
      <c r="B1340" s="10"/>
      <c r="C1340" s="10"/>
      <c r="D1340" s="10"/>
      <c r="E1340" s="10"/>
      <c r="F1340" s="10"/>
      <c r="G1340" s="10"/>
      <c r="H1340" s="10"/>
      <c r="I1340" s="10"/>
      <c r="J1340" s="11"/>
      <c r="K1340" s="12"/>
      <c r="L1340" s="13"/>
      <c r="M1340" s="13"/>
      <c r="N1340" s="13"/>
      <c r="O1340" s="13"/>
      <c r="P1340" s="13"/>
      <c r="Q1340" s="13"/>
      <c r="R1340" s="13"/>
      <c r="S1340" s="13"/>
      <c r="T1340" s="13"/>
      <c r="U1340" s="13"/>
      <c r="V1340" s="13"/>
      <c r="W1340" s="13"/>
      <c r="X1340" s="13"/>
      <c r="Y1340" s="13"/>
      <c r="Z1340" s="14"/>
      <c r="AA1340" s="14"/>
      <c r="AB1340" s="14"/>
      <c r="AC1340" s="14"/>
    </row>
    <row r="1341" spans="1:29" x14ac:dyDescent="0.35">
      <c r="A1341" s="10"/>
      <c r="B1341" s="10"/>
      <c r="C1341" s="10"/>
      <c r="D1341" s="10"/>
      <c r="E1341" s="10"/>
      <c r="F1341" s="10"/>
      <c r="G1341" s="10"/>
      <c r="H1341" s="10"/>
      <c r="I1341" s="10"/>
      <c r="J1341" s="11"/>
      <c r="K1341" s="12"/>
      <c r="L1341" s="13"/>
      <c r="M1341" s="13"/>
      <c r="N1341" s="13"/>
      <c r="O1341" s="13"/>
      <c r="P1341" s="13"/>
      <c r="Q1341" s="13"/>
      <c r="R1341" s="13"/>
      <c r="S1341" s="13"/>
      <c r="T1341" s="13"/>
      <c r="U1341" s="13"/>
      <c r="V1341" s="13"/>
      <c r="W1341" s="13"/>
      <c r="X1341" s="13"/>
      <c r="Y1341" s="13"/>
      <c r="Z1341" s="14"/>
      <c r="AA1341" s="14"/>
      <c r="AB1341" s="14"/>
      <c r="AC1341" s="14"/>
    </row>
    <row r="1342" spans="1:29" x14ac:dyDescent="0.35">
      <c r="A1342" s="10"/>
      <c r="B1342" s="10"/>
      <c r="C1342" s="10"/>
      <c r="D1342" s="10"/>
      <c r="E1342" s="10"/>
      <c r="F1342" s="10"/>
      <c r="G1342" s="10"/>
      <c r="H1342" s="10"/>
      <c r="I1342" s="10"/>
      <c r="J1342" s="11"/>
      <c r="K1342" s="12"/>
      <c r="L1342" s="13"/>
      <c r="M1342" s="13"/>
      <c r="N1342" s="13"/>
      <c r="O1342" s="13"/>
      <c r="P1342" s="13"/>
      <c r="Q1342" s="13"/>
      <c r="R1342" s="13"/>
      <c r="S1342" s="13"/>
      <c r="T1342" s="13"/>
      <c r="U1342" s="13"/>
      <c r="V1342" s="13"/>
      <c r="W1342" s="13"/>
      <c r="X1342" s="13"/>
      <c r="Y1342" s="13"/>
      <c r="Z1342" s="14"/>
      <c r="AA1342" s="14"/>
      <c r="AB1342" s="14"/>
      <c r="AC1342" s="14"/>
    </row>
  </sheetData>
  <autoFilter ref="A9:AD9" xr:uid="{924CFBED-F486-438D-A69E-26B62598097E}"/>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C9272-11C1-4CAF-ACF9-81C3DE9A7366}">
  <dimension ref="A1:AD1437"/>
  <sheetViews>
    <sheetView zoomScale="80" zoomScaleNormal="80" workbookViewId="0">
      <selection activeCell="A531" sqref="A531"/>
    </sheetView>
  </sheetViews>
  <sheetFormatPr baseColWidth="10" defaultColWidth="11.453125" defaultRowHeight="14.5" outlineLevelRow="2" x14ac:dyDescent="0.35"/>
  <cols>
    <col min="1" max="1" width="20.7265625" customWidth="1"/>
    <col min="2" max="2" width="25.453125" customWidth="1"/>
    <col min="3" max="3" width="16.26953125" customWidth="1"/>
    <col min="4" max="4" width="21.54296875" customWidth="1"/>
    <col min="5" max="5" width="9.453125" bestFit="1" customWidth="1"/>
    <col min="6" max="6" width="6.1796875" style="2" customWidth="1"/>
    <col min="7" max="7" width="7.7265625" customWidth="1"/>
    <col min="8" max="8" width="13.81640625" customWidth="1"/>
    <col min="9" max="9" width="14.453125" customWidth="1"/>
    <col min="10" max="10" width="54.1796875" customWidth="1"/>
    <col min="11" max="11" width="24" style="15" customWidth="1"/>
    <col min="12" max="12" width="29.81640625" bestFit="1" customWidth="1"/>
    <col min="13" max="13" width="22.26953125" customWidth="1"/>
    <col min="14" max="14" width="23.54296875" customWidth="1"/>
    <col min="15" max="15" width="21.26953125" customWidth="1"/>
    <col min="16" max="16" width="29.81640625" bestFit="1" customWidth="1"/>
    <col min="17" max="17" width="24.1796875" bestFit="1" customWidth="1"/>
    <col min="18" max="18" width="28" style="4" bestFit="1" customWidth="1"/>
    <col min="19" max="19" width="19.7265625" style="5" customWidth="1"/>
    <col min="20" max="21" width="29.81640625" style="5" bestFit="1" customWidth="1"/>
    <col min="22" max="22" width="22.26953125" customWidth="1"/>
    <col min="23" max="23" width="27.26953125" style="6" bestFit="1" customWidth="1"/>
    <col min="24" max="24" width="25.7265625" style="6" bestFit="1" customWidth="1"/>
    <col min="25" max="25" width="27.26953125" style="5" bestFit="1" customWidth="1"/>
    <col min="26" max="28" width="26.81640625" style="5" customWidth="1"/>
    <col min="29" max="29" width="26.81640625" customWidth="1"/>
    <col min="249" max="249" width="8.81640625" customWidth="1"/>
    <col min="250" max="250" width="0" hidden="1" customWidth="1"/>
    <col min="251" max="251" width="8.453125" customWidth="1"/>
    <col min="252" max="253" width="4.1796875" customWidth="1"/>
    <col min="254" max="254" width="20.453125" customWidth="1"/>
    <col min="255" max="255" width="20.453125" bestFit="1" customWidth="1"/>
    <col min="256" max="257" width="16.81640625" customWidth="1"/>
    <col min="258" max="258" width="17.54296875" customWidth="1"/>
    <col min="259" max="259" width="17.1796875" customWidth="1"/>
    <col min="260" max="260" width="20.453125" customWidth="1"/>
    <col min="261" max="261" width="16.81640625" customWidth="1"/>
    <col min="262" max="262" width="18.81640625" customWidth="1"/>
    <col min="263" max="263" width="15.1796875" customWidth="1"/>
    <col min="264" max="266" width="18.81640625" customWidth="1"/>
    <col min="267" max="267" width="20.453125" bestFit="1" customWidth="1"/>
    <col min="268" max="269" width="7.54296875" customWidth="1"/>
    <col min="270" max="270" width="8" customWidth="1"/>
    <col min="272" max="272" width="11.81640625" bestFit="1" customWidth="1"/>
    <col min="505" max="505" width="8.81640625" customWidth="1"/>
    <col min="506" max="506" width="0" hidden="1" customWidth="1"/>
    <col min="507" max="507" width="8.453125" customWidth="1"/>
    <col min="508" max="509" width="4.1796875" customWidth="1"/>
    <col min="510" max="510" width="20.453125" customWidth="1"/>
    <col min="511" max="511" width="20.453125" bestFit="1" customWidth="1"/>
    <col min="512" max="513" width="16.81640625" customWidth="1"/>
    <col min="514" max="514" width="17.54296875" customWidth="1"/>
    <col min="515" max="515" width="17.1796875" customWidth="1"/>
    <col min="516" max="516" width="20.453125" customWidth="1"/>
    <col min="517" max="517" width="16.81640625" customWidth="1"/>
    <col min="518" max="518" width="18.81640625" customWidth="1"/>
    <col min="519" max="519" width="15.1796875" customWidth="1"/>
    <col min="520" max="522" width="18.81640625" customWidth="1"/>
    <col min="523" max="523" width="20.453125" bestFit="1" customWidth="1"/>
    <col min="524" max="525" width="7.54296875" customWidth="1"/>
    <col min="526" max="526" width="8" customWidth="1"/>
    <col min="528" max="528" width="11.81640625" bestFit="1" customWidth="1"/>
    <col min="761" max="761" width="8.81640625" customWidth="1"/>
    <col min="762" max="762" width="0" hidden="1" customWidth="1"/>
    <col min="763" max="763" width="8.453125" customWidth="1"/>
    <col min="764" max="765" width="4.1796875" customWidth="1"/>
    <col min="766" max="766" width="20.453125" customWidth="1"/>
    <col min="767" max="767" width="20.453125" bestFit="1" customWidth="1"/>
    <col min="768" max="769" width="16.81640625" customWidth="1"/>
    <col min="770" max="770" width="17.54296875" customWidth="1"/>
    <col min="771" max="771" width="17.1796875" customWidth="1"/>
    <col min="772" max="772" width="20.453125" customWidth="1"/>
    <col min="773" max="773" width="16.81640625" customWidth="1"/>
    <col min="774" max="774" width="18.81640625" customWidth="1"/>
    <col min="775" max="775" width="15.1796875" customWidth="1"/>
    <col min="776" max="778" width="18.81640625" customWidth="1"/>
    <col min="779" max="779" width="20.453125" bestFit="1" customWidth="1"/>
    <col min="780" max="781" width="7.54296875" customWidth="1"/>
    <col min="782" max="782" width="8" customWidth="1"/>
    <col min="784" max="784" width="11.81640625" bestFit="1" customWidth="1"/>
    <col min="1017" max="1017" width="8.81640625" customWidth="1"/>
    <col min="1018" max="1018" width="0" hidden="1" customWidth="1"/>
    <col min="1019" max="1019" width="8.453125" customWidth="1"/>
    <col min="1020" max="1021" width="4.1796875" customWidth="1"/>
    <col min="1022" max="1022" width="20.453125" customWidth="1"/>
    <col min="1023" max="1023" width="20.453125" bestFit="1" customWidth="1"/>
    <col min="1024" max="1025" width="16.81640625" customWidth="1"/>
    <col min="1026" max="1026" width="17.54296875" customWidth="1"/>
    <col min="1027" max="1027" width="17.1796875" customWidth="1"/>
    <col min="1028" max="1028" width="20.453125" customWidth="1"/>
    <col min="1029" max="1029" width="16.81640625" customWidth="1"/>
    <col min="1030" max="1030" width="18.81640625" customWidth="1"/>
    <col min="1031" max="1031" width="15.1796875" customWidth="1"/>
    <col min="1032" max="1034" width="18.81640625" customWidth="1"/>
    <col min="1035" max="1035" width="20.453125" bestFit="1" customWidth="1"/>
    <col min="1036" max="1037" width="7.54296875" customWidth="1"/>
    <col min="1038" max="1038" width="8" customWidth="1"/>
    <col min="1040" max="1040" width="11.81640625" bestFit="1" customWidth="1"/>
    <col min="1273" max="1273" width="8.81640625" customWidth="1"/>
    <col min="1274" max="1274" width="0" hidden="1" customWidth="1"/>
    <col min="1275" max="1275" width="8.453125" customWidth="1"/>
    <col min="1276" max="1277" width="4.1796875" customWidth="1"/>
    <col min="1278" max="1278" width="20.453125" customWidth="1"/>
    <col min="1279" max="1279" width="20.453125" bestFit="1" customWidth="1"/>
    <col min="1280" max="1281" width="16.81640625" customWidth="1"/>
    <col min="1282" max="1282" width="17.54296875" customWidth="1"/>
    <col min="1283" max="1283" width="17.1796875" customWidth="1"/>
    <col min="1284" max="1284" width="20.453125" customWidth="1"/>
    <col min="1285" max="1285" width="16.81640625" customWidth="1"/>
    <col min="1286" max="1286" width="18.81640625" customWidth="1"/>
    <col min="1287" max="1287" width="15.1796875" customWidth="1"/>
    <col min="1288" max="1290" width="18.81640625" customWidth="1"/>
    <col min="1291" max="1291" width="20.453125" bestFit="1" customWidth="1"/>
    <col min="1292" max="1293" width="7.54296875" customWidth="1"/>
    <col min="1294" max="1294" width="8" customWidth="1"/>
    <col min="1296" max="1296" width="11.81640625" bestFit="1" customWidth="1"/>
    <col min="1529" max="1529" width="8.81640625" customWidth="1"/>
    <col min="1530" max="1530" width="0" hidden="1" customWidth="1"/>
    <col min="1531" max="1531" width="8.453125" customWidth="1"/>
    <col min="1532" max="1533" width="4.1796875" customWidth="1"/>
    <col min="1534" max="1534" width="20.453125" customWidth="1"/>
    <col min="1535" max="1535" width="20.453125" bestFit="1" customWidth="1"/>
    <col min="1536" max="1537" width="16.81640625" customWidth="1"/>
    <col min="1538" max="1538" width="17.54296875" customWidth="1"/>
    <col min="1539" max="1539" width="17.1796875" customWidth="1"/>
    <col min="1540" max="1540" width="20.453125" customWidth="1"/>
    <col min="1541" max="1541" width="16.81640625" customWidth="1"/>
    <col min="1542" max="1542" width="18.81640625" customWidth="1"/>
    <col min="1543" max="1543" width="15.1796875" customWidth="1"/>
    <col min="1544" max="1546" width="18.81640625" customWidth="1"/>
    <col min="1547" max="1547" width="20.453125" bestFit="1" customWidth="1"/>
    <col min="1548" max="1549" width="7.54296875" customWidth="1"/>
    <col min="1550" max="1550" width="8" customWidth="1"/>
    <col min="1552" max="1552" width="11.81640625" bestFit="1" customWidth="1"/>
    <col min="1785" max="1785" width="8.81640625" customWidth="1"/>
    <col min="1786" max="1786" width="0" hidden="1" customWidth="1"/>
    <col min="1787" max="1787" width="8.453125" customWidth="1"/>
    <col min="1788" max="1789" width="4.1796875" customWidth="1"/>
    <col min="1790" max="1790" width="20.453125" customWidth="1"/>
    <col min="1791" max="1791" width="20.453125" bestFit="1" customWidth="1"/>
    <col min="1792" max="1793" width="16.81640625" customWidth="1"/>
    <col min="1794" max="1794" width="17.54296875" customWidth="1"/>
    <col min="1795" max="1795" width="17.1796875" customWidth="1"/>
    <col min="1796" max="1796" width="20.453125" customWidth="1"/>
    <col min="1797" max="1797" width="16.81640625" customWidth="1"/>
    <col min="1798" max="1798" width="18.81640625" customWidth="1"/>
    <col min="1799" max="1799" width="15.1796875" customWidth="1"/>
    <col min="1800" max="1802" width="18.81640625" customWidth="1"/>
    <col min="1803" max="1803" width="20.453125" bestFit="1" customWidth="1"/>
    <col min="1804" max="1805" width="7.54296875" customWidth="1"/>
    <col min="1806" max="1806" width="8" customWidth="1"/>
    <col min="1808" max="1808" width="11.81640625" bestFit="1" customWidth="1"/>
    <col min="2041" max="2041" width="8.81640625" customWidth="1"/>
    <col min="2042" max="2042" width="0" hidden="1" customWidth="1"/>
    <col min="2043" max="2043" width="8.453125" customWidth="1"/>
    <col min="2044" max="2045" width="4.1796875" customWidth="1"/>
    <col min="2046" max="2046" width="20.453125" customWidth="1"/>
    <col min="2047" max="2047" width="20.453125" bestFit="1" customWidth="1"/>
    <col min="2048" max="2049" width="16.81640625" customWidth="1"/>
    <col min="2050" max="2050" width="17.54296875" customWidth="1"/>
    <col min="2051" max="2051" width="17.1796875" customWidth="1"/>
    <col min="2052" max="2052" width="20.453125" customWidth="1"/>
    <col min="2053" max="2053" width="16.81640625" customWidth="1"/>
    <col min="2054" max="2054" width="18.81640625" customWidth="1"/>
    <col min="2055" max="2055" width="15.1796875" customWidth="1"/>
    <col min="2056" max="2058" width="18.81640625" customWidth="1"/>
    <col min="2059" max="2059" width="20.453125" bestFit="1" customWidth="1"/>
    <col min="2060" max="2061" width="7.54296875" customWidth="1"/>
    <col min="2062" max="2062" width="8" customWidth="1"/>
    <col min="2064" max="2064" width="11.81640625" bestFit="1" customWidth="1"/>
    <col min="2297" max="2297" width="8.81640625" customWidth="1"/>
    <col min="2298" max="2298" width="0" hidden="1" customWidth="1"/>
    <col min="2299" max="2299" width="8.453125" customWidth="1"/>
    <col min="2300" max="2301" width="4.1796875" customWidth="1"/>
    <col min="2302" max="2302" width="20.453125" customWidth="1"/>
    <col min="2303" max="2303" width="20.453125" bestFit="1" customWidth="1"/>
    <col min="2304" max="2305" width="16.81640625" customWidth="1"/>
    <col min="2306" max="2306" width="17.54296875" customWidth="1"/>
    <col min="2307" max="2307" width="17.1796875" customWidth="1"/>
    <col min="2308" max="2308" width="20.453125" customWidth="1"/>
    <col min="2309" max="2309" width="16.81640625" customWidth="1"/>
    <col min="2310" max="2310" width="18.81640625" customWidth="1"/>
    <col min="2311" max="2311" width="15.1796875" customWidth="1"/>
    <col min="2312" max="2314" width="18.81640625" customWidth="1"/>
    <col min="2315" max="2315" width="20.453125" bestFit="1" customWidth="1"/>
    <col min="2316" max="2317" width="7.54296875" customWidth="1"/>
    <col min="2318" max="2318" width="8" customWidth="1"/>
    <col min="2320" max="2320" width="11.81640625" bestFit="1" customWidth="1"/>
    <col min="2553" max="2553" width="8.81640625" customWidth="1"/>
    <col min="2554" max="2554" width="0" hidden="1" customWidth="1"/>
    <col min="2555" max="2555" width="8.453125" customWidth="1"/>
    <col min="2556" max="2557" width="4.1796875" customWidth="1"/>
    <col min="2558" max="2558" width="20.453125" customWidth="1"/>
    <col min="2559" max="2559" width="20.453125" bestFit="1" customWidth="1"/>
    <col min="2560" max="2561" width="16.81640625" customWidth="1"/>
    <col min="2562" max="2562" width="17.54296875" customWidth="1"/>
    <col min="2563" max="2563" width="17.1796875" customWidth="1"/>
    <col min="2564" max="2564" width="20.453125" customWidth="1"/>
    <col min="2565" max="2565" width="16.81640625" customWidth="1"/>
    <col min="2566" max="2566" width="18.81640625" customWidth="1"/>
    <col min="2567" max="2567" width="15.1796875" customWidth="1"/>
    <col min="2568" max="2570" width="18.81640625" customWidth="1"/>
    <col min="2571" max="2571" width="20.453125" bestFit="1" customWidth="1"/>
    <col min="2572" max="2573" width="7.54296875" customWidth="1"/>
    <col min="2574" max="2574" width="8" customWidth="1"/>
    <col min="2576" max="2576" width="11.81640625" bestFit="1" customWidth="1"/>
    <col min="2809" max="2809" width="8.81640625" customWidth="1"/>
    <col min="2810" max="2810" width="0" hidden="1" customWidth="1"/>
    <col min="2811" max="2811" width="8.453125" customWidth="1"/>
    <col min="2812" max="2813" width="4.1796875" customWidth="1"/>
    <col min="2814" max="2814" width="20.453125" customWidth="1"/>
    <col min="2815" max="2815" width="20.453125" bestFit="1" customWidth="1"/>
    <col min="2816" max="2817" width="16.81640625" customWidth="1"/>
    <col min="2818" max="2818" width="17.54296875" customWidth="1"/>
    <col min="2819" max="2819" width="17.1796875" customWidth="1"/>
    <col min="2820" max="2820" width="20.453125" customWidth="1"/>
    <col min="2821" max="2821" width="16.81640625" customWidth="1"/>
    <col min="2822" max="2822" width="18.81640625" customWidth="1"/>
    <col min="2823" max="2823" width="15.1796875" customWidth="1"/>
    <col min="2824" max="2826" width="18.81640625" customWidth="1"/>
    <col min="2827" max="2827" width="20.453125" bestFit="1" customWidth="1"/>
    <col min="2828" max="2829" width="7.54296875" customWidth="1"/>
    <col min="2830" max="2830" width="8" customWidth="1"/>
    <col min="2832" max="2832" width="11.81640625" bestFit="1" customWidth="1"/>
    <col min="3065" max="3065" width="8.81640625" customWidth="1"/>
    <col min="3066" max="3066" width="0" hidden="1" customWidth="1"/>
    <col min="3067" max="3067" width="8.453125" customWidth="1"/>
    <col min="3068" max="3069" width="4.1796875" customWidth="1"/>
    <col min="3070" max="3070" width="20.453125" customWidth="1"/>
    <col min="3071" max="3071" width="20.453125" bestFit="1" customWidth="1"/>
    <col min="3072" max="3073" width="16.81640625" customWidth="1"/>
    <col min="3074" max="3074" width="17.54296875" customWidth="1"/>
    <col min="3075" max="3075" width="17.1796875" customWidth="1"/>
    <col min="3076" max="3076" width="20.453125" customWidth="1"/>
    <col min="3077" max="3077" width="16.81640625" customWidth="1"/>
    <col min="3078" max="3078" width="18.81640625" customWidth="1"/>
    <col min="3079" max="3079" width="15.1796875" customWidth="1"/>
    <col min="3080" max="3082" width="18.81640625" customWidth="1"/>
    <col min="3083" max="3083" width="20.453125" bestFit="1" customWidth="1"/>
    <col min="3084" max="3085" width="7.54296875" customWidth="1"/>
    <col min="3086" max="3086" width="8" customWidth="1"/>
    <col min="3088" max="3088" width="11.81640625" bestFit="1" customWidth="1"/>
    <col min="3321" max="3321" width="8.81640625" customWidth="1"/>
    <col min="3322" max="3322" width="0" hidden="1" customWidth="1"/>
    <col min="3323" max="3323" width="8.453125" customWidth="1"/>
    <col min="3324" max="3325" width="4.1796875" customWidth="1"/>
    <col min="3326" max="3326" width="20.453125" customWidth="1"/>
    <col min="3327" max="3327" width="20.453125" bestFit="1" customWidth="1"/>
    <col min="3328" max="3329" width="16.81640625" customWidth="1"/>
    <col min="3330" max="3330" width="17.54296875" customWidth="1"/>
    <col min="3331" max="3331" width="17.1796875" customWidth="1"/>
    <col min="3332" max="3332" width="20.453125" customWidth="1"/>
    <col min="3333" max="3333" width="16.81640625" customWidth="1"/>
    <col min="3334" max="3334" width="18.81640625" customWidth="1"/>
    <col min="3335" max="3335" width="15.1796875" customWidth="1"/>
    <col min="3336" max="3338" width="18.81640625" customWidth="1"/>
    <col min="3339" max="3339" width="20.453125" bestFit="1" customWidth="1"/>
    <col min="3340" max="3341" width="7.54296875" customWidth="1"/>
    <col min="3342" max="3342" width="8" customWidth="1"/>
    <col min="3344" max="3344" width="11.81640625" bestFit="1" customWidth="1"/>
    <col min="3577" max="3577" width="8.81640625" customWidth="1"/>
    <col min="3578" max="3578" width="0" hidden="1" customWidth="1"/>
    <col min="3579" max="3579" width="8.453125" customWidth="1"/>
    <col min="3580" max="3581" width="4.1796875" customWidth="1"/>
    <col min="3582" max="3582" width="20.453125" customWidth="1"/>
    <col min="3583" max="3583" width="20.453125" bestFit="1" customWidth="1"/>
    <col min="3584" max="3585" width="16.81640625" customWidth="1"/>
    <col min="3586" max="3586" width="17.54296875" customWidth="1"/>
    <col min="3587" max="3587" width="17.1796875" customWidth="1"/>
    <col min="3588" max="3588" width="20.453125" customWidth="1"/>
    <col min="3589" max="3589" width="16.81640625" customWidth="1"/>
    <col min="3590" max="3590" width="18.81640625" customWidth="1"/>
    <col min="3591" max="3591" width="15.1796875" customWidth="1"/>
    <col min="3592" max="3594" width="18.81640625" customWidth="1"/>
    <col min="3595" max="3595" width="20.453125" bestFit="1" customWidth="1"/>
    <col min="3596" max="3597" width="7.54296875" customWidth="1"/>
    <col min="3598" max="3598" width="8" customWidth="1"/>
    <col min="3600" max="3600" width="11.81640625" bestFit="1" customWidth="1"/>
    <col min="3833" max="3833" width="8.81640625" customWidth="1"/>
    <col min="3834" max="3834" width="0" hidden="1" customWidth="1"/>
    <col min="3835" max="3835" width="8.453125" customWidth="1"/>
    <col min="3836" max="3837" width="4.1796875" customWidth="1"/>
    <col min="3838" max="3838" width="20.453125" customWidth="1"/>
    <col min="3839" max="3839" width="20.453125" bestFit="1" customWidth="1"/>
    <col min="3840" max="3841" width="16.81640625" customWidth="1"/>
    <col min="3842" max="3842" width="17.54296875" customWidth="1"/>
    <col min="3843" max="3843" width="17.1796875" customWidth="1"/>
    <col min="3844" max="3844" width="20.453125" customWidth="1"/>
    <col min="3845" max="3845" width="16.81640625" customWidth="1"/>
    <col min="3846" max="3846" width="18.81640625" customWidth="1"/>
    <col min="3847" max="3847" width="15.1796875" customWidth="1"/>
    <col min="3848" max="3850" width="18.81640625" customWidth="1"/>
    <col min="3851" max="3851" width="20.453125" bestFit="1" customWidth="1"/>
    <col min="3852" max="3853" width="7.54296875" customWidth="1"/>
    <col min="3854" max="3854" width="8" customWidth="1"/>
    <col min="3856" max="3856" width="11.81640625" bestFit="1" customWidth="1"/>
    <col min="4089" max="4089" width="8.81640625" customWidth="1"/>
    <col min="4090" max="4090" width="0" hidden="1" customWidth="1"/>
    <col min="4091" max="4091" width="8.453125" customWidth="1"/>
    <col min="4092" max="4093" width="4.1796875" customWidth="1"/>
    <col min="4094" max="4094" width="20.453125" customWidth="1"/>
    <col min="4095" max="4095" width="20.453125" bestFit="1" customWidth="1"/>
    <col min="4096" max="4097" width="16.81640625" customWidth="1"/>
    <col min="4098" max="4098" width="17.54296875" customWidth="1"/>
    <col min="4099" max="4099" width="17.1796875" customWidth="1"/>
    <col min="4100" max="4100" width="20.453125" customWidth="1"/>
    <col min="4101" max="4101" width="16.81640625" customWidth="1"/>
    <col min="4102" max="4102" width="18.81640625" customWidth="1"/>
    <col min="4103" max="4103" width="15.1796875" customWidth="1"/>
    <col min="4104" max="4106" width="18.81640625" customWidth="1"/>
    <col min="4107" max="4107" width="20.453125" bestFit="1" customWidth="1"/>
    <col min="4108" max="4109" width="7.54296875" customWidth="1"/>
    <col min="4110" max="4110" width="8" customWidth="1"/>
    <col min="4112" max="4112" width="11.81640625" bestFit="1" customWidth="1"/>
    <col min="4345" max="4345" width="8.81640625" customWidth="1"/>
    <col min="4346" max="4346" width="0" hidden="1" customWidth="1"/>
    <col min="4347" max="4347" width="8.453125" customWidth="1"/>
    <col min="4348" max="4349" width="4.1796875" customWidth="1"/>
    <col min="4350" max="4350" width="20.453125" customWidth="1"/>
    <col min="4351" max="4351" width="20.453125" bestFit="1" customWidth="1"/>
    <col min="4352" max="4353" width="16.81640625" customWidth="1"/>
    <col min="4354" max="4354" width="17.54296875" customWidth="1"/>
    <col min="4355" max="4355" width="17.1796875" customWidth="1"/>
    <col min="4356" max="4356" width="20.453125" customWidth="1"/>
    <col min="4357" max="4357" width="16.81640625" customWidth="1"/>
    <col min="4358" max="4358" width="18.81640625" customWidth="1"/>
    <col min="4359" max="4359" width="15.1796875" customWidth="1"/>
    <col min="4360" max="4362" width="18.81640625" customWidth="1"/>
    <col min="4363" max="4363" width="20.453125" bestFit="1" customWidth="1"/>
    <col min="4364" max="4365" width="7.54296875" customWidth="1"/>
    <col min="4366" max="4366" width="8" customWidth="1"/>
    <col min="4368" max="4368" width="11.81640625" bestFit="1" customWidth="1"/>
    <col min="4601" max="4601" width="8.81640625" customWidth="1"/>
    <col min="4602" max="4602" width="0" hidden="1" customWidth="1"/>
    <col min="4603" max="4603" width="8.453125" customWidth="1"/>
    <col min="4604" max="4605" width="4.1796875" customWidth="1"/>
    <col min="4606" max="4606" width="20.453125" customWidth="1"/>
    <col min="4607" max="4607" width="20.453125" bestFit="1" customWidth="1"/>
    <col min="4608" max="4609" width="16.81640625" customWidth="1"/>
    <col min="4610" max="4610" width="17.54296875" customWidth="1"/>
    <col min="4611" max="4611" width="17.1796875" customWidth="1"/>
    <col min="4612" max="4612" width="20.453125" customWidth="1"/>
    <col min="4613" max="4613" width="16.81640625" customWidth="1"/>
    <col min="4614" max="4614" width="18.81640625" customWidth="1"/>
    <col min="4615" max="4615" width="15.1796875" customWidth="1"/>
    <col min="4616" max="4618" width="18.81640625" customWidth="1"/>
    <col min="4619" max="4619" width="20.453125" bestFit="1" customWidth="1"/>
    <col min="4620" max="4621" width="7.54296875" customWidth="1"/>
    <col min="4622" max="4622" width="8" customWidth="1"/>
    <col min="4624" max="4624" width="11.81640625" bestFit="1" customWidth="1"/>
    <col min="4857" max="4857" width="8.81640625" customWidth="1"/>
    <col min="4858" max="4858" width="0" hidden="1" customWidth="1"/>
    <col min="4859" max="4859" width="8.453125" customWidth="1"/>
    <col min="4860" max="4861" width="4.1796875" customWidth="1"/>
    <col min="4862" max="4862" width="20.453125" customWidth="1"/>
    <col min="4863" max="4863" width="20.453125" bestFit="1" customWidth="1"/>
    <col min="4864" max="4865" width="16.81640625" customWidth="1"/>
    <col min="4866" max="4866" width="17.54296875" customWidth="1"/>
    <col min="4867" max="4867" width="17.1796875" customWidth="1"/>
    <col min="4868" max="4868" width="20.453125" customWidth="1"/>
    <col min="4869" max="4869" width="16.81640625" customWidth="1"/>
    <col min="4870" max="4870" width="18.81640625" customWidth="1"/>
    <col min="4871" max="4871" width="15.1796875" customWidth="1"/>
    <col min="4872" max="4874" width="18.81640625" customWidth="1"/>
    <col min="4875" max="4875" width="20.453125" bestFit="1" customWidth="1"/>
    <col min="4876" max="4877" width="7.54296875" customWidth="1"/>
    <col min="4878" max="4878" width="8" customWidth="1"/>
    <col min="4880" max="4880" width="11.81640625" bestFit="1" customWidth="1"/>
    <col min="5113" max="5113" width="8.81640625" customWidth="1"/>
    <col min="5114" max="5114" width="0" hidden="1" customWidth="1"/>
    <col min="5115" max="5115" width="8.453125" customWidth="1"/>
    <col min="5116" max="5117" width="4.1796875" customWidth="1"/>
    <col min="5118" max="5118" width="20.453125" customWidth="1"/>
    <col min="5119" max="5119" width="20.453125" bestFit="1" customWidth="1"/>
    <col min="5120" max="5121" width="16.81640625" customWidth="1"/>
    <col min="5122" max="5122" width="17.54296875" customWidth="1"/>
    <col min="5123" max="5123" width="17.1796875" customWidth="1"/>
    <col min="5124" max="5124" width="20.453125" customWidth="1"/>
    <col min="5125" max="5125" width="16.81640625" customWidth="1"/>
    <col min="5126" max="5126" width="18.81640625" customWidth="1"/>
    <col min="5127" max="5127" width="15.1796875" customWidth="1"/>
    <col min="5128" max="5130" width="18.81640625" customWidth="1"/>
    <col min="5131" max="5131" width="20.453125" bestFit="1" customWidth="1"/>
    <col min="5132" max="5133" width="7.54296875" customWidth="1"/>
    <col min="5134" max="5134" width="8" customWidth="1"/>
    <col min="5136" max="5136" width="11.81640625" bestFit="1" customWidth="1"/>
    <col min="5369" max="5369" width="8.81640625" customWidth="1"/>
    <col min="5370" max="5370" width="0" hidden="1" customWidth="1"/>
    <col min="5371" max="5371" width="8.453125" customWidth="1"/>
    <col min="5372" max="5373" width="4.1796875" customWidth="1"/>
    <col min="5374" max="5374" width="20.453125" customWidth="1"/>
    <col min="5375" max="5375" width="20.453125" bestFit="1" customWidth="1"/>
    <col min="5376" max="5377" width="16.81640625" customWidth="1"/>
    <col min="5378" max="5378" width="17.54296875" customWidth="1"/>
    <col min="5379" max="5379" width="17.1796875" customWidth="1"/>
    <col min="5380" max="5380" width="20.453125" customWidth="1"/>
    <col min="5381" max="5381" width="16.81640625" customWidth="1"/>
    <col min="5382" max="5382" width="18.81640625" customWidth="1"/>
    <col min="5383" max="5383" width="15.1796875" customWidth="1"/>
    <col min="5384" max="5386" width="18.81640625" customWidth="1"/>
    <col min="5387" max="5387" width="20.453125" bestFit="1" customWidth="1"/>
    <col min="5388" max="5389" width="7.54296875" customWidth="1"/>
    <col min="5390" max="5390" width="8" customWidth="1"/>
    <col min="5392" max="5392" width="11.81640625" bestFit="1" customWidth="1"/>
    <col min="5625" max="5625" width="8.81640625" customWidth="1"/>
    <col min="5626" max="5626" width="0" hidden="1" customWidth="1"/>
    <col min="5627" max="5627" width="8.453125" customWidth="1"/>
    <col min="5628" max="5629" width="4.1796875" customWidth="1"/>
    <col min="5630" max="5630" width="20.453125" customWidth="1"/>
    <col min="5631" max="5631" width="20.453125" bestFit="1" customWidth="1"/>
    <col min="5632" max="5633" width="16.81640625" customWidth="1"/>
    <col min="5634" max="5634" width="17.54296875" customWidth="1"/>
    <col min="5635" max="5635" width="17.1796875" customWidth="1"/>
    <col min="5636" max="5636" width="20.453125" customWidth="1"/>
    <col min="5637" max="5637" width="16.81640625" customWidth="1"/>
    <col min="5638" max="5638" width="18.81640625" customWidth="1"/>
    <col min="5639" max="5639" width="15.1796875" customWidth="1"/>
    <col min="5640" max="5642" width="18.81640625" customWidth="1"/>
    <col min="5643" max="5643" width="20.453125" bestFit="1" customWidth="1"/>
    <col min="5644" max="5645" width="7.54296875" customWidth="1"/>
    <col min="5646" max="5646" width="8" customWidth="1"/>
    <col min="5648" max="5648" width="11.81640625" bestFit="1" customWidth="1"/>
    <col min="5881" max="5881" width="8.81640625" customWidth="1"/>
    <col min="5882" max="5882" width="0" hidden="1" customWidth="1"/>
    <col min="5883" max="5883" width="8.453125" customWidth="1"/>
    <col min="5884" max="5885" width="4.1796875" customWidth="1"/>
    <col min="5886" max="5886" width="20.453125" customWidth="1"/>
    <col min="5887" max="5887" width="20.453125" bestFit="1" customWidth="1"/>
    <col min="5888" max="5889" width="16.81640625" customWidth="1"/>
    <col min="5890" max="5890" width="17.54296875" customWidth="1"/>
    <col min="5891" max="5891" width="17.1796875" customWidth="1"/>
    <col min="5892" max="5892" width="20.453125" customWidth="1"/>
    <col min="5893" max="5893" width="16.81640625" customWidth="1"/>
    <col min="5894" max="5894" width="18.81640625" customWidth="1"/>
    <col min="5895" max="5895" width="15.1796875" customWidth="1"/>
    <col min="5896" max="5898" width="18.81640625" customWidth="1"/>
    <col min="5899" max="5899" width="20.453125" bestFit="1" customWidth="1"/>
    <col min="5900" max="5901" width="7.54296875" customWidth="1"/>
    <col min="5902" max="5902" width="8" customWidth="1"/>
    <col min="5904" max="5904" width="11.81640625" bestFit="1" customWidth="1"/>
    <col min="6137" max="6137" width="8.81640625" customWidth="1"/>
    <col min="6138" max="6138" width="0" hidden="1" customWidth="1"/>
    <col min="6139" max="6139" width="8.453125" customWidth="1"/>
    <col min="6140" max="6141" width="4.1796875" customWidth="1"/>
    <col min="6142" max="6142" width="20.453125" customWidth="1"/>
    <col min="6143" max="6143" width="20.453125" bestFit="1" customWidth="1"/>
    <col min="6144" max="6145" width="16.81640625" customWidth="1"/>
    <col min="6146" max="6146" width="17.54296875" customWidth="1"/>
    <col min="6147" max="6147" width="17.1796875" customWidth="1"/>
    <col min="6148" max="6148" width="20.453125" customWidth="1"/>
    <col min="6149" max="6149" width="16.81640625" customWidth="1"/>
    <col min="6150" max="6150" width="18.81640625" customWidth="1"/>
    <col min="6151" max="6151" width="15.1796875" customWidth="1"/>
    <col min="6152" max="6154" width="18.81640625" customWidth="1"/>
    <col min="6155" max="6155" width="20.453125" bestFit="1" customWidth="1"/>
    <col min="6156" max="6157" width="7.54296875" customWidth="1"/>
    <col min="6158" max="6158" width="8" customWidth="1"/>
    <col min="6160" max="6160" width="11.81640625" bestFit="1" customWidth="1"/>
    <col min="6393" max="6393" width="8.81640625" customWidth="1"/>
    <col min="6394" max="6394" width="0" hidden="1" customWidth="1"/>
    <col min="6395" max="6395" width="8.453125" customWidth="1"/>
    <col min="6396" max="6397" width="4.1796875" customWidth="1"/>
    <col min="6398" max="6398" width="20.453125" customWidth="1"/>
    <col min="6399" max="6399" width="20.453125" bestFit="1" customWidth="1"/>
    <col min="6400" max="6401" width="16.81640625" customWidth="1"/>
    <col min="6402" max="6402" width="17.54296875" customWidth="1"/>
    <col min="6403" max="6403" width="17.1796875" customWidth="1"/>
    <col min="6404" max="6404" width="20.453125" customWidth="1"/>
    <col min="6405" max="6405" width="16.81640625" customWidth="1"/>
    <col min="6406" max="6406" width="18.81640625" customWidth="1"/>
    <col min="6407" max="6407" width="15.1796875" customWidth="1"/>
    <col min="6408" max="6410" width="18.81640625" customWidth="1"/>
    <col min="6411" max="6411" width="20.453125" bestFit="1" customWidth="1"/>
    <col min="6412" max="6413" width="7.54296875" customWidth="1"/>
    <col min="6414" max="6414" width="8" customWidth="1"/>
    <col min="6416" max="6416" width="11.81640625" bestFit="1" customWidth="1"/>
    <col min="6649" max="6649" width="8.81640625" customWidth="1"/>
    <col min="6650" max="6650" width="0" hidden="1" customWidth="1"/>
    <col min="6651" max="6651" width="8.453125" customWidth="1"/>
    <col min="6652" max="6653" width="4.1796875" customWidth="1"/>
    <col min="6654" max="6654" width="20.453125" customWidth="1"/>
    <col min="6655" max="6655" width="20.453125" bestFit="1" customWidth="1"/>
    <col min="6656" max="6657" width="16.81640625" customWidth="1"/>
    <col min="6658" max="6658" width="17.54296875" customWidth="1"/>
    <col min="6659" max="6659" width="17.1796875" customWidth="1"/>
    <col min="6660" max="6660" width="20.453125" customWidth="1"/>
    <col min="6661" max="6661" width="16.81640625" customWidth="1"/>
    <col min="6662" max="6662" width="18.81640625" customWidth="1"/>
    <col min="6663" max="6663" width="15.1796875" customWidth="1"/>
    <col min="6664" max="6666" width="18.81640625" customWidth="1"/>
    <col min="6667" max="6667" width="20.453125" bestFit="1" customWidth="1"/>
    <col min="6668" max="6669" width="7.54296875" customWidth="1"/>
    <col min="6670" max="6670" width="8" customWidth="1"/>
    <col min="6672" max="6672" width="11.81640625" bestFit="1" customWidth="1"/>
    <col min="6905" max="6905" width="8.81640625" customWidth="1"/>
    <col min="6906" max="6906" width="0" hidden="1" customWidth="1"/>
    <col min="6907" max="6907" width="8.453125" customWidth="1"/>
    <col min="6908" max="6909" width="4.1796875" customWidth="1"/>
    <col min="6910" max="6910" width="20.453125" customWidth="1"/>
    <col min="6911" max="6911" width="20.453125" bestFit="1" customWidth="1"/>
    <col min="6912" max="6913" width="16.81640625" customWidth="1"/>
    <col min="6914" max="6914" width="17.54296875" customWidth="1"/>
    <col min="6915" max="6915" width="17.1796875" customWidth="1"/>
    <col min="6916" max="6916" width="20.453125" customWidth="1"/>
    <col min="6917" max="6917" width="16.81640625" customWidth="1"/>
    <col min="6918" max="6918" width="18.81640625" customWidth="1"/>
    <col min="6919" max="6919" width="15.1796875" customWidth="1"/>
    <col min="6920" max="6922" width="18.81640625" customWidth="1"/>
    <col min="6923" max="6923" width="20.453125" bestFit="1" customWidth="1"/>
    <col min="6924" max="6925" width="7.54296875" customWidth="1"/>
    <col min="6926" max="6926" width="8" customWidth="1"/>
    <col min="6928" max="6928" width="11.81640625" bestFit="1" customWidth="1"/>
    <col min="7161" max="7161" width="8.81640625" customWidth="1"/>
    <col min="7162" max="7162" width="0" hidden="1" customWidth="1"/>
    <col min="7163" max="7163" width="8.453125" customWidth="1"/>
    <col min="7164" max="7165" width="4.1796875" customWidth="1"/>
    <col min="7166" max="7166" width="20.453125" customWidth="1"/>
    <col min="7167" max="7167" width="20.453125" bestFit="1" customWidth="1"/>
    <col min="7168" max="7169" width="16.81640625" customWidth="1"/>
    <col min="7170" max="7170" width="17.54296875" customWidth="1"/>
    <col min="7171" max="7171" width="17.1796875" customWidth="1"/>
    <col min="7172" max="7172" width="20.453125" customWidth="1"/>
    <col min="7173" max="7173" width="16.81640625" customWidth="1"/>
    <col min="7174" max="7174" width="18.81640625" customWidth="1"/>
    <col min="7175" max="7175" width="15.1796875" customWidth="1"/>
    <col min="7176" max="7178" width="18.81640625" customWidth="1"/>
    <col min="7179" max="7179" width="20.453125" bestFit="1" customWidth="1"/>
    <col min="7180" max="7181" width="7.54296875" customWidth="1"/>
    <col min="7182" max="7182" width="8" customWidth="1"/>
    <col min="7184" max="7184" width="11.81640625" bestFit="1" customWidth="1"/>
    <col min="7417" max="7417" width="8.81640625" customWidth="1"/>
    <col min="7418" max="7418" width="0" hidden="1" customWidth="1"/>
    <col min="7419" max="7419" width="8.453125" customWidth="1"/>
    <col min="7420" max="7421" width="4.1796875" customWidth="1"/>
    <col min="7422" max="7422" width="20.453125" customWidth="1"/>
    <col min="7423" max="7423" width="20.453125" bestFit="1" customWidth="1"/>
    <col min="7424" max="7425" width="16.81640625" customWidth="1"/>
    <col min="7426" max="7426" width="17.54296875" customWidth="1"/>
    <col min="7427" max="7427" width="17.1796875" customWidth="1"/>
    <col min="7428" max="7428" width="20.453125" customWidth="1"/>
    <col min="7429" max="7429" width="16.81640625" customWidth="1"/>
    <col min="7430" max="7430" width="18.81640625" customWidth="1"/>
    <col min="7431" max="7431" width="15.1796875" customWidth="1"/>
    <col min="7432" max="7434" width="18.81640625" customWidth="1"/>
    <col min="7435" max="7435" width="20.453125" bestFit="1" customWidth="1"/>
    <col min="7436" max="7437" width="7.54296875" customWidth="1"/>
    <col min="7438" max="7438" width="8" customWidth="1"/>
    <col min="7440" max="7440" width="11.81640625" bestFit="1" customWidth="1"/>
    <col min="7673" max="7673" width="8.81640625" customWidth="1"/>
    <col min="7674" max="7674" width="0" hidden="1" customWidth="1"/>
    <col min="7675" max="7675" width="8.453125" customWidth="1"/>
    <col min="7676" max="7677" width="4.1796875" customWidth="1"/>
    <col min="7678" max="7678" width="20.453125" customWidth="1"/>
    <col min="7679" max="7679" width="20.453125" bestFit="1" customWidth="1"/>
    <col min="7680" max="7681" width="16.81640625" customWidth="1"/>
    <col min="7682" max="7682" width="17.54296875" customWidth="1"/>
    <col min="7683" max="7683" width="17.1796875" customWidth="1"/>
    <col min="7684" max="7684" width="20.453125" customWidth="1"/>
    <col min="7685" max="7685" width="16.81640625" customWidth="1"/>
    <col min="7686" max="7686" width="18.81640625" customWidth="1"/>
    <col min="7687" max="7687" width="15.1796875" customWidth="1"/>
    <col min="7688" max="7690" width="18.81640625" customWidth="1"/>
    <col min="7691" max="7691" width="20.453125" bestFit="1" customWidth="1"/>
    <col min="7692" max="7693" width="7.54296875" customWidth="1"/>
    <col min="7694" max="7694" width="8" customWidth="1"/>
    <col min="7696" max="7696" width="11.81640625" bestFit="1" customWidth="1"/>
    <col min="7929" max="7929" width="8.81640625" customWidth="1"/>
    <col min="7930" max="7930" width="0" hidden="1" customWidth="1"/>
    <col min="7931" max="7931" width="8.453125" customWidth="1"/>
    <col min="7932" max="7933" width="4.1796875" customWidth="1"/>
    <col min="7934" max="7934" width="20.453125" customWidth="1"/>
    <col min="7935" max="7935" width="20.453125" bestFit="1" customWidth="1"/>
    <col min="7936" max="7937" width="16.81640625" customWidth="1"/>
    <col min="7938" max="7938" width="17.54296875" customWidth="1"/>
    <col min="7939" max="7939" width="17.1796875" customWidth="1"/>
    <col min="7940" max="7940" width="20.453125" customWidth="1"/>
    <col min="7941" max="7941" width="16.81640625" customWidth="1"/>
    <col min="7942" max="7942" width="18.81640625" customWidth="1"/>
    <col min="7943" max="7943" width="15.1796875" customWidth="1"/>
    <col min="7944" max="7946" width="18.81640625" customWidth="1"/>
    <col min="7947" max="7947" width="20.453125" bestFit="1" customWidth="1"/>
    <col min="7948" max="7949" width="7.54296875" customWidth="1"/>
    <col min="7950" max="7950" width="8" customWidth="1"/>
    <col min="7952" max="7952" width="11.81640625" bestFit="1" customWidth="1"/>
    <col min="8185" max="8185" width="8.81640625" customWidth="1"/>
    <col min="8186" max="8186" width="0" hidden="1" customWidth="1"/>
    <col min="8187" max="8187" width="8.453125" customWidth="1"/>
    <col min="8188" max="8189" width="4.1796875" customWidth="1"/>
    <col min="8190" max="8190" width="20.453125" customWidth="1"/>
    <col min="8191" max="8191" width="20.453125" bestFit="1" customWidth="1"/>
    <col min="8192" max="8193" width="16.81640625" customWidth="1"/>
    <col min="8194" max="8194" width="17.54296875" customWidth="1"/>
    <col min="8195" max="8195" width="17.1796875" customWidth="1"/>
    <col min="8196" max="8196" width="20.453125" customWidth="1"/>
    <col min="8197" max="8197" width="16.81640625" customWidth="1"/>
    <col min="8198" max="8198" width="18.81640625" customWidth="1"/>
    <col min="8199" max="8199" width="15.1796875" customWidth="1"/>
    <col min="8200" max="8202" width="18.81640625" customWidth="1"/>
    <col min="8203" max="8203" width="20.453125" bestFit="1" customWidth="1"/>
    <col min="8204" max="8205" width="7.54296875" customWidth="1"/>
    <col min="8206" max="8206" width="8" customWidth="1"/>
    <col min="8208" max="8208" width="11.81640625" bestFit="1" customWidth="1"/>
    <col min="8441" max="8441" width="8.81640625" customWidth="1"/>
    <col min="8442" max="8442" width="0" hidden="1" customWidth="1"/>
    <col min="8443" max="8443" width="8.453125" customWidth="1"/>
    <col min="8444" max="8445" width="4.1796875" customWidth="1"/>
    <col min="8446" max="8446" width="20.453125" customWidth="1"/>
    <col min="8447" max="8447" width="20.453125" bestFit="1" customWidth="1"/>
    <col min="8448" max="8449" width="16.81640625" customWidth="1"/>
    <col min="8450" max="8450" width="17.54296875" customWidth="1"/>
    <col min="8451" max="8451" width="17.1796875" customWidth="1"/>
    <col min="8452" max="8452" width="20.453125" customWidth="1"/>
    <col min="8453" max="8453" width="16.81640625" customWidth="1"/>
    <col min="8454" max="8454" width="18.81640625" customWidth="1"/>
    <col min="8455" max="8455" width="15.1796875" customWidth="1"/>
    <col min="8456" max="8458" width="18.81640625" customWidth="1"/>
    <col min="8459" max="8459" width="20.453125" bestFit="1" customWidth="1"/>
    <col min="8460" max="8461" width="7.54296875" customWidth="1"/>
    <col min="8462" max="8462" width="8" customWidth="1"/>
    <col min="8464" max="8464" width="11.81640625" bestFit="1" customWidth="1"/>
    <col min="8697" max="8697" width="8.81640625" customWidth="1"/>
    <col min="8698" max="8698" width="0" hidden="1" customWidth="1"/>
    <col min="8699" max="8699" width="8.453125" customWidth="1"/>
    <col min="8700" max="8701" width="4.1796875" customWidth="1"/>
    <col min="8702" max="8702" width="20.453125" customWidth="1"/>
    <col min="8703" max="8703" width="20.453125" bestFit="1" customWidth="1"/>
    <col min="8704" max="8705" width="16.81640625" customWidth="1"/>
    <col min="8706" max="8706" width="17.54296875" customWidth="1"/>
    <col min="8707" max="8707" width="17.1796875" customWidth="1"/>
    <col min="8708" max="8708" width="20.453125" customWidth="1"/>
    <col min="8709" max="8709" width="16.81640625" customWidth="1"/>
    <col min="8710" max="8710" width="18.81640625" customWidth="1"/>
    <col min="8711" max="8711" width="15.1796875" customWidth="1"/>
    <col min="8712" max="8714" width="18.81640625" customWidth="1"/>
    <col min="8715" max="8715" width="20.453125" bestFit="1" customWidth="1"/>
    <col min="8716" max="8717" width="7.54296875" customWidth="1"/>
    <col min="8718" max="8718" width="8" customWidth="1"/>
    <col min="8720" max="8720" width="11.81640625" bestFit="1" customWidth="1"/>
    <col min="8953" max="8953" width="8.81640625" customWidth="1"/>
    <col min="8954" max="8954" width="0" hidden="1" customWidth="1"/>
    <col min="8955" max="8955" width="8.453125" customWidth="1"/>
    <col min="8956" max="8957" width="4.1796875" customWidth="1"/>
    <col min="8958" max="8958" width="20.453125" customWidth="1"/>
    <col min="8959" max="8959" width="20.453125" bestFit="1" customWidth="1"/>
    <col min="8960" max="8961" width="16.81640625" customWidth="1"/>
    <col min="8962" max="8962" width="17.54296875" customWidth="1"/>
    <col min="8963" max="8963" width="17.1796875" customWidth="1"/>
    <col min="8964" max="8964" width="20.453125" customWidth="1"/>
    <col min="8965" max="8965" width="16.81640625" customWidth="1"/>
    <col min="8966" max="8966" width="18.81640625" customWidth="1"/>
    <col min="8967" max="8967" width="15.1796875" customWidth="1"/>
    <col min="8968" max="8970" width="18.81640625" customWidth="1"/>
    <col min="8971" max="8971" width="20.453125" bestFit="1" customWidth="1"/>
    <col min="8972" max="8973" width="7.54296875" customWidth="1"/>
    <col min="8974" max="8974" width="8" customWidth="1"/>
    <col min="8976" max="8976" width="11.81640625" bestFit="1" customWidth="1"/>
    <col min="9209" max="9209" width="8.81640625" customWidth="1"/>
    <col min="9210" max="9210" width="0" hidden="1" customWidth="1"/>
    <col min="9211" max="9211" width="8.453125" customWidth="1"/>
    <col min="9212" max="9213" width="4.1796875" customWidth="1"/>
    <col min="9214" max="9214" width="20.453125" customWidth="1"/>
    <col min="9215" max="9215" width="20.453125" bestFit="1" customWidth="1"/>
    <col min="9216" max="9217" width="16.81640625" customWidth="1"/>
    <col min="9218" max="9218" width="17.54296875" customWidth="1"/>
    <col min="9219" max="9219" width="17.1796875" customWidth="1"/>
    <col min="9220" max="9220" width="20.453125" customWidth="1"/>
    <col min="9221" max="9221" width="16.81640625" customWidth="1"/>
    <col min="9222" max="9222" width="18.81640625" customWidth="1"/>
    <col min="9223" max="9223" width="15.1796875" customWidth="1"/>
    <col min="9224" max="9226" width="18.81640625" customWidth="1"/>
    <col min="9227" max="9227" width="20.453125" bestFit="1" customWidth="1"/>
    <col min="9228" max="9229" width="7.54296875" customWidth="1"/>
    <col min="9230" max="9230" width="8" customWidth="1"/>
    <col min="9232" max="9232" width="11.81640625" bestFit="1" customWidth="1"/>
    <col min="9465" max="9465" width="8.81640625" customWidth="1"/>
    <col min="9466" max="9466" width="0" hidden="1" customWidth="1"/>
    <col min="9467" max="9467" width="8.453125" customWidth="1"/>
    <col min="9468" max="9469" width="4.1796875" customWidth="1"/>
    <col min="9470" max="9470" width="20.453125" customWidth="1"/>
    <col min="9471" max="9471" width="20.453125" bestFit="1" customWidth="1"/>
    <col min="9472" max="9473" width="16.81640625" customWidth="1"/>
    <col min="9474" max="9474" width="17.54296875" customWidth="1"/>
    <col min="9475" max="9475" width="17.1796875" customWidth="1"/>
    <col min="9476" max="9476" width="20.453125" customWidth="1"/>
    <col min="9477" max="9477" width="16.81640625" customWidth="1"/>
    <col min="9478" max="9478" width="18.81640625" customWidth="1"/>
    <col min="9479" max="9479" width="15.1796875" customWidth="1"/>
    <col min="9480" max="9482" width="18.81640625" customWidth="1"/>
    <col min="9483" max="9483" width="20.453125" bestFit="1" customWidth="1"/>
    <col min="9484" max="9485" width="7.54296875" customWidth="1"/>
    <col min="9486" max="9486" width="8" customWidth="1"/>
    <col min="9488" max="9488" width="11.81640625" bestFit="1" customWidth="1"/>
    <col min="9721" max="9721" width="8.81640625" customWidth="1"/>
    <col min="9722" max="9722" width="0" hidden="1" customWidth="1"/>
    <col min="9723" max="9723" width="8.453125" customWidth="1"/>
    <col min="9724" max="9725" width="4.1796875" customWidth="1"/>
    <col min="9726" max="9726" width="20.453125" customWidth="1"/>
    <col min="9727" max="9727" width="20.453125" bestFit="1" customWidth="1"/>
    <col min="9728" max="9729" width="16.81640625" customWidth="1"/>
    <col min="9730" max="9730" width="17.54296875" customWidth="1"/>
    <col min="9731" max="9731" width="17.1796875" customWidth="1"/>
    <col min="9732" max="9732" width="20.453125" customWidth="1"/>
    <col min="9733" max="9733" width="16.81640625" customWidth="1"/>
    <col min="9734" max="9734" width="18.81640625" customWidth="1"/>
    <col min="9735" max="9735" width="15.1796875" customWidth="1"/>
    <col min="9736" max="9738" width="18.81640625" customWidth="1"/>
    <col min="9739" max="9739" width="20.453125" bestFit="1" customWidth="1"/>
    <col min="9740" max="9741" width="7.54296875" customWidth="1"/>
    <col min="9742" max="9742" width="8" customWidth="1"/>
    <col min="9744" max="9744" width="11.81640625" bestFit="1" customWidth="1"/>
    <col min="9977" max="9977" width="8.81640625" customWidth="1"/>
    <col min="9978" max="9978" width="0" hidden="1" customWidth="1"/>
    <col min="9979" max="9979" width="8.453125" customWidth="1"/>
    <col min="9980" max="9981" width="4.1796875" customWidth="1"/>
    <col min="9982" max="9982" width="20.453125" customWidth="1"/>
    <col min="9983" max="9983" width="20.453125" bestFit="1" customWidth="1"/>
    <col min="9984" max="9985" width="16.81640625" customWidth="1"/>
    <col min="9986" max="9986" width="17.54296875" customWidth="1"/>
    <col min="9987" max="9987" width="17.1796875" customWidth="1"/>
    <col min="9988" max="9988" width="20.453125" customWidth="1"/>
    <col min="9989" max="9989" width="16.81640625" customWidth="1"/>
    <col min="9990" max="9990" width="18.81640625" customWidth="1"/>
    <col min="9991" max="9991" width="15.1796875" customWidth="1"/>
    <col min="9992" max="9994" width="18.81640625" customWidth="1"/>
    <col min="9995" max="9995" width="20.453125" bestFit="1" customWidth="1"/>
    <col min="9996" max="9997" width="7.54296875" customWidth="1"/>
    <col min="9998" max="9998" width="8" customWidth="1"/>
    <col min="10000" max="10000" width="11.81640625" bestFit="1" customWidth="1"/>
    <col min="10233" max="10233" width="8.81640625" customWidth="1"/>
    <col min="10234" max="10234" width="0" hidden="1" customWidth="1"/>
    <col min="10235" max="10235" width="8.453125" customWidth="1"/>
    <col min="10236" max="10237" width="4.1796875" customWidth="1"/>
    <col min="10238" max="10238" width="20.453125" customWidth="1"/>
    <col min="10239" max="10239" width="20.453125" bestFit="1" customWidth="1"/>
    <col min="10240" max="10241" width="16.81640625" customWidth="1"/>
    <col min="10242" max="10242" width="17.54296875" customWidth="1"/>
    <col min="10243" max="10243" width="17.1796875" customWidth="1"/>
    <col min="10244" max="10244" width="20.453125" customWidth="1"/>
    <col min="10245" max="10245" width="16.81640625" customWidth="1"/>
    <col min="10246" max="10246" width="18.81640625" customWidth="1"/>
    <col min="10247" max="10247" width="15.1796875" customWidth="1"/>
    <col min="10248" max="10250" width="18.81640625" customWidth="1"/>
    <col min="10251" max="10251" width="20.453125" bestFit="1" customWidth="1"/>
    <col min="10252" max="10253" width="7.54296875" customWidth="1"/>
    <col min="10254" max="10254" width="8" customWidth="1"/>
    <col min="10256" max="10256" width="11.81640625" bestFit="1" customWidth="1"/>
    <col min="10489" max="10489" width="8.81640625" customWidth="1"/>
    <col min="10490" max="10490" width="0" hidden="1" customWidth="1"/>
    <col min="10491" max="10491" width="8.453125" customWidth="1"/>
    <col min="10492" max="10493" width="4.1796875" customWidth="1"/>
    <col min="10494" max="10494" width="20.453125" customWidth="1"/>
    <col min="10495" max="10495" width="20.453125" bestFit="1" customWidth="1"/>
    <col min="10496" max="10497" width="16.81640625" customWidth="1"/>
    <col min="10498" max="10498" width="17.54296875" customWidth="1"/>
    <col min="10499" max="10499" width="17.1796875" customWidth="1"/>
    <col min="10500" max="10500" width="20.453125" customWidth="1"/>
    <col min="10501" max="10501" width="16.81640625" customWidth="1"/>
    <col min="10502" max="10502" width="18.81640625" customWidth="1"/>
    <col min="10503" max="10503" width="15.1796875" customWidth="1"/>
    <col min="10504" max="10506" width="18.81640625" customWidth="1"/>
    <col min="10507" max="10507" width="20.453125" bestFit="1" customWidth="1"/>
    <col min="10508" max="10509" width="7.54296875" customWidth="1"/>
    <col min="10510" max="10510" width="8" customWidth="1"/>
    <col min="10512" max="10512" width="11.81640625" bestFit="1" customWidth="1"/>
    <col min="10745" max="10745" width="8.81640625" customWidth="1"/>
    <col min="10746" max="10746" width="0" hidden="1" customWidth="1"/>
    <col min="10747" max="10747" width="8.453125" customWidth="1"/>
    <col min="10748" max="10749" width="4.1796875" customWidth="1"/>
    <col min="10750" max="10750" width="20.453125" customWidth="1"/>
    <col min="10751" max="10751" width="20.453125" bestFit="1" customWidth="1"/>
    <col min="10752" max="10753" width="16.81640625" customWidth="1"/>
    <col min="10754" max="10754" width="17.54296875" customWidth="1"/>
    <col min="10755" max="10755" width="17.1796875" customWidth="1"/>
    <col min="10756" max="10756" width="20.453125" customWidth="1"/>
    <col min="10757" max="10757" width="16.81640625" customWidth="1"/>
    <col min="10758" max="10758" width="18.81640625" customWidth="1"/>
    <col min="10759" max="10759" width="15.1796875" customWidth="1"/>
    <col min="10760" max="10762" width="18.81640625" customWidth="1"/>
    <col min="10763" max="10763" width="20.453125" bestFit="1" customWidth="1"/>
    <col min="10764" max="10765" width="7.54296875" customWidth="1"/>
    <col min="10766" max="10766" width="8" customWidth="1"/>
    <col min="10768" max="10768" width="11.81640625" bestFit="1" customWidth="1"/>
    <col min="11001" max="11001" width="8.81640625" customWidth="1"/>
    <col min="11002" max="11002" width="0" hidden="1" customWidth="1"/>
    <col min="11003" max="11003" width="8.453125" customWidth="1"/>
    <col min="11004" max="11005" width="4.1796875" customWidth="1"/>
    <col min="11006" max="11006" width="20.453125" customWidth="1"/>
    <col min="11007" max="11007" width="20.453125" bestFit="1" customWidth="1"/>
    <col min="11008" max="11009" width="16.81640625" customWidth="1"/>
    <col min="11010" max="11010" width="17.54296875" customWidth="1"/>
    <col min="11011" max="11011" width="17.1796875" customWidth="1"/>
    <col min="11012" max="11012" width="20.453125" customWidth="1"/>
    <col min="11013" max="11013" width="16.81640625" customWidth="1"/>
    <col min="11014" max="11014" width="18.81640625" customWidth="1"/>
    <col min="11015" max="11015" width="15.1796875" customWidth="1"/>
    <col min="11016" max="11018" width="18.81640625" customWidth="1"/>
    <col min="11019" max="11019" width="20.453125" bestFit="1" customWidth="1"/>
    <col min="11020" max="11021" width="7.54296875" customWidth="1"/>
    <col min="11022" max="11022" width="8" customWidth="1"/>
    <col min="11024" max="11024" width="11.81640625" bestFit="1" customWidth="1"/>
    <col min="11257" max="11257" width="8.81640625" customWidth="1"/>
    <col min="11258" max="11258" width="0" hidden="1" customWidth="1"/>
    <col min="11259" max="11259" width="8.453125" customWidth="1"/>
    <col min="11260" max="11261" width="4.1796875" customWidth="1"/>
    <col min="11262" max="11262" width="20.453125" customWidth="1"/>
    <col min="11263" max="11263" width="20.453125" bestFit="1" customWidth="1"/>
    <col min="11264" max="11265" width="16.81640625" customWidth="1"/>
    <col min="11266" max="11266" width="17.54296875" customWidth="1"/>
    <col min="11267" max="11267" width="17.1796875" customWidth="1"/>
    <col min="11268" max="11268" width="20.453125" customWidth="1"/>
    <col min="11269" max="11269" width="16.81640625" customWidth="1"/>
    <col min="11270" max="11270" width="18.81640625" customWidth="1"/>
    <col min="11271" max="11271" width="15.1796875" customWidth="1"/>
    <col min="11272" max="11274" width="18.81640625" customWidth="1"/>
    <col min="11275" max="11275" width="20.453125" bestFit="1" customWidth="1"/>
    <col min="11276" max="11277" width="7.54296875" customWidth="1"/>
    <col min="11278" max="11278" width="8" customWidth="1"/>
    <col min="11280" max="11280" width="11.81640625" bestFit="1" customWidth="1"/>
    <col min="11513" max="11513" width="8.81640625" customWidth="1"/>
    <col min="11514" max="11514" width="0" hidden="1" customWidth="1"/>
    <col min="11515" max="11515" width="8.453125" customWidth="1"/>
    <col min="11516" max="11517" width="4.1796875" customWidth="1"/>
    <col min="11518" max="11518" width="20.453125" customWidth="1"/>
    <col min="11519" max="11519" width="20.453125" bestFit="1" customWidth="1"/>
    <col min="11520" max="11521" width="16.81640625" customWidth="1"/>
    <col min="11522" max="11522" width="17.54296875" customWidth="1"/>
    <col min="11523" max="11523" width="17.1796875" customWidth="1"/>
    <col min="11524" max="11524" width="20.453125" customWidth="1"/>
    <col min="11525" max="11525" width="16.81640625" customWidth="1"/>
    <col min="11526" max="11526" width="18.81640625" customWidth="1"/>
    <col min="11527" max="11527" width="15.1796875" customWidth="1"/>
    <col min="11528" max="11530" width="18.81640625" customWidth="1"/>
    <col min="11531" max="11531" width="20.453125" bestFit="1" customWidth="1"/>
    <col min="11532" max="11533" width="7.54296875" customWidth="1"/>
    <col min="11534" max="11534" width="8" customWidth="1"/>
    <col min="11536" max="11536" width="11.81640625" bestFit="1" customWidth="1"/>
    <col min="11769" max="11769" width="8.81640625" customWidth="1"/>
    <col min="11770" max="11770" width="0" hidden="1" customWidth="1"/>
    <col min="11771" max="11771" width="8.453125" customWidth="1"/>
    <col min="11772" max="11773" width="4.1796875" customWidth="1"/>
    <col min="11774" max="11774" width="20.453125" customWidth="1"/>
    <col min="11775" max="11775" width="20.453125" bestFit="1" customWidth="1"/>
    <col min="11776" max="11777" width="16.81640625" customWidth="1"/>
    <col min="11778" max="11778" width="17.54296875" customWidth="1"/>
    <col min="11779" max="11779" width="17.1796875" customWidth="1"/>
    <col min="11780" max="11780" width="20.453125" customWidth="1"/>
    <col min="11781" max="11781" width="16.81640625" customWidth="1"/>
    <col min="11782" max="11782" width="18.81640625" customWidth="1"/>
    <col min="11783" max="11783" width="15.1796875" customWidth="1"/>
    <col min="11784" max="11786" width="18.81640625" customWidth="1"/>
    <col min="11787" max="11787" width="20.453125" bestFit="1" customWidth="1"/>
    <col min="11788" max="11789" width="7.54296875" customWidth="1"/>
    <col min="11790" max="11790" width="8" customWidth="1"/>
    <col min="11792" max="11792" width="11.81640625" bestFit="1" customWidth="1"/>
    <col min="12025" max="12025" width="8.81640625" customWidth="1"/>
    <col min="12026" max="12026" width="0" hidden="1" customWidth="1"/>
    <col min="12027" max="12027" width="8.453125" customWidth="1"/>
    <col min="12028" max="12029" width="4.1796875" customWidth="1"/>
    <col min="12030" max="12030" width="20.453125" customWidth="1"/>
    <col min="12031" max="12031" width="20.453125" bestFit="1" customWidth="1"/>
    <col min="12032" max="12033" width="16.81640625" customWidth="1"/>
    <col min="12034" max="12034" width="17.54296875" customWidth="1"/>
    <col min="12035" max="12035" width="17.1796875" customWidth="1"/>
    <col min="12036" max="12036" width="20.453125" customWidth="1"/>
    <col min="12037" max="12037" width="16.81640625" customWidth="1"/>
    <col min="12038" max="12038" width="18.81640625" customWidth="1"/>
    <col min="12039" max="12039" width="15.1796875" customWidth="1"/>
    <col min="12040" max="12042" width="18.81640625" customWidth="1"/>
    <col min="12043" max="12043" width="20.453125" bestFit="1" customWidth="1"/>
    <col min="12044" max="12045" width="7.54296875" customWidth="1"/>
    <col min="12046" max="12046" width="8" customWidth="1"/>
    <col min="12048" max="12048" width="11.81640625" bestFit="1" customWidth="1"/>
    <col min="12281" max="12281" width="8.81640625" customWidth="1"/>
    <col min="12282" max="12282" width="0" hidden="1" customWidth="1"/>
    <col min="12283" max="12283" width="8.453125" customWidth="1"/>
    <col min="12284" max="12285" width="4.1796875" customWidth="1"/>
    <col min="12286" max="12286" width="20.453125" customWidth="1"/>
    <col min="12287" max="12287" width="20.453125" bestFit="1" customWidth="1"/>
    <col min="12288" max="12289" width="16.81640625" customWidth="1"/>
    <col min="12290" max="12290" width="17.54296875" customWidth="1"/>
    <col min="12291" max="12291" width="17.1796875" customWidth="1"/>
    <col min="12292" max="12292" width="20.453125" customWidth="1"/>
    <col min="12293" max="12293" width="16.81640625" customWidth="1"/>
    <col min="12294" max="12294" width="18.81640625" customWidth="1"/>
    <col min="12295" max="12295" width="15.1796875" customWidth="1"/>
    <col min="12296" max="12298" width="18.81640625" customWidth="1"/>
    <col min="12299" max="12299" width="20.453125" bestFit="1" customWidth="1"/>
    <col min="12300" max="12301" width="7.54296875" customWidth="1"/>
    <col min="12302" max="12302" width="8" customWidth="1"/>
    <col min="12304" max="12304" width="11.81640625" bestFit="1" customWidth="1"/>
    <col min="12537" max="12537" width="8.81640625" customWidth="1"/>
    <col min="12538" max="12538" width="0" hidden="1" customWidth="1"/>
    <col min="12539" max="12539" width="8.453125" customWidth="1"/>
    <col min="12540" max="12541" width="4.1796875" customWidth="1"/>
    <col min="12542" max="12542" width="20.453125" customWidth="1"/>
    <col min="12543" max="12543" width="20.453125" bestFit="1" customWidth="1"/>
    <col min="12544" max="12545" width="16.81640625" customWidth="1"/>
    <col min="12546" max="12546" width="17.54296875" customWidth="1"/>
    <col min="12547" max="12547" width="17.1796875" customWidth="1"/>
    <col min="12548" max="12548" width="20.453125" customWidth="1"/>
    <col min="12549" max="12549" width="16.81640625" customWidth="1"/>
    <col min="12550" max="12550" width="18.81640625" customWidth="1"/>
    <col min="12551" max="12551" width="15.1796875" customWidth="1"/>
    <col min="12552" max="12554" width="18.81640625" customWidth="1"/>
    <col min="12555" max="12555" width="20.453125" bestFit="1" customWidth="1"/>
    <col min="12556" max="12557" width="7.54296875" customWidth="1"/>
    <col min="12558" max="12558" width="8" customWidth="1"/>
    <col min="12560" max="12560" width="11.81640625" bestFit="1" customWidth="1"/>
    <col min="12793" max="12793" width="8.81640625" customWidth="1"/>
    <col min="12794" max="12794" width="0" hidden="1" customWidth="1"/>
    <col min="12795" max="12795" width="8.453125" customWidth="1"/>
    <col min="12796" max="12797" width="4.1796875" customWidth="1"/>
    <col min="12798" max="12798" width="20.453125" customWidth="1"/>
    <col min="12799" max="12799" width="20.453125" bestFit="1" customWidth="1"/>
    <col min="12800" max="12801" width="16.81640625" customWidth="1"/>
    <col min="12802" max="12802" width="17.54296875" customWidth="1"/>
    <col min="12803" max="12803" width="17.1796875" customWidth="1"/>
    <col min="12804" max="12804" width="20.453125" customWidth="1"/>
    <col min="12805" max="12805" width="16.81640625" customWidth="1"/>
    <col min="12806" max="12806" width="18.81640625" customWidth="1"/>
    <col min="12807" max="12807" width="15.1796875" customWidth="1"/>
    <col min="12808" max="12810" width="18.81640625" customWidth="1"/>
    <col min="12811" max="12811" width="20.453125" bestFit="1" customWidth="1"/>
    <col min="12812" max="12813" width="7.54296875" customWidth="1"/>
    <col min="12814" max="12814" width="8" customWidth="1"/>
    <col min="12816" max="12816" width="11.81640625" bestFit="1" customWidth="1"/>
    <col min="13049" max="13049" width="8.81640625" customWidth="1"/>
    <col min="13050" max="13050" width="0" hidden="1" customWidth="1"/>
    <col min="13051" max="13051" width="8.453125" customWidth="1"/>
    <col min="13052" max="13053" width="4.1796875" customWidth="1"/>
    <col min="13054" max="13054" width="20.453125" customWidth="1"/>
    <col min="13055" max="13055" width="20.453125" bestFit="1" customWidth="1"/>
    <col min="13056" max="13057" width="16.81640625" customWidth="1"/>
    <col min="13058" max="13058" width="17.54296875" customWidth="1"/>
    <col min="13059" max="13059" width="17.1796875" customWidth="1"/>
    <col min="13060" max="13060" width="20.453125" customWidth="1"/>
    <col min="13061" max="13061" width="16.81640625" customWidth="1"/>
    <col min="13062" max="13062" width="18.81640625" customWidth="1"/>
    <col min="13063" max="13063" width="15.1796875" customWidth="1"/>
    <col min="13064" max="13066" width="18.81640625" customWidth="1"/>
    <col min="13067" max="13067" width="20.453125" bestFit="1" customWidth="1"/>
    <col min="13068" max="13069" width="7.54296875" customWidth="1"/>
    <col min="13070" max="13070" width="8" customWidth="1"/>
    <col min="13072" max="13072" width="11.81640625" bestFit="1" customWidth="1"/>
    <col min="13305" max="13305" width="8.81640625" customWidth="1"/>
    <col min="13306" max="13306" width="0" hidden="1" customWidth="1"/>
    <col min="13307" max="13307" width="8.453125" customWidth="1"/>
    <col min="13308" max="13309" width="4.1796875" customWidth="1"/>
    <col min="13310" max="13310" width="20.453125" customWidth="1"/>
    <col min="13311" max="13311" width="20.453125" bestFit="1" customWidth="1"/>
    <col min="13312" max="13313" width="16.81640625" customWidth="1"/>
    <col min="13314" max="13314" width="17.54296875" customWidth="1"/>
    <col min="13315" max="13315" width="17.1796875" customWidth="1"/>
    <col min="13316" max="13316" width="20.453125" customWidth="1"/>
    <col min="13317" max="13317" width="16.81640625" customWidth="1"/>
    <col min="13318" max="13318" width="18.81640625" customWidth="1"/>
    <col min="13319" max="13319" width="15.1796875" customWidth="1"/>
    <col min="13320" max="13322" width="18.81640625" customWidth="1"/>
    <col min="13323" max="13323" width="20.453125" bestFit="1" customWidth="1"/>
    <col min="13324" max="13325" width="7.54296875" customWidth="1"/>
    <col min="13326" max="13326" width="8" customWidth="1"/>
    <col min="13328" max="13328" width="11.81640625" bestFit="1" customWidth="1"/>
    <col min="13561" max="13561" width="8.81640625" customWidth="1"/>
    <col min="13562" max="13562" width="0" hidden="1" customWidth="1"/>
    <col min="13563" max="13563" width="8.453125" customWidth="1"/>
    <col min="13564" max="13565" width="4.1796875" customWidth="1"/>
    <col min="13566" max="13566" width="20.453125" customWidth="1"/>
    <col min="13567" max="13567" width="20.453125" bestFit="1" customWidth="1"/>
    <col min="13568" max="13569" width="16.81640625" customWidth="1"/>
    <col min="13570" max="13570" width="17.54296875" customWidth="1"/>
    <col min="13571" max="13571" width="17.1796875" customWidth="1"/>
    <col min="13572" max="13572" width="20.453125" customWidth="1"/>
    <col min="13573" max="13573" width="16.81640625" customWidth="1"/>
    <col min="13574" max="13574" width="18.81640625" customWidth="1"/>
    <col min="13575" max="13575" width="15.1796875" customWidth="1"/>
    <col min="13576" max="13578" width="18.81640625" customWidth="1"/>
    <col min="13579" max="13579" width="20.453125" bestFit="1" customWidth="1"/>
    <col min="13580" max="13581" width="7.54296875" customWidth="1"/>
    <col min="13582" max="13582" width="8" customWidth="1"/>
    <col min="13584" max="13584" width="11.81640625" bestFit="1" customWidth="1"/>
    <col min="13817" max="13817" width="8.81640625" customWidth="1"/>
    <col min="13818" max="13818" width="0" hidden="1" customWidth="1"/>
    <col min="13819" max="13819" width="8.453125" customWidth="1"/>
    <col min="13820" max="13821" width="4.1796875" customWidth="1"/>
    <col min="13822" max="13822" width="20.453125" customWidth="1"/>
    <col min="13823" max="13823" width="20.453125" bestFit="1" customWidth="1"/>
    <col min="13824" max="13825" width="16.81640625" customWidth="1"/>
    <col min="13826" max="13826" width="17.54296875" customWidth="1"/>
    <col min="13827" max="13827" width="17.1796875" customWidth="1"/>
    <col min="13828" max="13828" width="20.453125" customWidth="1"/>
    <col min="13829" max="13829" width="16.81640625" customWidth="1"/>
    <col min="13830" max="13830" width="18.81640625" customWidth="1"/>
    <col min="13831" max="13831" width="15.1796875" customWidth="1"/>
    <col min="13832" max="13834" width="18.81640625" customWidth="1"/>
    <col min="13835" max="13835" width="20.453125" bestFit="1" customWidth="1"/>
    <col min="13836" max="13837" width="7.54296875" customWidth="1"/>
    <col min="13838" max="13838" width="8" customWidth="1"/>
    <col min="13840" max="13840" width="11.81640625" bestFit="1" customWidth="1"/>
    <col min="14073" max="14073" width="8.81640625" customWidth="1"/>
    <col min="14074" max="14074" width="0" hidden="1" customWidth="1"/>
    <col min="14075" max="14075" width="8.453125" customWidth="1"/>
    <col min="14076" max="14077" width="4.1796875" customWidth="1"/>
    <col min="14078" max="14078" width="20.453125" customWidth="1"/>
    <col min="14079" max="14079" width="20.453125" bestFit="1" customWidth="1"/>
    <col min="14080" max="14081" width="16.81640625" customWidth="1"/>
    <col min="14082" max="14082" width="17.54296875" customWidth="1"/>
    <col min="14083" max="14083" width="17.1796875" customWidth="1"/>
    <col min="14084" max="14084" width="20.453125" customWidth="1"/>
    <col min="14085" max="14085" width="16.81640625" customWidth="1"/>
    <col min="14086" max="14086" width="18.81640625" customWidth="1"/>
    <col min="14087" max="14087" width="15.1796875" customWidth="1"/>
    <col min="14088" max="14090" width="18.81640625" customWidth="1"/>
    <col min="14091" max="14091" width="20.453125" bestFit="1" customWidth="1"/>
    <col min="14092" max="14093" width="7.54296875" customWidth="1"/>
    <col min="14094" max="14094" width="8" customWidth="1"/>
    <col min="14096" max="14096" width="11.81640625" bestFit="1" customWidth="1"/>
    <col min="14329" max="14329" width="8.81640625" customWidth="1"/>
    <col min="14330" max="14330" width="0" hidden="1" customWidth="1"/>
    <col min="14331" max="14331" width="8.453125" customWidth="1"/>
    <col min="14332" max="14333" width="4.1796875" customWidth="1"/>
    <col min="14334" max="14334" width="20.453125" customWidth="1"/>
    <col min="14335" max="14335" width="20.453125" bestFit="1" customWidth="1"/>
    <col min="14336" max="14337" width="16.81640625" customWidth="1"/>
    <col min="14338" max="14338" width="17.54296875" customWidth="1"/>
    <col min="14339" max="14339" width="17.1796875" customWidth="1"/>
    <col min="14340" max="14340" width="20.453125" customWidth="1"/>
    <col min="14341" max="14341" width="16.81640625" customWidth="1"/>
    <col min="14342" max="14342" width="18.81640625" customWidth="1"/>
    <col min="14343" max="14343" width="15.1796875" customWidth="1"/>
    <col min="14344" max="14346" width="18.81640625" customWidth="1"/>
    <col min="14347" max="14347" width="20.453125" bestFit="1" customWidth="1"/>
    <col min="14348" max="14349" width="7.54296875" customWidth="1"/>
    <col min="14350" max="14350" width="8" customWidth="1"/>
    <col min="14352" max="14352" width="11.81640625" bestFit="1" customWidth="1"/>
    <col min="14585" max="14585" width="8.81640625" customWidth="1"/>
    <col min="14586" max="14586" width="0" hidden="1" customWidth="1"/>
    <col min="14587" max="14587" width="8.453125" customWidth="1"/>
    <col min="14588" max="14589" width="4.1796875" customWidth="1"/>
    <col min="14590" max="14590" width="20.453125" customWidth="1"/>
    <col min="14591" max="14591" width="20.453125" bestFit="1" customWidth="1"/>
    <col min="14592" max="14593" width="16.81640625" customWidth="1"/>
    <col min="14594" max="14594" width="17.54296875" customWidth="1"/>
    <col min="14595" max="14595" width="17.1796875" customWidth="1"/>
    <col min="14596" max="14596" width="20.453125" customWidth="1"/>
    <col min="14597" max="14597" width="16.81640625" customWidth="1"/>
    <col min="14598" max="14598" width="18.81640625" customWidth="1"/>
    <col min="14599" max="14599" width="15.1796875" customWidth="1"/>
    <col min="14600" max="14602" width="18.81640625" customWidth="1"/>
    <col min="14603" max="14603" width="20.453125" bestFit="1" customWidth="1"/>
    <col min="14604" max="14605" width="7.54296875" customWidth="1"/>
    <col min="14606" max="14606" width="8" customWidth="1"/>
    <col min="14608" max="14608" width="11.81640625" bestFit="1" customWidth="1"/>
    <col min="14841" max="14841" width="8.81640625" customWidth="1"/>
    <col min="14842" max="14842" width="0" hidden="1" customWidth="1"/>
    <col min="14843" max="14843" width="8.453125" customWidth="1"/>
    <col min="14844" max="14845" width="4.1796875" customWidth="1"/>
    <col min="14846" max="14846" width="20.453125" customWidth="1"/>
    <col min="14847" max="14847" width="20.453125" bestFit="1" customWidth="1"/>
    <col min="14848" max="14849" width="16.81640625" customWidth="1"/>
    <col min="14850" max="14850" width="17.54296875" customWidth="1"/>
    <col min="14851" max="14851" width="17.1796875" customWidth="1"/>
    <col min="14852" max="14852" width="20.453125" customWidth="1"/>
    <col min="14853" max="14853" width="16.81640625" customWidth="1"/>
    <col min="14854" max="14854" width="18.81640625" customWidth="1"/>
    <col min="14855" max="14855" width="15.1796875" customWidth="1"/>
    <col min="14856" max="14858" width="18.81640625" customWidth="1"/>
    <col min="14859" max="14859" width="20.453125" bestFit="1" customWidth="1"/>
    <col min="14860" max="14861" width="7.54296875" customWidth="1"/>
    <col min="14862" max="14862" width="8" customWidth="1"/>
    <col min="14864" max="14864" width="11.81640625" bestFit="1" customWidth="1"/>
    <col min="15097" max="15097" width="8.81640625" customWidth="1"/>
    <col min="15098" max="15098" width="0" hidden="1" customWidth="1"/>
    <col min="15099" max="15099" width="8.453125" customWidth="1"/>
    <col min="15100" max="15101" width="4.1796875" customWidth="1"/>
    <col min="15102" max="15102" width="20.453125" customWidth="1"/>
    <col min="15103" max="15103" width="20.453125" bestFit="1" customWidth="1"/>
    <col min="15104" max="15105" width="16.81640625" customWidth="1"/>
    <col min="15106" max="15106" width="17.54296875" customWidth="1"/>
    <col min="15107" max="15107" width="17.1796875" customWidth="1"/>
    <col min="15108" max="15108" width="20.453125" customWidth="1"/>
    <col min="15109" max="15109" width="16.81640625" customWidth="1"/>
    <col min="15110" max="15110" width="18.81640625" customWidth="1"/>
    <col min="15111" max="15111" width="15.1796875" customWidth="1"/>
    <col min="15112" max="15114" width="18.81640625" customWidth="1"/>
    <col min="15115" max="15115" width="20.453125" bestFit="1" customWidth="1"/>
    <col min="15116" max="15117" width="7.54296875" customWidth="1"/>
    <col min="15118" max="15118" width="8" customWidth="1"/>
    <col min="15120" max="15120" width="11.81640625" bestFit="1" customWidth="1"/>
    <col min="15353" max="15353" width="8.81640625" customWidth="1"/>
    <col min="15354" max="15354" width="0" hidden="1" customWidth="1"/>
    <col min="15355" max="15355" width="8.453125" customWidth="1"/>
    <col min="15356" max="15357" width="4.1796875" customWidth="1"/>
    <col min="15358" max="15358" width="20.453125" customWidth="1"/>
    <col min="15359" max="15359" width="20.453125" bestFit="1" customWidth="1"/>
    <col min="15360" max="15361" width="16.81640625" customWidth="1"/>
    <col min="15362" max="15362" width="17.54296875" customWidth="1"/>
    <col min="15363" max="15363" width="17.1796875" customWidth="1"/>
    <col min="15364" max="15364" width="20.453125" customWidth="1"/>
    <col min="15365" max="15365" width="16.81640625" customWidth="1"/>
    <col min="15366" max="15366" width="18.81640625" customWidth="1"/>
    <col min="15367" max="15367" width="15.1796875" customWidth="1"/>
    <col min="15368" max="15370" width="18.81640625" customWidth="1"/>
    <col min="15371" max="15371" width="20.453125" bestFit="1" customWidth="1"/>
    <col min="15372" max="15373" width="7.54296875" customWidth="1"/>
    <col min="15374" max="15374" width="8" customWidth="1"/>
    <col min="15376" max="15376" width="11.81640625" bestFit="1" customWidth="1"/>
    <col min="15609" max="15609" width="8.81640625" customWidth="1"/>
    <col min="15610" max="15610" width="0" hidden="1" customWidth="1"/>
    <col min="15611" max="15611" width="8.453125" customWidth="1"/>
    <col min="15612" max="15613" width="4.1796875" customWidth="1"/>
    <col min="15614" max="15614" width="20.453125" customWidth="1"/>
    <col min="15615" max="15615" width="20.453125" bestFit="1" customWidth="1"/>
    <col min="15616" max="15617" width="16.81640625" customWidth="1"/>
    <col min="15618" max="15618" width="17.54296875" customWidth="1"/>
    <col min="15619" max="15619" width="17.1796875" customWidth="1"/>
    <col min="15620" max="15620" width="20.453125" customWidth="1"/>
    <col min="15621" max="15621" width="16.81640625" customWidth="1"/>
    <col min="15622" max="15622" width="18.81640625" customWidth="1"/>
    <col min="15623" max="15623" width="15.1796875" customWidth="1"/>
    <col min="15624" max="15626" width="18.81640625" customWidth="1"/>
    <col min="15627" max="15627" width="20.453125" bestFit="1" customWidth="1"/>
    <col min="15628" max="15629" width="7.54296875" customWidth="1"/>
    <col min="15630" max="15630" width="8" customWidth="1"/>
    <col min="15632" max="15632" width="11.81640625" bestFit="1" customWidth="1"/>
    <col min="15865" max="15865" width="8.81640625" customWidth="1"/>
    <col min="15866" max="15866" width="0" hidden="1" customWidth="1"/>
    <col min="15867" max="15867" width="8.453125" customWidth="1"/>
    <col min="15868" max="15869" width="4.1796875" customWidth="1"/>
    <col min="15870" max="15870" width="20.453125" customWidth="1"/>
    <col min="15871" max="15871" width="20.453125" bestFit="1" customWidth="1"/>
    <col min="15872" max="15873" width="16.81640625" customWidth="1"/>
    <col min="15874" max="15874" width="17.54296875" customWidth="1"/>
    <col min="15875" max="15875" width="17.1796875" customWidth="1"/>
    <col min="15876" max="15876" width="20.453125" customWidth="1"/>
    <col min="15877" max="15877" width="16.81640625" customWidth="1"/>
    <col min="15878" max="15878" width="18.81640625" customWidth="1"/>
    <col min="15879" max="15879" width="15.1796875" customWidth="1"/>
    <col min="15880" max="15882" width="18.81640625" customWidth="1"/>
    <col min="15883" max="15883" width="20.453125" bestFit="1" customWidth="1"/>
    <col min="15884" max="15885" width="7.54296875" customWidth="1"/>
    <col min="15886" max="15886" width="8" customWidth="1"/>
    <col min="15888" max="15888" width="11.81640625" bestFit="1" customWidth="1"/>
    <col min="16121" max="16121" width="8.81640625" customWidth="1"/>
    <col min="16122" max="16122" width="0" hidden="1" customWidth="1"/>
    <col min="16123" max="16123" width="8.453125" customWidth="1"/>
    <col min="16124" max="16125" width="4.1796875" customWidth="1"/>
    <col min="16126" max="16126" width="20.453125" customWidth="1"/>
    <col min="16127" max="16127" width="20.453125" bestFit="1" customWidth="1"/>
    <col min="16128" max="16129" width="16.81640625" customWidth="1"/>
    <col min="16130" max="16130" width="17.54296875" customWidth="1"/>
    <col min="16131" max="16131" width="17.1796875" customWidth="1"/>
    <col min="16132" max="16132" width="20.453125" customWidth="1"/>
    <col min="16133" max="16133" width="16.81640625" customWidth="1"/>
    <col min="16134" max="16134" width="18.81640625" customWidth="1"/>
    <col min="16135" max="16135" width="15.1796875" customWidth="1"/>
    <col min="16136" max="16138" width="18.81640625" customWidth="1"/>
    <col min="16139" max="16139" width="20.453125" bestFit="1" customWidth="1"/>
    <col min="16140" max="16141" width="7.54296875" customWidth="1"/>
    <col min="16142" max="16142" width="8" customWidth="1"/>
    <col min="16144" max="16144" width="11.81640625" bestFit="1" customWidth="1"/>
  </cols>
  <sheetData>
    <row r="1" spans="1:30" x14ac:dyDescent="0.35">
      <c r="B1" s="1"/>
      <c r="D1" s="1"/>
      <c r="E1" s="1"/>
      <c r="K1" s="3"/>
      <c r="L1" s="3"/>
      <c r="M1" s="3"/>
    </row>
    <row r="2" spans="1:30" x14ac:dyDescent="0.35">
      <c r="B2" s="1"/>
      <c r="D2" s="1"/>
      <c r="E2" s="1"/>
      <c r="K2"/>
      <c r="R2" s="7"/>
      <c r="S2" s="8"/>
      <c r="T2" s="8"/>
    </row>
    <row r="3" spans="1:30" x14ac:dyDescent="0.35">
      <c r="B3" s="1"/>
      <c r="D3" s="1"/>
      <c r="E3" s="1"/>
      <c r="K3"/>
    </row>
    <row r="4" spans="1:30" x14ac:dyDescent="0.35">
      <c r="K4"/>
    </row>
    <row r="5" spans="1:30" ht="39" customHeight="1" x14ac:dyDescent="0.35">
      <c r="A5" s="43" t="s">
        <v>473</v>
      </c>
      <c r="B5" s="43"/>
      <c r="C5" s="43"/>
      <c r="D5" s="43"/>
      <c r="E5" s="43"/>
      <c r="F5" s="43"/>
      <c r="G5" s="43"/>
      <c r="H5" s="43"/>
      <c r="I5" s="43"/>
      <c r="J5" s="43"/>
      <c r="K5" s="43"/>
      <c r="L5" s="43"/>
      <c r="M5" s="43"/>
      <c r="N5" s="43"/>
      <c r="O5" s="43"/>
      <c r="P5" s="43"/>
      <c r="Q5" s="43"/>
      <c r="R5" s="43"/>
      <c r="S5" s="43"/>
      <c r="T5" s="43"/>
      <c r="U5" s="43"/>
    </row>
    <row r="6" spans="1:30" ht="17" x14ac:dyDescent="0.35">
      <c r="A6" s="43" t="s">
        <v>0</v>
      </c>
      <c r="B6" s="43"/>
      <c r="C6" s="43"/>
      <c r="D6" s="43"/>
      <c r="E6" s="43"/>
      <c r="F6" s="43"/>
      <c r="G6" s="43"/>
      <c r="H6" s="43"/>
      <c r="I6" s="43"/>
      <c r="J6" s="43"/>
      <c r="K6" s="43"/>
      <c r="L6" s="43"/>
      <c r="M6" s="43"/>
      <c r="N6" s="43"/>
      <c r="O6" s="43"/>
      <c r="P6" s="43"/>
      <c r="Q6" s="43"/>
      <c r="R6" s="43"/>
      <c r="S6" s="43"/>
      <c r="T6" s="43"/>
      <c r="U6" s="43"/>
    </row>
    <row r="7" spans="1:30" ht="17" x14ac:dyDescent="0.35">
      <c r="A7" s="43" t="s">
        <v>469</v>
      </c>
      <c r="B7" s="43"/>
      <c r="C7" s="43"/>
      <c r="D7" s="43"/>
      <c r="E7" s="43"/>
      <c r="F7" s="43"/>
      <c r="G7" s="43"/>
      <c r="H7" s="43"/>
      <c r="I7" s="43"/>
      <c r="J7" s="43"/>
      <c r="K7" s="43"/>
      <c r="L7" s="43"/>
      <c r="M7" s="43"/>
      <c r="N7" s="43"/>
      <c r="O7" s="43"/>
      <c r="P7" s="43"/>
      <c r="Q7" s="43"/>
      <c r="R7" s="43"/>
      <c r="S7" s="43"/>
      <c r="T7" s="43"/>
      <c r="U7" s="43"/>
    </row>
    <row r="8" spans="1:30" ht="15" thickBot="1" x14ac:dyDescent="0.4">
      <c r="A8" t="s">
        <v>1</v>
      </c>
      <c r="F8"/>
      <c r="K8"/>
      <c r="R8"/>
      <c r="S8"/>
      <c r="T8"/>
      <c r="U8"/>
      <c r="W8"/>
      <c r="X8"/>
      <c r="Y8"/>
      <c r="Z8"/>
      <c r="AA8"/>
      <c r="AB8"/>
    </row>
    <row r="9" spans="1:30" ht="135.75" customHeight="1" x14ac:dyDescent="0.35">
      <c r="A9" s="16" t="s">
        <v>2</v>
      </c>
      <c r="B9" s="17" t="s">
        <v>3</v>
      </c>
      <c r="C9" s="17" t="s">
        <v>4</v>
      </c>
      <c r="D9" s="17" t="s">
        <v>5</v>
      </c>
      <c r="E9" s="17" t="s">
        <v>6</v>
      </c>
      <c r="F9" s="17" t="s">
        <v>7</v>
      </c>
      <c r="G9" s="17" t="s">
        <v>8</v>
      </c>
      <c r="H9" s="17" t="s">
        <v>9</v>
      </c>
      <c r="I9" s="17" t="s">
        <v>471</v>
      </c>
      <c r="J9" s="17" t="s">
        <v>10</v>
      </c>
      <c r="K9" s="17" t="s">
        <v>11</v>
      </c>
      <c r="L9" s="17" t="s">
        <v>12</v>
      </c>
      <c r="M9" s="17" t="s">
        <v>13</v>
      </c>
      <c r="N9" s="17" t="s">
        <v>576</v>
      </c>
      <c r="O9" s="17" t="s">
        <v>14</v>
      </c>
      <c r="P9" s="17" t="s">
        <v>15</v>
      </c>
      <c r="Q9" s="18" t="s">
        <v>16</v>
      </c>
      <c r="R9" s="17" t="s">
        <v>17</v>
      </c>
      <c r="S9" s="17" t="s">
        <v>18</v>
      </c>
      <c r="T9" s="17" t="s">
        <v>19</v>
      </c>
      <c r="U9" s="17" t="s">
        <v>20</v>
      </c>
      <c r="V9" s="17" t="s">
        <v>21</v>
      </c>
      <c r="W9" s="17" t="s">
        <v>22</v>
      </c>
      <c r="X9" s="17" t="s">
        <v>23</v>
      </c>
      <c r="Y9" s="18" t="s">
        <v>24</v>
      </c>
      <c r="Z9" s="19" t="s">
        <v>25</v>
      </c>
      <c r="AA9" s="19" t="s">
        <v>26</v>
      </c>
      <c r="AB9" s="19" t="s">
        <v>27</v>
      </c>
      <c r="AC9" s="20" t="s">
        <v>28</v>
      </c>
      <c r="AD9" s="9"/>
    </row>
    <row r="10" spans="1:30" outlineLevel="2" x14ac:dyDescent="0.35">
      <c r="A10" s="21" t="s">
        <v>29</v>
      </c>
      <c r="B10" s="22" t="s">
        <v>30</v>
      </c>
      <c r="C10" s="22" t="s">
        <v>31</v>
      </c>
      <c r="D10" s="22" t="s">
        <v>32</v>
      </c>
      <c r="E10" s="22"/>
      <c r="F10" s="22" t="s">
        <v>33</v>
      </c>
      <c r="G10" s="22">
        <v>1111</v>
      </c>
      <c r="H10" s="22">
        <v>709800000</v>
      </c>
      <c r="I10" s="22" t="s">
        <v>31</v>
      </c>
      <c r="J10" s="23" t="s">
        <v>34</v>
      </c>
      <c r="K10" s="24">
        <v>3892068519</v>
      </c>
      <c r="L10" s="25">
        <v>3892068519</v>
      </c>
      <c r="M10" s="25">
        <v>0</v>
      </c>
      <c r="N10" s="25">
        <v>-58314282</v>
      </c>
      <c r="O10" s="25">
        <v>1497190</v>
      </c>
      <c r="P10" s="25">
        <f>+L10+O10</f>
        <v>3893565709</v>
      </c>
      <c r="Q10" s="25">
        <v>0</v>
      </c>
      <c r="R10" s="25">
        <v>0</v>
      </c>
      <c r="S10" s="25">
        <v>0</v>
      </c>
      <c r="T10" s="25">
        <v>2075173857.97</v>
      </c>
      <c r="U10" s="25">
        <v>2075173857.97</v>
      </c>
      <c r="V10" s="25">
        <v>1749080379.03</v>
      </c>
      <c r="W10" s="25">
        <v>1816894661.03</v>
      </c>
      <c r="X10" s="25">
        <v>0</v>
      </c>
      <c r="Y10" s="25">
        <f>P10-(Q10+R10+S10+T10+X10)</f>
        <v>1818391851.03</v>
      </c>
      <c r="Z10" s="26">
        <f>T10/L10</f>
        <v>0.53318019655604121</v>
      </c>
      <c r="AA10" s="26">
        <f>T10/P10</f>
        <v>0.53297517316151199</v>
      </c>
      <c r="AB10" s="26">
        <f>(Q10+R10+S10)/P10</f>
        <v>0</v>
      </c>
      <c r="AC10" s="27">
        <f>AA10+AB10</f>
        <v>0.53297517316151199</v>
      </c>
    </row>
    <row r="11" spans="1:30" outlineLevel="2" x14ac:dyDescent="0.35">
      <c r="A11" s="21" t="s">
        <v>29</v>
      </c>
      <c r="B11" s="22" t="s">
        <v>30</v>
      </c>
      <c r="C11" s="22" t="s">
        <v>31</v>
      </c>
      <c r="D11" s="22" t="s">
        <v>32</v>
      </c>
      <c r="E11" s="22"/>
      <c r="F11" s="22"/>
      <c r="G11" s="22">
        <v>1111</v>
      </c>
      <c r="H11" s="22">
        <v>709800000</v>
      </c>
      <c r="I11" s="22" t="s">
        <v>31</v>
      </c>
      <c r="J11" s="23" t="s">
        <v>34</v>
      </c>
      <c r="K11" s="25">
        <v>0</v>
      </c>
      <c r="L11" s="25">
        <v>0</v>
      </c>
      <c r="M11" s="25">
        <v>15395420</v>
      </c>
      <c r="N11" s="25">
        <v>0</v>
      </c>
      <c r="O11" s="25">
        <v>0</v>
      </c>
      <c r="P11" s="25">
        <f t="shared" ref="P11:P44" si="0">+L11+O11</f>
        <v>0</v>
      </c>
      <c r="Q11" s="25">
        <v>0</v>
      </c>
      <c r="R11" s="25">
        <v>0</v>
      </c>
      <c r="S11" s="25">
        <v>0</v>
      </c>
      <c r="T11" s="25">
        <v>0</v>
      </c>
      <c r="U11" s="25">
        <v>0</v>
      </c>
      <c r="V11" s="25">
        <v>0</v>
      </c>
      <c r="W11" s="25">
        <v>0</v>
      </c>
      <c r="X11" s="25">
        <v>0</v>
      </c>
      <c r="Y11" s="25">
        <f t="shared" ref="Y11:Y44" si="1">P11-(Q11+R11+S11+T11+X11)</f>
        <v>0</v>
      </c>
      <c r="Z11" s="26">
        <v>0</v>
      </c>
      <c r="AA11" s="26">
        <v>0</v>
      </c>
      <c r="AB11" s="26">
        <v>0</v>
      </c>
      <c r="AC11" s="27">
        <v>0</v>
      </c>
    </row>
    <row r="12" spans="1:30" outlineLevel="2" x14ac:dyDescent="0.35">
      <c r="A12" s="21" t="s">
        <v>187</v>
      </c>
      <c r="B12" s="22" t="s">
        <v>30</v>
      </c>
      <c r="C12" s="22" t="s">
        <v>31</v>
      </c>
      <c r="D12" s="22" t="s">
        <v>32</v>
      </c>
      <c r="E12" s="22"/>
      <c r="F12" s="22" t="s">
        <v>33</v>
      </c>
      <c r="G12" s="22">
        <v>1111</v>
      </c>
      <c r="H12" s="22">
        <v>709800000</v>
      </c>
      <c r="I12" s="22" t="s">
        <v>31</v>
      </c>
      <c r="J12" s="23" t="s">
        <v>34</v>
      </c>
      <c r="K12" s="24">
        <v>5718408964</v>
      </c>
      <c r="L12" s="25">
        <v>5718408964</v>
      </c>
      <c r="M12" s="25">
        <v>0</v>
      </c>
      <c r="N12" s="25">
        <v>-52216276</v>
      </c>
      <c r="O12" s="25">
        <v>0</v>
      </c>
      <c r="P12" s="25">
        <f t="shared" si="0"/>
        <v>5718408964</v>
      </c>
      <c r="Q12" s="25">
        <v>0</v>
      </c>
      <c r="R12" s="25">
        <v>0</v>
      </c>
      <c r="S12" s="25">
        <v>0</v>
      </c>
      <c r="T12" s="25">
        <v>3153755458.5300002</v>
      </c>
      <c r="U12" s="25">
        <v>3153755458.5300002</v>
      </c>
      <c r="V12" s="25">
        <v>2471956390.4699998</v>
      </c>
      <c r="W12" s="25">
        <v>2564653505.4699998</v>
      </c>
      <c r="X12" s="25">
        <v>0</v>
      </c>
      <c r="Y12" s="25">
        <f t="shared" si="1"/>
        <v>2564653505.4699998</v>
      </c>
      <c r="Z12" s="26">
        <f>T12/L12</f>
        <v>0.55150925342771628</v>
      </c>
      <c r="AA12" s="26">
        <f>T12/P12</f>
        <v>0.55150925342771628</v>
      </c>
      <c r="AB12" s="26">
        <f>(Q12+R12+S12)/P12</f>
        <v>0</v>
      </c>
      <c r="AC12" s="27">
        <f>AA12+AB12</f>
        <v>0.55150925342771628</v>
      </c>
    </row>
    <row r="13" spans="1:30" outlineLevel="2" x14ac:dyDescent="0.35">
      <c r="A13" s="21" t="s">
        <v>187</v>
      </c>
      <c r="B13" s="22" t="s">
        <v>30</v>
      </c>
      <c r="C13" s="22" t="s">
        <v>31</v>
      </c>
      <c r="D13" s="22" t="s">
        <v>32</v>
      </c>
      <c r="E13" s="22"/>
      <c r="F13" s="22"/>
      <c r="G13" s="22">
        <v>1111</v>
      </c>
      <c r="H13" s="22">
        <v>709800000</v>
      </c>
      <c r="I13" s="22" t="s">
        <v>31</v>
      </c>
      <c r="J13" s="23" t="s">
        <v>34</v>
      </c>
      <c r="K13" s="25">
        <v>0</v>
      </c>
      <c r="L13" s="25">
        <v>0</v>
      </c>
      <c r="M13" s="25">
        <v>90242455</v>
      </c>
      <c r="N13" s="25">
        <v>0</v>
      </c>
      <c r="O13" s="25">
        <v>0</v>
      </c>
      <c r="P13" s="25">
        <f t="shared" si="0"/>
        <v>0</v>
      </c>
      <c r="Q13" s="25">
        <v>0</v>
      </c>
      <c r="R13" s="25">
        <v>0</v>
      </c>
      <c r="S13" s="25">
        <v>0</v>
      </c>
      <c r="T13" s="25">
        <v>0</v>
      </c>
      <c r="U13" s="25">
        <v>0</v>
      </c>
      <c r="V13" s="25">
        <v>0</v>
      </c>
      <c r="W13" s="25">
        <v>0</v>
      </c>
      <c r="X13" s="25">
        <v>0</v>
      </c>
      <c r="Y13" s="25">
        <f t="shared" si="1"/>
        <v>0</v>
      </c>
      <c r="Z13" s="26">
        <v>0</v>
      </c>
      <c r="AA13" s="26">
        <v>0</v>
      </c>
      <c r="AB13" s="26">
        <v>0</v>
      </c>
      <c r="AC13" s="27">
        <v>0</v>
      </c>
    </row>
    <row r="14" spans="1:30" outlineLevel="2" x14ac:dyDescent="0.35">
      <c r="A14" s="21" t="s">
        <v>275</v>
      </c>
      <c r="B14" s="22" t="s">
        <v>276</v>
      </c>
      <c r="C14" s="22" t="s">
        <v>31</v>
      </c>
      <c r="D14" s="22" t="s">
        <v>32</v>
      </c>
      <c r="E14" s="22"/>
      <c r="F14" s="22" t="s">
        <v>33</v>
      </c>
      <c r="G14" s="22">
        <v>1111</v>
      </c>
      <c r="H14" s="22">
        <v>709800000</v>
      </c>
      <c r="I14" s="22" t="s">
        <v>31</v>
      </c>
      <c r="J14" s="23" t="s">
        <v>34</v>
      </c>
      <c r="K14" s="24">
        <v>138019200</v>
      </c>
      <c r="L14" s="25">
        <v>138019200</v>
      </c>
      <c r="M14" s="25">
        <v>0</v>
      </c>
      <c r="N14" s="25">
        <v>0</v>
      </c>
      <c r="O14" s="25">
        <v>18000000</v>
      </c>
      <c r="P14" s="25">
        <f t="shared" si="0"/>
        <v>156019200</v>
      </c>
      <c r="Q14" s="25">
        <v>0</v>
      </c>
      <c r="R14" s="25">
        <v>0</v>
      </c>
      <c r="S14" s="25">
        <v>0</v>
      </c>
      <c r="T14" s="25">
        <v>74329685.819999993</v>
      </c>
      <c r="U14" s="25">
        <v>74329685.819999993</v>
      </c>
      <c r="V14" s="25">
        <v>63689514.18</v>
      </c>
      <c r="W14" s="25">
        <v>63689514.18</v>
      </c>
      <c r="X14" s="25">
        <v>0</v>
      </c>
      <c r="Y14" s="25">
        <f t="shared" si="1"/>
        <v>81689514.180000007</v>
      </c>
      <c r="Z14" s="26">
        <f>T14/L14</f>
        <v>0.53854598360228134</v>
      </c>
      <c r="AA14" s="26">
        <f>T14/P14</f>
        <v>0.47641370946652717</v>
      </c>
      <c r="AB14" s="26">
        <f>(Q14+R14+S14)/P14</f>
        <v>0</v>
      </c>
      <c r="AC14" s="27">
        <f>AA14+AB14</f>
        <v>0.47641370946652717</v>
      </c>
    </row>
    <row r="15" spans="1:30" outlineLevel="2" x14ac:dyDescent="0.35">
      <c r="A15" s="21" t="s">
        <v>275</v>
      </c>
      <c r="B15" s="22" t="s">
        <v>276</v>
      </c>
      <c r="C15" s="22" t="s">
        <v>31</v>
      </c>
      <c r="D15" s="22" t="s">
        <v>32</v>
      </c>
      <c r="E15" s="22"/>
      <c r="F15" s="22"/>
      <c r="G15" s="22">
        <v>1111</v>
      </c>
      <c r="H15" s="22">
        <v>709800000</v>
      </c>
      <c r="I15" s="22" t="s">
        <v>31</v>
      </c>
      <c r="J15" s="23" t="s">
        <v>34</v>
      </c>
      <c r="K15" s="25">
        <v>0</v>
      </c>
      <c r="L15" s="25">
        <v>0</v>
      </c>
      <c r="M15" s="25">
        <v>282464</v>
      </c>
      <c r="N15" s="25">
        <v>0</v>
      </c>
      <c r="O15" s="25">
        <v>0</v>
      </c>
      <c r="P15" s="25">
        <f t="shared" si="0"/>
        <v>0</v>
      </c>
      <c r="Q15" s="25">
        <v>0</v>
      </c>
      <c r="R15" s="25">
        <v>0</v>
      </c>
      <c r="S15" s="25">
        <v>0</v>
      </c>
      <c r="T15" s="25">
        <v>0</v>
      </c>
      <c r="U15" s="25">
        <v>0</v>
      </c>
      <c r="V15" s="25">
        <v>0</v>
      </c>
      <c r="W15" s="25">
        <v>0</v>
      </c>
      <c r="X15" s="25">
        <v>0</v>
      </c>
      <c r="Y15" s="25">
        <f t="shared" si="1"/>
        <v>0</v>
      </c>
      <c r="Z15" s="26">
        <v>0</v>
      </c>
      <c r="AA15" s="26">
        <v>0</v>
      </c>
      <c r="AB15" s="26">
        <v>0</v>
      </c>
      <c r="AC15" s="27">
        <v>0</v>
      </c>
    </row>
    <row r="16" spans="1:30" outlineLevel="2" x14ac:dyDescent="0.35">
      <c r="A16" s="21" t="s">
        <v>275</v>
      </c>
      <c r="B16" s="22" t="s">
        <v>278</v>
      </c>
      <c r="C16" s="22" t="s">
        <v>31</v>
      </c>
      <c r="D16" s="22" t="s">
        <v>32</v>
      </c>
      <c r="E16" s="22"/>
      <c r="F16" s="22" t="s">
        <v>33</v>
      </c>
      <c r="G16" s="22">
        <v>1111</v>
      </c>
      <c r="H16" s="22">
        <v>709800000</v>
      </c>
      <c r="I16" s="22" t="s">
        <v>31</v>
      </c>
      <c r="J16" s="23" t="s">
        <v>34</v>
      </c>
      <c r="K16" s="24">
        <v>2597518867</v>
      </c>
      <c r="L16" s="25">
        <v>2597518867</v>
      </c>
      <c r="M16" s="25">
        <v>0</v>
      </c>
      <c r="N16" s="25">
        <v>-17051166</v>
      </c>
      <c r="O16" s="25">
        <v>-21277188</v>
      </c>
      <c r="P16" s="25">
        <f t="shared" si="0"/>
        <v>2576241679</v>
      </c>
      <c r="Q16" s="25">
        <v>0</v>
      </c>
      <c r="R16" s="25">
        <v>0</v>
      </c>
      <c r="S16" s="25">
        <v>0</v>
      </c>
      <c r="T16" s="25">
        <v>1356104484.2</v>
      </c>
      <c r="U16" s="25">
        <v>1356104484.2</v>
      </c>
      <c r="V16" s="25">
        <v>1197586028.8</v>
      </c>
      <c r="W16" s="25">
        <v>1241414382.8</v>
      </c>
      <c r="X16" s="25">
        <v>0</v>
      </c>
      <c r="Y16" s="25">
        <f t="shared" si="1"/>
        <v>1220137194.8</v>
      </c>
      <c r="Z16" s="26">
        <f>T16/L16</f>
        <v>0.5220768562756315</v>
      </c>
      <c r="AA16" s="26">
        <f>T16/P16</f>
        <v>0.52638869064737304</v>
      </c>
      <c r="AB16" s="26">
        <f>(Q16+R16+S16)/P16</f>
        <v>0</v>
      </c>
      <c r="AC16" s="27">
        <f>AA16+AB16</f>
        <v>0.52638869064737304</v>
      </c>
    </row>
    <row r="17" spans="1:29" outlineLevel="2" x14ac:dyDescent="0.35">
      <c r="A17" s="21" t="s">
        <v>275</v>
      </c>
      <c r="B17" s="22" t="s">
        <v>278</v>
      </c>
      <c r="C17" s="22" t="s">
        <v>31</v>
      </c>
      <c r="D17" s="22" t="s">
        <v>32</v>
      </c>
      <c r="E17" s="22"/>
      <c r="F17" s="22"/>
      <c r="G17" s="22">
        <v>1111</v>
      </c>
      <c r="H17" s="22">
        <v>709800000</v>
      </c>
      <c r="I17" s="22" t="s">
        <v>31</v>
      </c>
      <c r="J17" s="23" t="s">
        <v>34</v>
      </c>
      <c r="K17" s="25">
        <v>0</v>
      </c>
      <c r="L17" s="25">
        <v>0</v>
      </c>
      <c r="M17" s="25">
        <v>13080063</v>
      </c>
      <c r="N17" s="25">
        <v>0</v>
      </c>
      <c r="O17" s="25">
        <v>0</v>
      </c>
      <c r="P17" s="25">
        <f t="shared" si="0"/>
        <v>0</v>
      </c>
      <c r="Q17" s="25">
        <v>0</v>
      </c>
      <c r="R17" s="25">
        <v>0</v>
      </c>
      <c r="S17" s="25">
        <v>0</v>
      </c>
      <c r="T17" s="25">
        <v>0</v>
      </c>
      <c r="U17" s="25">
        <v>0</v>
      </c>
      <c r="V17" s="25">
        <v>0</v>
      </c>
      <c r="W17" s="25">
        <v>0</v>
      </c>
      <c r="X17" s="25">
        <v>0</v>
      </c>
      <c r="Y17" s="25">
        <f t="shared" si="1"/>
        <v>0</v>
      </c>
      <c r="Z17" s="26">
        <v>0</v>
      </c>
      <c r="AA17" s="26">
        <v>0</v>
      </c>
      <c r="AB17" s="26">
        <v>0</v>
      </c>
      <c r="AC17" s="27">
        <v>0</v>
      </c>
    </row>
    <row r="18" spans="1:29" outlineLevel="2" x14ac:dyDescent="0.35">
      <c r="A18" s="21" t="s">
        <v>275</v>
      </c>
      <c r="B18" s="22" t="s">
        <v>312</v>
      </c>
      <c r="C18" s="22" t="s">
        <v>31</v>
      </c>
      <c r="D18" s="22" t="s">
        <v>32</v>
      </c>
      <c r="E18" s="22"/>
      <c r="F18" s="22" t="s">
        <v>33</v>
      </c>
      <c r="G18" s="22">
        <v>1111</v>
      </c>
      <c r="H18" s="22">
        <v>709800000</v>
      </c>
      <c r="I18" s="22" t="s">
        <v>31</v>
      </c>
      <c r="J18" s="23" t="s">
        <v>34</v>
      </c>
      <c r="K18" s="24">
        <v>520655707</v>
      </c>
      <c r="L18" s="25">
        <v>520655707</v>
      </c>
      <c r="M18" s="25">
        <v>0</v>
      </c>
      <c r="N18" s="25">
        <v>0</v>
      </c>
      <c r="O18" s="25">
        <v>0</v>
      </c>
      <c r="P18" s="25">
        <f t="shared" si="0"/>
        <v>520655707</v>
      </c>
      <c r="Q18" s="25">
        <v>0</v>
      </c>
      <c r="R18" s="25">
        <v>0</v>
      </c>
      <c r="S18" s="25">
        <v>0</v>
      </c>
      <c r="T18" s="25">
        <v>285532266.23000002</v>
      </c>
      <c r="U18" s="25">
        <v>285532266.23000002</v>
      </c>
      <c r="V18" s="25">
        <v>230123440.77000001</v>
      </c>
      <c r="W18" s="25">
        <v>235123440.77000001</v>
      </c>
      <c r="X18" s="25">
        <v>0</v>
      </c>
      <c r="Y18" s="25">
        <f t="shared" si="1"/>
        <v>235123440.76999998</v>
      </c>
      <c r="Z18" s="26">
        <f>T18/L18</f>
        <v>0.54840898196473631</v>
      </c>
      <c r="AA18" s="26">
        <f>T18/P18</f>
        <v>0.54840898196473631</v>
      </c>
      <c r="AB18" s="26">
        <f>(Q18+R18+S18)/P18</f>
        <v>0</v>
      </c>
      <c r="AC18" s="27">
        <f>AA18+AB18</f>
        <v>0.54840898196473631</v>
      </c>
    </row>
    <row r="19" spans="1:29" outlineLevel="2" x14ac:dyDescent="0.35">
      <c r="A19" s="21" t="s">
        <v>275</v>
      </c>
      <c r="B19" s="22" t="s">
        <v>312</v>
      </c>
      <c r="C19" s="22" t="s">
        <v>31</v>
      </c>
      <c r="D19" s="22" t="s">
        <v>32</v>
      </c>
      <c r="E19" s="22"/>
      <c r="F19" s="22"/>
      <c r="G19" s="22">
        <v>1111</v>
      </c>
      <c r="H19" s="22">
        <v>709800000</v>
      </c>
      <c r="I19" s="22" t="s">
        <v>31</v>
      </c>
      <c r="J19" s="23" t="s">
        <v>34</v>
      </c>
      <c r="K19" s="25">
        <v>0</v>
      </c>
      <c r="L19" s="25">
        <v>0</v>
      </c>
      <c r="M19" s="25">
        <v>1571116</v>
      </c>
      <c r="N19" s="25">
        <v>0</v>
      </c>
      <c r="O19" s="25">
        <v>0</v>
      </c>
      <c r="P19" s="25">
        <f t="shared" si="0"/>
        <v>0</v>
      </c>
      <c r="Q19" s="25">
        <v>0</v>
      </c>
      <c r="R19" s="25">
        <v>0</v>
      </c>
      <c r="S19" s="25">
        <v>0</v>
      </c>
      <c r="T19" s="25">
        <v>0</v>
      </c>
      <c r="U19" s="25">
        <v>0</v>
      </c>
      <c r="V19" s="25">
        <v>0</v>
      </c>
      <c r="W19" s="25">
        <v>0</v>
      </c>
      <c r="X19" s="25">
        <v>0</v>
      </c>
      <c r="Y19" s="25">
        <f t="shared" si="1"/>
        <v>0</v>
      </c>
      <c r="Z19" s="26">
        <v>0</v>
      </c>
      <c r="AA19" s="26">
        <v>0</v>
      </c>
      <c r="AB19" s="26">
        <v>0</v>
      </c>
      <c r="AC19" s="27">
        <v>0</v>
      </c>
    </row>
    <row r="20" spans="1:29" outlineLevel="2" x14ac:dyDescent="0.35">
      <c r="A20" s="21" t="s">
        <v>325</v>
      </c>
      <c r="B20" s="22" t="s">
        <v>30</v>
      </c>
      <c r="C20" s="22" t="s">
        <v>31</v>
      </c>
      <c r="D20" s="22" t="s">
        <v>32</v>
      </c>
      <c r="E20" s="22"/>
      <c r="F20" s="22" t="s">
        <v>33</v>
      </c>
      <c r="G20" s="22">
        <v>1111</v>
      </c>
      <c r="H20" s="22">
        <v>709800000</v>
      </c>
      <c r="I20" s="22" t="s">
        <v>31</v>
      </c>
      <c r="J20" s="23" t="s">
        <v>34</v>
      </c>
      <c r="K20" s="24">
        <v>1195584411</v>
      </c>
      <c r="L20" s="25">
        <v>1195584411</v>
      </c>
      <c r="M20" s="25">
        <v>0</v>
      </c>
      <c r="N20" s="25">
        <v>-94340665</v>
      </c>
      <c r="O20" s="25">
        <v>1000000</v>
      </c>
      <c r="P20" s="25">
        <f t="shared" si="0"/>
        <v>1196584411</v>
      </c>
      <c r="Q20" s="25">
        <v>0</v>
      </c>
      <c r="R20" s="25">
        <v>0</v>
      </c>
      <c r="S20" s="25">
        <v>0</v>
      </c>
      <c r="T20" s="25">
        <v>557865863.82000005</v>
      </c>
      <c r="U20" s="25">
        <v>557865863.82000005</v>
      </c>
      <c r="V20" s="25">
        <v>543377882.17999995</v>
      </c>
      <c r="W20" s="25">
        <v>637718547.17999995</v>
      </c>
      <c r="X20" s="25">
        <v>0</v>
      </c>
      <c r="Y20" s="25">
        <f t="shared" si="1"/>
        <v>638718547.17999995</v>
      </c>
      <c r="Z20" s="26">
        <f>T20/L20</f>
        <v>0.46660516705248345</v>
      </c>
      <c r="AA20" s="26">
        <f>T20/P20</f>
        <v>0.46621521949611966</v>
      </c>
      <c r="AB20" s="26">
        <f>(Q20+R20+S20)/P20</f>
        <v>0</v>
      </c>
      <c r="AC20" s="27">
        <f>AA20+AB20</f>
        <v>0.46621521949611966</v>
      </c>
    </row>
    <row r="21" spans="1:29" outlineLevel="2" x14ac:dyDescent="0.35">
      <c r="A21" s="21" t="s">
        <v>325</v>
      </c>
      <c r="B21" s="22" t="s">
        <v>30</v>
      </c>
      <c r="C21" s="22" t="s">
        <v>31</v>
      </c>
      <c r="D21" s="22" t="s">
        <v>32</v>
      </c>
      <c r="E21" s="22"/>
      <c r="F21" s="22"/>
      <c r="G21" s="22">
        <v>1111</v>
      </c>
      <c r="H21" s="22">
        <v>709800000</v>
      </c>
      <c r="I21" s="22" t="s">
        <v>31</v>
      </c>
      <c r="J21" s="23" t="s">
        <v>34</v>
      </c>
      <c r="K21" s="25">
        <v>0</v>
      </c>
      <c r="L21" s="25">
        <v>0</v>
      </c>
      <c r="M21" s="25">
        <v>7739212</v>
      </c>
      <c r="N21" s="25">
        <v>0</v>
      </c>
      <c r="O21" s="25">
        <v>0</v>
      </c>
      <c r="P21" s="25">
        <f t="shared" si="0"/>
        <v>0</v>
      </c>
      <c r="Q21" s="25">
        <v>0</v>
      </c>
      <c r="R21" s="25">
        <v>0</v>
      </c>
      <c r="S21" s="25">
        <v>0</v>
      </c>
      <c r="T21" s="25">
        <v>0</v>
      </c>
      <c r="U21" s="25">
        <v>0</v>
      </c>
      <c r="V21" s="25">
        <v>0</v>
      </c>
      <c r="W21" s="25">
        <v>0</v>
      </c>
      <c r="X21" s="25">
        <v>0</v>
      </c>
      <c r="Y21" s="25">
        <f t="shared" si="1"/>
        <v>0</v>
      </c>
      <c r="Z21" s="26">
        <v>0</v>
      </c>
      <c r="AA21" s="26">
        <v>0</v>
      </c>
      <c r="AB21" s="26">
        <v>0</v>
      </c>
      <c r="AC21" s="27">
        <v>0</v>
      </c>
    </row>
    <row r="22" spans="1:29" outlineLevel="2" x14ac:dyDescent="0.35">
      <c r="A22" s="21" t="s">
        <v>331</v>
      </c>
      <c r="B22" s="22" t="s">
        <v>30</v>
      </c>
      <c r="C22" s="22" t="s">
        <v>31</v>
      </c>
      <c r="D22" s="22" t="s">
        <v>32</v>
      </c>
      <c r="E22" s="22"/>
      <c r="F22" s="22" t="s">
        <v>33</v>
      </c>
      <c r="G22" s="22">
        <v>1111</v>
      </c>
      <c r="H22" s="22">
        <v>709800000</v>
      </c>
      <c r="I22" s="22" t="s">
        <v>31</v>
      </c>
      <c r="J22" s="23" t="s">
        <v>34</v>
      </c>
      <c r="K22" s="24">
        <v>2691783948</v>
      </c>
      <c r="L22" s="25">
        <v>2691783948</v>
      </c>
      <c r="M22" s="25">
        <v>0</v>
      </c>
      <c r="N22" s="25">
        <v>-39666424</v>
      </c>
      <c r="O22" s="25">
        <v>0</v>
      </c>
      <c r="P22" s="25">
        <f t="shared" si="0"/>
        <v>2691783948</v>
      </c>
      <c r="Q22" s="25">
        <v>0</v>
      </c>
      <c r="R22" s="25">
        <v>0</v>
      </c>
      <c r="S22" s="25">
        <v>0</v>
      </c>
      <c r="T22" s="25">
        <v>1454585025.3599999</v>
      </c>
      <c r="U22" s="25">
        <v>1454585025.3599999</v>
      </c>
      <c r="V22" s="25">
        <v>1187532498.6400001</v>
      </c>
      <c r="W22" s="25">
        <v>1237198922.6400001</v>
      </c>
      <c r="X22" s="25">
        <v>0</v>
      </c>
      <c r="Y22" s="25">
        <f t="shared" si="1"/>
        <v>1237198922.6400001</v>
      </c>
      <c r="Z22" s="26">
        <f>T22/L22</f>
        <v>0.54037955997202491</v>
      </c>
      <c r="AA22" s="26">
        <f>T22/P22</f>
        <v>0.54037955997202491</v>
      </c>
      <c r="AB22" s="26">
        <f>(Q22+R22+S22)/P22</f>
        <v>0</v>
      </c>
      <c r="AC22" s="27">
        <f>AA22+AB22</f>
        <v>0.54037955997202491</v>
      </c>
    </row>
    <row r="23" spans="1:29" outlineLevel="2" x14ac:dyDescent="0.35">
      <c r="A23" s="21" t="s">
        <v>331</v>
      </c>
      <c r="B23" s="22" t="s">
        <v>30</v>
      </c>
      <c r="C23" s="22" t="s">
        <v>31</v>
      </c>
      <c r="D23" s="22" t="s">
        <v>32</v>
      </c>
      <c r="E23" s="22"/>
      <c r="F23" s="22"/>
      <c r="G23" s="22">
        <v>1111</v>
      </c>
      <c r="H23" s="22">
        <v>709800000</v>
      </c>
      <c r="I23" s="22" t="s">
        <v>31</v>
      </c>
      <c r="J23" s="23" t="s">
        <v>34</v>
      </c>
      <c r="K23" s="25">
        <v>0</v>
      </c>
      <c r="L23" s="25">
        <v>0</v>
      </c>
      <c r="M23" s="25">
        <v>10913106</v>
      </c>
      <c r="N23" s="25">
        <v>0</v>
      </c>
      <c r="O23" s="25">
        <v>0</v>
      </c>
      <c r="P23" s="25">
        <f t="shared" si="0"/>
        <v>0</v>
      </c>
      <c r="Q23" s="25">
        <v>0</v>
      </c>
      <c r="R23" s="25">
        <v>0</v>
      </c>
      <c r="S23" s="25">
        <v>0</v>
      </c>
      <c r="T23" s="25">
        <v>0</v>
      </c>
      <c r="U23" s="25">
        <v>0</v>
      </c>
      <c r="V23" s="25">
        <v>0</v>
      </c>
      <c r="W23" s="25">
        <v>0</v>
      </c>
      <c r="X23" s="25">
        <v>0</v>
      </c>
      <c r="Y23" s="25">
        <f t="shared" si="1"/>
        <v>0</v>
      </c>
      <c r="Z23" s="26">
        <v>0</v>
      </c>
      <c r="AA23" s="26">
        <v>0</v>
      </c>
      <c r="AB23" s="26">
        <v>0</v>
      </c>
      <c r="AC23" s="27">
        <v>0</v>
      </c>
    </row>
    <row r="24" spans="1:29" outlineLevel="2" x14ac:dyDescent="0.35">
      <c r="A24" s="21" t="s">
        <v>340</v>
      </c>
      <c r="B24" s="22" t="s">
        <v>30</v>
      </c>
      <c r="C24" s="22" t="s">
        <v>31</v>
      </c>
      <c r="D24" s="22" t="s">
        <v>32</v>
      </c>
      <c r="E24" s="22"/>
      <c r="F24" s="22" t="s">
        <v>33</v>
      </c>
      <c r="G24" s="22">
        <v>1111</v>
      </c>
      <c r="H24" s="22">
        <v>709800000</v>
      </c>
      <c r="I24" s="22" t="s">
        <v>31</v>
      </c>
      <c r="J24" s="23" t="s">
        <v>34</v>
      </c>
      <c r="K24" s="24">
        <v>569821723</v>
      </c>
      <c r="L24" s="25">
        <v>569821723</v>
      </c>
      <c r="M24" s="25">
        <v>0</v>
      </c>
      <c r="N24" s="25">
        <v>0</v>
      </c>
      <c r="O24" s="25">
        <v>0</v>
      </c>
      <c r="P24" s="25">
        <f t="shared" si="0"/>
        <v>569821723</v>
      </c>
      <c r="Q24" s="25">
        <v>0</v>
      </c>
      <c r="R24" s="25">
        <v>0</v>
      </c>
      <c r="S24" s="25">
        <v>0</v>
      </c>
      <c r="T24" s="25">
        <v>301534329.86000001</v>
      </c>
      <c r="U24" s="25">
        <v>301534329.86000001</v>
      </c>
      <c r="V24" s="25">
        <v>266287393.13999999</v>
      </c>
      <c r="W24" s="25">
        <v>268287393.13999999</v>
      </c>
      <c r="X24" s="25">
        <v>0</v>
      </c>
      <c r="Y24" s="25">
        <f t="shared" si="1"/>
        <v>268287393.13999999</v>
      </c>
      <c r="Z24" s="26">
        <f>T24/L24</f>
        <v>0.5291731039534272</v>
      </c>
      <c r="AA24" s="26">
        <f>T24/P24</f>
        <v>0.5291731039534272</v>
      </c>
      <c r="AB24" s="26">
        <f>(Q24+R24+S24)/P24</f>
        <v>0</v>
      </c>
      <c r="AC24" s="27">
        <f>AA24+AB24</f>
        <v>0.5291731039534272</v>
      </c>
    </row>
    <row r="25" spans="1:29" outlineLevel="2" x14ac:dyDescent="0.35">
      <c r="A25" s="21" t="s">
        <v>340</v>
      </c>
      <c r="B25" s="22" t="s">
        <v>30</v>
      </c>
      <c r="C25" s="22" t="s">
        <v>31</v>
      </c>
      <c r="D25" s="22" t="s">
        <v>32</v>
      </c>
      <c r="E25" s="22"/>
      <c r="F25" s="22"/>
      <c r="G25" s="22">
        <v>1111</v>
      </c>
      <c r="H25" s="22">
        <v>709800000</v>
      </c>
      <c r="I25" s="22" t="s">
        <v>31</v>
      </c>
      <c r="J25" s="23" t="s">
        <v>34</v>
      </c>
      <c r="K25" s="25">
        <v>0</v>
      </c>
      <c r="L25" s="25">
        <v>0</v>
      </c>
      <c r="M25" s="25">
        <v>3090879</v>
      </c>
      <c r="N25" s="25">
        <v>0</v>
      </c>
      <c r="O25" s="25">
        <v>0</v>
      </c>
      <c r="P25" s="25">
        <f t="shared" si="0"/>
        <v>0</v>
      </c>
      <c r="Q25" s="25">
        <v>0</v>
      </c>
      <c r="R25" s="25">
        <v>0</v>
      </c>
      <c r="S25" s="25">
        <v>0</v>
      </c>
      <c r="T25" s="25">
        <v>0</v>
      </c>
      <c r="U25" s="25">
        <v>0</v>
      </c>
      <c r="V25" s="25">
        <v>0</v>
      </c>
      <c r="W25" s="25">
        <v>0</v>
      </c>
      <c r="X25" s="25">
        <v>0</v>
      </c>
      <c r="Y25" s="25">
        <f t="shared" si="1"/>
        <v>0</v>
      </c>
      <c r="Z25" s="26">
        <v>0</v>
      </c>
      <c r="AA25" s="26">
        <v>0</v>
      </c>
      <c r="AB25" s="26">
        <v>0</v>
      </c>
      <c r="AC25" s="27">
        <v>0</v>
      </c>
    </row>
    <row r="26" spans="1:29" outlineLevel="2" x14ac:dyDescent="0.35">
      <c r="A26" s="21" t="s">
        <v>343</v>
      </c>
      <c r="B26" s="22" t="s">
        <v>30</v>
      </c>
      <c r="C26" s="22" t="s">
        <v>31</v>
      </c>
      <c r="D26" s="22" t="s">
        <v>32</v>
      </c>
      <c r="E26" s="22"/>
      <c r="F26" s="22" t="s">
        <v>33</v>
      </c>
      <c r="G26" s="22">
        <v>1111</v>
      </c>
      <c r="H26" s="22">
        <v>709800000</v>
      </c>
      <c r="I26" s="22" t="s">
        <v>31</v>
      </c>
      <c r="J26" s="23" t="s">
        <v>34</v>
      </c>
      <c r="K26" s="24">
        <v>10817751339</v>
      </c>
      <c r="L26" s="25">
        <v>10817751339</v>
      </c>
      <c r="M26" s="25">
        <v>0</v>
      </c>
      <c r="N26" s="25">
        <v>-22046374</v>
      </c>
      <c r="O26" s="25">
        <v>-21203478</v>
      </c>
      <c r="P26" s="25">
        <f t="shared" si="0"/>
        <v>10796547861</v>
      </c>
      <c r="Q26" s="25">
        <v>0</v>
      </c>
      <c r="R26" s="25">
        <v>0</v>
      </c>
      <c r="S26" s="25">
        <v>0</v>
      </c>
      <c r="T26" s="25">
        <v>6090265446.2200003</v>
      </c>
      <c r="U26" s="25">
        <v>6090265446.2200003</v>
      </c>
      <c r="V26" s="25">
        <v>4633736040.7799997</v>
      </c>
      <c r="W26" s="25">
        <v>4727485892.7799997</v>
      </c>
      <c r="X26" s="25">
        <v>0</v>
      </c>
      <c r="Y26" s="25">
        <f t="shared" si="1"/>
        <v>4706282414.7799997</v>
      </c>
      <c r="Z26" s="26">
        <f>T26/L26</f>
        <v>0.56298811604806109</v>
      </c>
      <c r="AA26" s="26">
        <f>T26/P26</f>
        <v>0.56409377558725582</v>
      </c>
      <c r="AB26" s="26">
        <f>(Q26+R26+S26)/P26</f>
        <v>0</v>
      </c>
      <c r="AC26" s="27">
        <f>AA26+AB26</f>
        <v>0.56409377558725582</v>
      </c>
    </row>
    <row r="27" spans="1:29" outlineLevel="2" x14ac:dyDescent="0.35">
      <c r="A27" s="21" t="s">
        <v>343</v>
      </c>
      <c r="B27" s="22" t="s">
        <v>30</v>
      </c>
      <c r="C27" s="22" t="s">
        <v>31</v>
      </c>
      <c r="D27" s="22" t="s">
        <v>32</v>
      </c>
      <c r="E27" s="22"/>
      <c r="F27" s="22"/>
      <c r="G27" s="22">
        <v>1111</v>
      </c>
      <c r="H27" s="22">
        <v>709800000</v>
      </c>
      <c r="I27" s="22" t="s">
        <v>31</v>
      </c>
      <c r="J27" s="23" t="s">
        <v>34</v>
      </c>
      <c r="K27" s="25">
        <v>0</v>
      </c>
      <c r="L27" s="25">
        <v>0</v>
      </c>
      <c r="M27" s="25">
        <v>50025432</v>
      </c>
      <c r="N27" s="25">
        <v>0</v>
      </c>
      <c r="O27" s="25">
        <v>0</v>
      </c>
      <c r="P27" s="25">
        <f t="shared" si="0"/>
        <v>0</v>
      </c>
      <c r="Q27" s="25">
        <v>0</v>
      </c>
      <c r="R27" s="25">
        <v>0</v>
      </c>
      <c r="S27" s="25">
        <v>0</v>
      </c>
      <c r="T27" s="25">
        <v>0</v>
      </c>
      <c r="U27" s="25">
        <v>0</v>
      </c>
      <c r="V27" s="25">
        <v>0</v>
      </c>
      <c r="W27" s="25">
        <v>0</v>
      </c>
      <c r="X27" s="25">
        <v>0</v>
      </c>
      <c r="Y27" s="25">
        <f t="shared" si="1"/>
        <v>0</v>
      </c>
      <c r="Z27" s="26">
        <v>0</v>
      </c>
      <c r="AA27" s="26">
        <v>0</v>
      </c>
      <c r="AB27" s="26">
        <v>0</v>
      </c>
      <c r="AC27" s="27">
        <v>0</v>
      </c>
    </row>
    <row r="28" spans="1:29" outlineLevel="2" x14ac:dyDescent="0.35">
      <c r="A28" s="21" t="s">
        <v>355</v>
      </c>
      <c r="B28" s="22" t="s">
        <v>30</v>
      </c>
      <c r="C28" s="22" t="s">
        <v>31</v>
      </c>
      <c r="D28" s="22" t="s">
        <v>32</v>
      </c>
      <c r="E28" s="22"/>
      <c r="F28" s="22" t="s">
        <v>33</v>
      </c>
      <c r="G28" s="22">
        <v>1111</v>
      </c>
      <c r="H28" s="22">
        <v>709600000</v>
      </c>
      <c r="I28" s="22" t="s">
        <v>31</v>
      </c>
      <c r="J28" s="23" t="s">
        <v>34</v>
      </c>
      <c r="K28" s="24">
        <v>481993990</v>
      </c>
      <c r="L28" s="25">
        <v>481993990</v>
      </c>
      <c r="M28" s="25">
        <v>0</v>
      </c>
      <c r="N28" s="25">
        <v>-8598010</v>
      </c>
      <c r="O28" s="25">
        <v>0</v>
      </c>
      <c r="P28" s="25">
        <f t="shared" si="0"/>
        <v>481993990</v>
      </c>
      <c r="Q28" s="25">
        <v>0</v>
      </c>
      <c r="R28" s="25">
        <v>0</v>
      </c>
      <c r="S28" s="25">
        <v>0</v>
      </c>
      <c r="T28" s="25">
        <v>260593567.53</v>
      </c>
      <c r="U28" s="25">
        <v>260593567.53</v>
      </c>
      <c r="V28" s="25">
        <v>210802412.47</v>
      </c>
      <c r="W28" s="25">
        <v>221400422.47</v>
      </c>
      <c r="X28" s="25">
        <v>0</v>
      </c>
      <c r="Y28" s="25">
        <f t="shared" si="1"/>
        <v>221400422.47</v>
      </c>
      <c r="Z28" s="26">
        <f>T28/L28</f>
        <v>0.54065729643226468</v>
      </c>
      <c r="AA28" s="26">
        <f>T28/P28</f>
        <v>0.54065729643226468</v>
      </c>
      <c r="AB28" s="26">
        <f>(Q28+R28+S28)/P28</f>
        <v>0</v>
      </c>
      <c r="AC28" s="27">
        <f>AA28+AB28</f>
        <v>0.54065729643226468</v>
      </c>
    </row>
    <row r="29" spans="1:29" outlineLevel="2" x14ac:dyDescent="0.35">
      <c r="A29" s="21" t="s">
        <v>355</v>
      </c>
      <c r="B29" s="22" t="s">
        <v>30</v>
      </c>
      <c r="C29" s="22" t="s">
        <v>31</v>
      </c>
      <c r="D29" s="22" t="s">
        <v>32</v>
      </c>
      <c r="E29" s="22"/>
      <c r="F29" s="22"/>
      <c r="G29" s="22">
        <v>1111</v>
      </c>
      <c r="H29" s="22">
        <v>709600000</v>
      </c>
      <c r="I29" s="22" t="s">
        <v>31</v>
      </c>
      <c r="J29" s="23" t="s">
        <v>34</v>
      </c>
      <c r="K29" s="25">
        <v>0</v>
      </c>
      <c r="L29" s="25">
        <v>0</v>
      </c>
      <c r="M29" s="25">
        <v>839954</v>
      </c>
      <c r="N29" s="25">
        <v>0</v>
      </c>
      <c r="O29" s="25">
        <v>0</v>
      </c>
      <c r="P29" s="25">
        <f t="shared" si="0"/>
        <v>0</v>
      </c>
      <c r="Q29" s="25">
        <v>0</v>
      </c>
      <c r="R29" s="25">
        <v>0</v>
      </c>
      <c r="S29" s="25">
        <v>0</v>
      </c>
      <c r="T29" s="25">
        <v>0</v>
      </c>
      <c r="U29" s="25">
        <v>0</v>
      </c>
      <c r="V29" s="25">
        <v>0</v>
      </c>
      <c r="W29" s="25">
        <v>0</v>
      </c>
      <c r="X29" s="25">
        <v>0</v>
      </c>
      <c r="Y29" s="25">
        <f t="shared" si="1"/>
        <v>0</v>
      </c>
      <c r="Z29" s="26">
        <v>0</v>
      </c>
      <c r="AA29" s="26">
        <v>0</v>
      </c>
      <c r="AB29" s="26">
        <v>0</v>
      </c>
      <c r="AC29" s="27">
        <v>0</v>
      </c>
    </row>
    <row r="30" spans="1:29" outlineLevel="2" x14ac:dyDescent="0.35">
      <c r="A30" s="21" t="s">
        <v>384</v>
      </c>
      <c r="B30" s="22" t="s">
        <v>276</v>
      </c>
      <c r="C30" s="22" t="s">
        <v>31</v>
      </c>
      <c r="D30" s="22" t="s">
        <v>32</v>
      </c>
      <c r="E30" s="22"/>
      <c r="F30" s="22">
        <v>280</v>
      </c>
      <c r="G30" s="22">
        <v>1111</v>
      </c>
      <c r="H30" s="22">
        <v>709100000</v>
      </c>
      <c r="I30" s="22" t="s">
        <v>31</v>
      </c>
      <c r="J30" s="23" t="s">
        <v>34</v>
      </c>
      <c r="K30" s="24">
        <v>264577654418</v>
      </c>
      <c r="L30" s="25">
        <v>264577654418</v>
      </c>
      <c r="M30" s="25">
        <v>0</v>
      </c>
      <c r="N30" s="25">
        <v>0</v>
      </c>
      <c r="O30" s="25">
        <v>0</v>
      </c>
      <c r="P30" s="25">
        <f t="shared" si="0"/>
        <v>264577654418</v>
      </c>
      <c r="Q30" s="25">
        <v>0</v>
      </c>
      <c r="R30" s="25">
        <v>0</v>
      </c>
      <c r="S30" s="25">
        <v>0</v>
      </c>
      <c r="T30" s="25">
        <v>158681916970.45001</v>
      </c>
      <c r="U30" s="25">
        <v>158681916970.45001</v>
      </c>
      <c r="V30" s="25">
        <v>105895737447.55</v>
      </c>
      <c r="W30" s="25">
        <v>105895737447.55</v>
      </c>
      <c r="X30" s="25">
        <v>0</v>
      </c>
      <c r="Y30" s="25">
        <f t="shared" si="1"/>
        <v>105895737447.54999</v>
      </c>
      <c r="Z30" s="26">
        <f>T30/L30</f>
        <v>0.599755551236962</v>
      </c>
      <c r="AA30" s="26">
        <f>T30/P30</f>
        <v>0.599755551236962</v>
      </c>
      <c r="AB30" s="26">
        <f>(Q30+R30+S30)/P30</f>
        <v>0</v>
      </c>
      <c r="AC30" s="27">
        <f>AA30+AB30</f>
        <v>0.599755551236962</v>
      </c>
    </row>
    <row r="31" spans="1:29" outlineLevel="2" x14ac:dyDescent="0.35">
      <c r="A31" s="21" t="s">
        <v>384</v>
      </c>
      <c r="B31" s="22" t="s">
        <v>276</v>
      </c>
      <c r="C31" s="22" t="s">
        <v>31</v>
      </c>
      <c r="D31" s="22" t="s">
        <v>32</v>
      </c>
      <c r="E31" s="22"/>
      <c r="F31" s="22" t="s">
        <v>33</v>
      </c>
      <c r="G31" s="22">
        <v>1111</v>
      </c>
      <c r="H31" s="22">
        <v>709100000</v>
      </c>
      <c r="I31" s="22" t="s">
        <v>31</v>
      </c>
      <c r="J31" s="23" t="s">
        <v>34</v>
      </c>
      <c r="K31" s="25">
        <v>0</v>
      </c>
      <c r="L31" s="25">
        <v>0</v>
      </c>
      <c r="M31" s="25">
        <v>0</v>
      </c>
      <c r="N31" s="25">
        <v>7158191002</v>
      </c>
      <c r="O31" s="25">
        <v>0</v>
      </c>
      <c r="P31" s="25">
        <f t="shared" si="0"/>
        <v>0</v>
      </c>
      <c r="Q31" s="25">
        <v>0</v>
      </c>
      <c r="R31" s="25">
        <v>0</v>
      </c>
      <c r="S31" s="25">
        <v>0</v>
      </c>
      <c r="T31" s="25">
        <v>0</v>
      </c>
      <c r="U31" s="25">
        <v>0</v>
      </c>
      <c r="V31" s="25">
        <v>0</v>
      </c>
      <c r="W31" s="25">
        <v>0</v>
      </c>
      <c r="X31" s="25">
        <v>0</v>
      </c>
      <c r="Y31" s="25">
        <f t="shared" si="1"/>
        <v>0</v>
      </c>
      <c r="Z31" s="26">
        <v>0</v>
      </c>
      <c r="AA31" s="26">
        <v>0</v>
      </c>
      <c r="AB31" s="26">
        <v>0</v>
      </c>
      <c r="AC31" s="26">
        <v>0</v>
      </c>
    </row>
    <row r="32" spans="1:29" outlineLevel="2" x14ac:dyDescent="0.35">
      <c r="A32" s="21" t="s">
        <v>384</v>
      </c>
      <c r="B32" s="22" t="s">
        <v>276</v>
      </c>
      <c r="C32" s="22" t="s">
        <v>31</v>
      </c>
      <c r="D32" s="22" t="s">
        <v>32</v>
      </c>
      <c r="E32" s="22"/>
      <c r="F32" s="22"/>
      <c r="G32" s="22">
        <v>1111</v>
      </c>
      <c r="H32" s="22">
        <v>709100000</v>
      </c>
      <c r="I32" s="22" t="s">
        <v>31</v>
      </c>
      <c r="J32" s="23" t="s">
        <v>34</v>
      </c>
      <c r="K32" s="25">
        <v>0</v>
      </c>
      <c r="L32" s="25">
        <v>0</v>
      </c>
      <c r="M32" s="25">
        <v>4748252698</v>
      </c>
      <c r="N32" s="25">
        <v>0</v>
      </c>
      <c r="O32" s="25">
        <v>0</v>
      </c>
      <c r="P32" s="25">
        <f t="shared" si="0"/>
        <v>0</v>
      </c>
      <c r="Q32" s="25">
        <v>0</v>
      </c>
      <c r="R32" s="25">
        <v>0</v>
      </c>
      <c r="S32" s="25">
        <v>0</v>
      </c>
      <c r="T32" s="25">
        <v>0</v>
      </c>
      <c r="U32" s="25">
        <v>0</v>
      </c>
      <c r="V32" s="25">
        <v>0</v>
      </c>
      <c r="W32" s="25">
        <v>0</v>
      </c>
      <c r="X32" s="25">
        <v>0</v>
      </c>
      <c r="Y32" s="25">
        <f t="shared" si="1"/>
        <v>0</v>
      </c>
      <c r="Z32" s="26">
        <v>0</v>
      </c>
      <c r="AA32" s="26">
        <v>0</v>
      </c>
      <c r="AB32" s="26">
        <v>0</v>
      </c>
      <c r="AC32" s="27">
        <v>0</v>
      </c>
    </row>
    <row r="33" spans="1:29" outlineLevel="2" x14ac:dyDescent="0.35">
      <c r="A33" s="21" t="s">
        <v>384</v>
      </c>
      <c r="B33" s="22" t="s">
        <v>278</v>
      </c>
      <c r="C33" s="22" t="s">
        <v>31</v>
      </c>
      <c r="D33" s="22" t="s">
        <v>32</v>
      </c>
      <c r="E33" s="22"/>
      <c r="F33" s="22">
        <v>280</v>
      </c>
      <c r="G33" s="22">
        <v>1111</v>
      </c>
      <c r="H33" s="22">
        <v>709200000</v>
      </c>
      <c r="I33" s="22" t="s">
        <v>31</v>
      </c>
      <c r="J33" s="23" t="s">
        <v>34</v>
      </c>
      <c r="K33" s="24">
        <v>140409710506</v>
      </c>
      <c r="L33" s="25">
        <v>140409710506</v>
      </c>
      <c r="M33" s="25">
        <v>0</v>
      </c>
      <c r="N33" s="25">
        <v>-7498452</v>
      </c>
      <c r="O33" s="25">
        <v>0</v>
      </c>
      <c r="P33" s="25">
        <f t="shared" si="0"/>
        <v>140409710506</v>
      </c>
      <c r="Q33" s="25">
        <v>0</v>
      </c>
      <c r="R33" s="25">
        <v>0</v>
      </c>
      <c r="S33" s="25">
        <v>0</v>
      </c>
      <c r="T33" s="25">
        <v>86059074922.429993</v>
      </c>
      <c r="U33" s="25">
        <v>86059074922.429993</v>
      </c>
      <c r="V33" s="25">
        <v>54343137131.57</v>
      </c>
      <c r="W33" s="25">
        <v>54350635583.57</v>
      </c>
      <c r="X33" s="25">
        <v>0</v>
      </c>
      <c r="Y33" s="25">
        <f t="shared" si="1"/>
        <v>54350635583.570007</v>
      </c>
      <c r="Z33" s="26">
        <f>T33/L33</f>
        <v>0.61291398303077127</v>
      </c>
      <c r="AA33" s="26">
        <f>T33/P33</f>
        <v>0.61291398303077127</v>
      </c>
      <c r="AB33" s="26">
        <f>(Q33+R33+S33)/P33</f>
        <v>0</v>
      </c>
      <c r="AC33" s="27">
        <f>AA33+AB33</f>
        <v>0.61291398303077127</v>
      </c>
    </row>
    <row r="34" spans="1:29" outlineLevel="2" x14ac:dyDescent="0.35">
      <c r="A34" s="21" t="s">
        <v>384</v>
      </c>
      <c r="B34" s="22" t="s">
        <v>278</v>
      </c>
      <c r="C34" s="22" t="s">
        <v>31</v>
      </c>
      <c r="D34" s="22" t="s">
        <v>32</v>
      </c>
      <c r="E34" s="22"/>
      <c r="F34" s="22" t="s">
        <v>33</v>
      </c>
      <c r="G34" s="22">
        <v>1111</v>
      </c>
      <c r="H34" s="22">
        <v>709200000</v>
      </c>
      <c r="I34" s="22" t="s">
        <v>31</v>
      </c>
      <c r="J34" s="23" t="s">
        <v>34</v>
      </c>
      <c r="K34" s="25">
        <v>0</v>
      </c>
      <c r="L34" s="25">
        <v>0</v>
      </c>
      <c r="M34" s="25">
        <v>0</v>
      </c>
      <c r="N34" s="25">
        <v>2800000000</v>
      </c>
      <c r="O34" s="25">
        <v>0</v>
      </c>
      <c r="P34" s="25">
        <f t="shared" si="0"/>
        <v>0</v>
      </c>
      <c r="Q34" s="25">
        <v>0</v>
      </c>
      <c r="R34" s="25">
        <v>0</v>
      </c>
      <c r="S34" s="25">
        <v>0</v>
      </c>
      <c r="T34" s="25">
        <v>0</v>
      </c>
      <c r="U34" s="25">
        <v>0</v>
      </c>
      <c r="V34" s="25">
        <v>0</v>
      </c>
      <c r="W34" s="25">
        <v>0</v>
      </c>
      <c r="X34" s="25">
        <v>0</v>
      </c>
      <c r="Y34" s="25">
        <f t="shared" si="1"/>
        <v>0</v>
      </c>
      <c r="Z34" s="26">
        <v>0</v>
      </c>
      <c r="AA34" s="26">
        <v>0</v>
      </c>
      <c r="AB34" s="26">
        <v>0</v>
      </c>
      <c r="AC34" s="26">
        <v>0</v>
      </c>
    </row>
    <row r="35" spans="1:29" outlineLevel="2" x14ac:dyDescent="0.35">
      <c r="A35" s="21" t="s">
        <v>384</v>
      </c>
      <c r="B35" s="22" t="s">
        <v>278</v>
      </c>
      <c r="C35" s="22" t="s">
        <v>31</v>
      </c>
      <c r="D35" s="22" t="s">
        <v>32</v>
      </c>
      <c r="E35" s="22"/>
      <c r="F35" s="22"/>
      <c r="G35" s="22">
        <v>1111</v>
      </c>
      <c r="H35" s="22">
        <v>709200000</v>
      </c>
      <c r="I35" s="22" t="s">
        <v>31</v>
      </c>
      <c r="J35" s="23" t="s">
        <v>34</v>
      </c>
      <c r="K35" s="25">
        <v>0</v>
      </c>
      <c r="L35" s="25">
        <v>0</v>
      </c>
      <c r="M35" s="25">
        <v>7133179241</v>
      </c>
      <c r="N35" s="25">
        <v>0</v>
      </c>
      <c r="O35" s="25">
        <v>0</v>
      </c>
      <c r="P35" s="25">
        <f t="shared" si="0"/>
        <v>0</v>
      </c>
      <c r="Q35" s="25">
        <v>0</v>
      </c>
      <c r="R35" s="25">
        <v>0</v>
      </c>
      <c r="S35" s="25">
        <v>0</v>
      </c>
      <c r="T35" s="25">
        <v>0</v>
      </c>
      <c r="U35" s="25">
        <v>0</v>
      </c>
      <c r="V35" s="25">
        <v>0</v>
      </c>
      <c r="W35" s="25">
        <v>0</v>
      </c>
      <c r="X35" s="25">
        <v>0</v>
      </c>
      <c r="Y35" s="25">
        <f t="shared" si="1"/>
        <v>0</v>
      </c>
      <c r="Z35" s="26">
        <v>0</v>
      </c>
      <c r="AA35" s="26">
        <v>0</v>
      </c>
      <c r="AB35" s="26">
        <v>0</v>
      </c>
      <c r="AC35" s="27">
        <v>0</v>
      </c>
    </row>
    <row r="36" spans="1:29" outlineLevel="2" x14ac:dyDescent="0.35">
      <c r="A36" s="21" t="s">
        <v>384</v>
      </c>
      <c r="B36" s="22" t="s">
        <v>312</v>
      </c>
      <c r="C36" s="22" t="s">
        <v>31</v>
      </c>
      <c r="D36" s="22" t="s">
        <v>32</v>
      </c>
      <c r="E36" s="22"/>
      <c r="F36" s="22">
        <v>280</v>
      </c>
      <c r="G36" s="22">
        <v>1111</v>
      </c>
      <c r="H36" s="22">
        <v>709300000</v>
      </c>
      <c r="I36" s="22" t="s">
        <v>31</v>
      </c>
      <c r="J36" s="23" t="s">
        <v>34</v>
      </c>
      <c r="K36" s="24">
        <v>81703091816</v>
      </c>
      <c r="L36" s="25">
        <v>81703091816</v>
      </c>
      <c r="M36" s="25">
        <v>0</v>
      </c>
      <c r="N36" s="25">
        <v>0</v>
      </c>
      <c r="O36" s="25">
        <v>0</v>
      </c>
      <c r="P36" s="25">
        <f t="shared" si="0"/>
        <v>81703091816</v>
      </c>
      <c r="Q36" s="25">
        <v>0</v>
      </c>
      <c r="R36" s="25">
        <v>0</v>
      </c>
      <c r="S36" s="25">
        <v>0</v>
      </c>
      <c r="T36" s="25">
        <v>50055523509.849998</v>
      </c>
      <c r="U36" s="25">
        <v>50055523509.849998</v>
      </c>
      <c r="V36" s="25">
        <v>31647568306.150002</v>
      </c>
      <c r="W36" s="25">
        <v>31647568306.150002</v>
      </c>
      <c r="X36" s="25">
        <v>0</v>
      </c>
      <c r="Y36" s="25">
        <f t="shared" si="1"/>
        <v>31647568306.150002</v>
      </c>
      <c r="Z36" s="26">
        <f>T36/L36</f>
        <v>0.61265152146968782</v>
      </c>
      <c r="AA36" s="26">
        <f>T36/P36</f>
        <v>0.61265152146968782</v>
      </c>
      <c r="AB36" s="26">
        <f>(Q36+R36+S36)/P36</f>
        <v>0</v>
      </c>
      <c r="AC36" s="27">
        <f>AA36+AB36</f>
        <v>0.61265152146968782</v>
      </c>
    </row>
    <row r="37" spans="1:29" outlineLevel="2" x14ac:dyDescent="0.35">
      <c r="A37" s="21" t="s">
        <v>384</v>
      </c>
      <c r="B37" s="22" t="s">
        <v>312</v>
      </c>
      <c r="C37" s="22" t="s">
        <v>31</v>
      </c>
      <c r="D37" s="22" t="s">
        <v>32</v>
      </c>
      <c r="E37" s="22"/>
      <c r="F37" s="22" t="s">
        <v>33</v>
      </c>
      <c r="G37" s="22">
        <v>1111</v>
      </c>
      <c r="H37" s="22">
        <v>709300000</v>
      </c>
      <c r="I37" s="22" t="s">
        <v>31</v>
      </c>
      <c r="J37" s="23" t="s">
        <v>34</v>
      </c>
      <c r="K37" s="25">
        <v>0</v>
      </c>
      <c r="L37" s="25">
        <v>0</v>
      </c>
      <c r="M37" s="25">
        <v>0</v>
      </c>
      <c r="N37" s="25">
        <v>1638000000</v>
      </c>
      <c r="O37" s="25">
        <v>0</v>
      </c>
      <c r="P37" s="25">
        <f t="shared" si="0"/>
        <v>0</v>
      </c>
      <c r="Q37" s="25">
        <v>0</v>
      </c>
      <c r="R37" s="25">
        <v>0</v>
      </c>
      <c r="S37" s="25">
        <v>0</v>
      </c>
      <c r="T37" s="25">
        <v>0</v>
      </c>
      <c r="U37" s="25">
        <v>0</v>
      </c>
      <c r="V37" s="25">
        <v>0</v>
      </c>
      <c r="W37" s="25">
        <v>0</v>
      </c>
      <c r="X37" s="25">
        <v>0</v>
      </c>
      <c r="Y37" s="25">
        <f t="shared" si="1"/>
        <v>0</v>
      </c>
      <c r="Z37" s="26">
        <v>0</v>
      </c>
      <c r="AA37" s="26">
        <v>0</v>
      </c>
      <c r="AB37" s="26">
        <v>0</v>
      </c>
      <c r="AC37" s="26">
        <v>0</v>
      </c>
    </row>
    <row r="38" spans="1:29" outlineLevel="2" x14ac:dyDescent="0.35">
      <c r="A38" s="21" t="s">
        <v>384</v>
      </c>
      <c r="B38" s="22" t="s">
        <v>312</v>
      </c>
      <c r="C38" s="22" t="s">
        <v>31</v>
      </c>
      <c r="D38" s="22" t="s">
        <v>32</v>
      </c>
      <c r="E38" s="22"/>
      <c r="F38" s="22"/>
      <c r="G38" s="22">
        <v>1111</v>
      </c>
      <c r="H38" s="22">
        <v>709300000</v>
      </c>
      <c r="I38" s="22" t="s">
        <v>31</v>
      </c>
      <c r="J38" s="23" t="s">
        <v>34</v>
      </c>
      <c r="K38" s="25">
        <v>0</v>
      </c>
      <c r="L38" s="25">
        <v>0</v>
      </c>
      <c r="M38" s="25">
        <v>4452563632</v>
      </c>
      <c r="N38" s="25">
        <v>0</v>
      </c>
      <c r="O38" s="25">
        <v>0</v>
      </c>
      <c r="P38" s="25">
        <f t="shared" si="0"/>
        <v>0</v>
      </c>
      <c r="Q38" s="25">
        <v>0</v>
      </c>
      <c r="R38" s="25">
        <v>0</v>
      </c>
      <c r="S38" s="25">
        <v>0</v>
      </c>
      <c r="T38" s="25">
        <v>0</v>
      </c>
      <c r="U38" s="25">
        <v>0</v>
      </c>
      <c r="V38" s="25">
        <v>0</v>
      </c>
      <c r="W38" s="25">
        <v>0</v>
      </c>
      <c r="X38" s="25">
        <v>0</v>
      </c>
      <c r="Y38" s="25">
        <f t="shared" si="1"/>
        <v>0</v>
      </c>
      <c r="Z38" s="26">
        <v>0</v>
      </c>
      <c r="AA38" s="26">
        <v>0</v>
      </c>
      <c r="AB38" s="26">
        <v>0</v>
      </c>
      <c r="AC38" s="27">
        <v>0</v>
      </c>
    </row>
    <row r="39" spans="1:29" outlineLevel="2" x14ac:dyDescent="0.35">
      <c r="A39" s="21" t="s">
        <v>384</v>
      </c>
      <c r="B39" s="22" t="s">
        <v>447</v>
      </c>
      <c r="C39" s="22" t="s">
        <v>31</v>
      </c>
      <c r="D39" s="22" t="s">
        <v>32</v>
      </c>
      <c r="E39" s="22"/>
      <c r="F39" s="22">
        <v>280</v>
      </c>
      <c r="G39" s="22">
        <v>1111</v>
      </c>
      <c r="H39" s="22">
        <v>709500000</v>
      </c>
      <c r="I39" s="22" t="s">
        <v>31</v>
      </c>
      <c r="J39" s="23" t="s">
        <v>34</v>
      </c>
      <c r="K39" s="24">
        <v>67713946864</v>
      </c>
      <c r="L39" s="25">
        <v>67713946864</v>
      </c>
      <c r="M39" s="25">
        <v>0</v>
      </c>
      <c r="N39" s="25">
        <v>31841862</v>
      </c>
      <c r="O39" s="25">
        <v>0</v>
      </c>
      <c r="P39" s="25">
        <f t="shared" si="0"/>
        <v>67713946864</v>
      </c>
      <c r="Q39" s="25">
        <v>0</v>
      </c>
      <c r="R39" s="25">
        <v>0</v>
      </c>
      <c r="S39" s="25">
        <v>0</v>
      </c>
      <c r="T39" s="25">
        <v>41157126059.230003</v>
      </c>
      <c r="U39" s="25">
        <v>41157126059.230003</v>
      </c>
      <c r="V39" s="25">
        <v>26556820804.77</v>
      </c>
      <c r="W39" s="25">
        <v>26556820804.77</v>
      </c>
      <c r="X39" s="25">
        <v>0</v>
      </c>
      <c r="Y39" s="25">
        <f t="shared" si="1"/>
        <v>26556820804.769997</v>
      </c>
      <c r="Z39" s="26">
        <f>T39/L39</f>
        <v>0.60780870064909942</v>
      </c>
      <c r="AA39" s="26">
        <f>T39/P39</f>
        <v>0.60780870064909942</v>
      </c>
      <c r="AB39" s="26">
        <f>(Q39+R39+S39)/P39</f>
        <v>0</v>
      </c>
      <c r="AC39" s="27">
        <f>AA39+AB39</f>
        <v>0.60780870064909942</v>
      </c>
    </row>
    <row r="40" spans="1:29" outlineLevel="2" x14ac:dyDescent="0.35">
      <c r="A40" s="21" t="s">
        <v>384</v>
      </c>
      <c r="B40" s="22" t="s">
        <v>447</v>
      </c>
      <c r="C40" s="22" t="s">
        <v>31</v>
      </c>
      <c r="D40" s="22" t="s">
        <v>32</v>
      </c>
      <c r="E40" s="22"/>
      <c r="F40" s="22" t="s">
        <v>33</v>
      </c>
      <c r="G40" s="22">
        <v>1111</v>
      </c>
      <c r="H40" s="22">
        <v>709500000</v>
      </c>
      <c r="I40" s="22" t="s">
        <v>31</v>
      </c>
      <c r="J40" s="23" t="s">
        <v>34</v>
      </c>
      <c r="K40" s="25">
        <v>0</v>
      </c>
      <c r="L40" s="25">
        <v>0</v>
      </c>
      <c r="M40" s="25">
        <v>0</v>
      </c>
      <c r="N40" s="25">
        <v>1280000000</v>
      </c>
      <c r="O40" s="25">
        <v>0</v>
      </c>
      <c r="P40" s="25">
        <f t="shared" si="0"/>
        <v>0</v>
      </c>
      <c r="Q40" s="25">
        <v>0</v>
      </c>
      <c r="R40" s="25">
        <v>0</v>
      </c>
      <c r="S40" s="25">
        <v>0</v>
      </c>
      <c r="T40" s="25">
        <v>0</v>
      </c>
      <c r="U40" s="25">
        <v>0</v>
      </c>
      <c r="V40" s="25">
        <v>0</v>
      </c>
      <c r="W40" s="25">
        <v>0</v>
      </c>
      <c r="X40" s="25">
        <v>0</v>
      </c>
      <c r="Y40" s="25">
        <f t="shared" si="1"/>
        <v>0</v>
      </c>
      <c r="Z40" s="26">
        <v>0</v>
      </c>
      <c r="AA40" s="26">
        <v>0</v>
      </c>
      <c r="AB40" s="26">
        <v>0</v>
      </c>
      <c r="AC40" s="26">
        <v>0</v>
      </c>
    </row>
    <row r="41" spans="1:29" outlineLevel="2" x14ac:dyDescent="0.35">
      <c r="A41" s="21" t="s">
        <v>384</v>
      </c>
      <c r="B41" s="22" t="s">
        <v>447</v>
      </c>
      <c r="C41" s="22" t="s">
        <v>31</v>
      </c>
      <c r="D41" s="22" t="s">
        <v>32</v>
      </c>
      <c r="E41" s="22"/>
      <c r="F41" s="22"/>
      <c r="G41" s="22">
        <v>1111</v>
      </c>
      <c r="H41" s="22">
        <v>709500000</v>
      </c>
      <c r="I41" s="22" t="s">
        <v>31</v>
      </c>
      <c r="J41" s="23" t="s">
        <v>34</v>
      </c>
      <c r="K41" s="25">
        <v>0</v>
      </c>
      <c r="L41" s="25">
        <v>0</v>
      </c>
      <c r="M41" s="25">
        <v>2692169912</v>
      </c>
      <c r="N41" s="25">
        <v>0</v>
      </c>
      <c r="O41" s="25">
        <v>0</v>
      </c>
      <c r="P41" s="25">
        <f t="shared" si="0"/>
        <v>0</v>
      </c>
      <c r="Q41" s="25">
        <v>0</v>
      </c>
      <c r="R41" s="25">
        <v>0</v>
      </c>
      <c r="S41" s="25">
        <v>0</v>
      </c>
      <c r="T41" s="25">
        <v>0</v>
      </c>
      <c r="U41" s="25">
        <v>0</v>
      </c>
      <c r="V41" s="25">
        <v>0</v>
      </c>
      <c r="W41" s="25">
        <v>0</v>
      </c>
      <c r="X41" s="25">
        <v>0</v>
      </c>
      <c r="Y41" s="25">
        <f t="shared" si="1"/>
        <v>0</v>
      </c>
      <c r="Z41" s="26">
        <v>0</v>
      </c>
      <c r="AA41" s="26">
        <v>0</v>
      </c>
      <c r="AB41" s="26">
        <v>0</v>
      </c>
      <c r="AC41" s="27">
        <v>0</v>
      </c>
    </row>
    <row r="42" spans="1:29" outlineLevel="2" x14ac:dyDescent="0.35">
      <c r="A42" s="21" t="s">
        <v>384</v>
      </c>
      <c r="B42" s="22" t="s">
        <v>460</v>
      </c>
      <c r="C42" s="22" t="s">
        <v>31</v>
      </c>
      <c r="D42" s="22" t="s">
        <v>32</v>
      </c>
      <c r="E42" s="22"/>
      <c r="F42" s="22">
        <v>280</v>
      </c>
      <c r="G42" s="22">
        <v>1111</v>
      </c>
      <c r="H42" s="22">
        <v>709500000</v>
      </c>
      <c r="I42" s="22" t="s">
        <v>31</v>
      </c>
      <c r="J42" s="23" t="s">
        <v>34</v>
      </c>
      <c r="K42" s="24">
        <v>42411600511</v>
      </c>
      <c r="L42" s="25">
        <v>42411600511</v>
      </c>
      <c r="M42" s="25">
        <v>0</v>
      </c>
      <c r="N42" s="25">
        <v>-24343410</v>
      </c>
      <c r="O42" s="25">
        <v>0</v>
      </c>
      <c r="P42" s="25">
        <f t="shared" si="0"/>
        <v>42411600511</v>
      </c>
      <c r="Q42" s="25">
        <v>0</v>
      </c>
      <c r="R42" s="25">
        <v>0</v>
      </c>
      <c r="S42" s="25">
        <v>0</v>
      </c>
      <c r="T42" s="25">
        <v>24789728072.619999</v>
      </c>
      <c r="U42" s="25">
        <v>24789728072.619999</v>
      </c>
      <c r="V42" s="25">
        <v>17597529028.380001</v>
      </c>
      <c r="W42" s="25">
        <v>17621872438.380001</v>
      </c>
      <c r="X42" s="25">
        <v>0</v>
      </c>
      <c r="Y42" s="25">
        <f t="shared" si="1"/>
        <v>17621872438.380001</v>
      </c>
      <c r="Z42" s="26">
        <f>T42/L42</f>
        <v>0.58450347956546611</v>
      </c>
      <c r="AA42" s="26">
        <f>T42/P42</f>
        <v>0.58450347956546611</v>
      </c>
      <c r="AB42" s="26">
        <f>(Q42+R42+S42)/P42</f>
        <v>0</v>
      </c>
      <c r="AC42" s="27">
        <f>AA42+AB42</f>
        <v>0.58450347956546611</v>
      </c>
    </row>
    <row r="43" spans="1:29" outlineLevel="2" x14ac:dyDescent="0.35">
      <c r="A43" s="21" t="s">
        <v>384</v>
      </c>
      <c r="B43" s="22" t="s">
        <v>460</v>
      </c>
      <c r="C43" s="22" t="s">
        <v>31</v>
      </c>
      <c r="D43" s="22" t="s">
        <v>32</v>
      </c>
      <c r="E43" s="22"/>
      <c r="F43" s="22" t="s">
        <v>33</v>
      </c>
      <c r="G43" s="22">
        <v>1111</v>
      </c>
      <c r="H43" s="22">
        <v>709500000</v>
      </c>
      <c r="I43" s="22" t="s">
        <v>31</v>
      </c>
      <c r="J43" s="23" t="s">
        <v>34</v>
      </c>
      <c r="K43" s="25">
        <v>0</v>
      </c>
      <c r="L43" s="25">
        <v>0</v>
      </c>
      <c r="M43" s="25">
        <v>0</v>
      </c>
      <c r="N43" s="25">
        <v>554000000</v>
      </c>
      <c r="O43" s="25">
        <v>0</v>
      </c>
      <c r="P43" s="25">
        <f t="shared" si="0"/>
        <v>0</v>
      </c>
      <c r="Q43" s="25">
        <v>0</v>
      </c>
      <c r="R43" s="25">
        <v>0</v>
      </c>
      <c r="S43" s="25">
        <v>0</v>
      </c>
      <c r="T43" s="25">
        <v>0</v>
      </c>
      <c r="U43" s="25">
        <v>0</v>
      </c>
      <c r="V43" s="25">
        <v>0</v>
      </c>
      <c r="W43" s="25">
        <v>0</v>
      </c>
      <c r="X43" s="25">
        <v>0</v>
      </c>
      <c r="Y43" s="25">
        <f t="shared" si="1"/>
        <v>0</v>
      </c>
      <c r="Z43" s="26">
        <v>0</v>
      </c>
      <c r="AA43" s="26">
        <v>0</v>
      </c>
      <c r="AB43" s="26">
        <v>0</v>
      </c>
      <c r="AC43" s="26">
        <v>0</v>
      </c>
    </row>
    <row r="44" spans="1:29" outlineLevel="2" x14ac:dyDescent="0.35">
      <c r="A44" s="21" t="s">
        <v>384</v>
      </c>
      <c r="B44" s="22" t="s">
        <v>460</v>
      </c>
      <c r="C44" s="22" t="s">
        <v>31</v>
      </c>
      <c r="D44" s="22" t="s">
        <v>32</v>
      </c>
      <c r="E44" s="22"/>
      <c r="F44" s="22"/>
      <c r="G44" s="22">
        <v>1111</v>
      </c>
      <c r="H44" s="22">
        <v>709500000</v>
      </c>
      <c r="I44" s="22" t="s">
        <v>31</v>
      </c>
      <c r="J44" s="23" t="s">
        <v>34</v>
      </c>
      <c r="K44" s="25">
        <v>0</v>
      </c>
      <c r="L44" s="25">
        <v>0</v>
      </c>
      <c r="M44" s="25">
        <v>657774496</v>
      </c>
      <c r="N44" s="25">
        <v>0</v>
      </c>
      <c r="O44" s="25">
        <v>0</v>
      </c>
      <c r="P44" s="25">
        <f t="shared" si="0"/>
        <v>0</v>
      </c>
      <c r="Q44" s="25">
        <v>0</v>
      </c>
      <c r="R44" s="25">
        <v>0</v>
      </c>
      <c r="S44" s="25">
        <v>0</v>
      </c>
      <c r="T44" s="25">
        <v>0</v>
      </c>
      <c r="U44" s="25">
        <v>0</v>
      </c>
      <c r="V44" s="25">
        <v>0</v>
      </c>
      <c r="W44" s="25">
        <v>0</v>
      </c>
      <c r="X44" s="25">
        <v>0</v>
      </c>
      <c r="Y44" s="25">
        <f t="shared" si="1"/>
        <v>0</v>
      </c>
      <c r="Z44" s="26">
        <v>0</v>
      </c>
      <c r="AA44" s="26">
        <v>0</v>
      </c>
      <c r="AB44" s="26">
        <v>0</v>
      </c>
      <c r="AC44" s="27">
        <v>0</v>
      </c>
    </row>
    <row r="45" spans="1:29" outlineLevel="1" x14ac:dyDescent="0.35">
      <c r="A45" s="28"/>
      <c r="B45" s="29"/>
      <c r="C45" s="29"/>
      <c r="D45" s="29" t="s">
        <v>474</v>
      </c>
      <c r="E45" s="29"/>
      <c r="F45" s="29"/>
      <c r="G45" s="29"/>
      <c r="H45" s="29"/>
      <c r="I45" s="29"/>
      <c r="J45" s="30"/>
      <c r="K45" s="31">
        <f t="shared" ref="K45:Y45" si="2">SUBTOTAL(9,K10:K44)</f>
        <v>625439610783</v>
      </c>
      <c r="L45" s="32">
        <f t="shared" si="2"/>
        <v>625439610783</v>
      </c>
      <c r="M45" s="32">
        <f t="shared" si="2"/>
        <v>19877120080</v>
      </c>
      <c r="N45" s="32">
        <f t="shared" si="2"/>
        <v>13137957805</v>
      </c>
      <c r="O45" s="32">
        <f t="shared" si="2"/>
        <v>-21983476</v>
      </c>
      <c r="P45" s="32">
        <f t="shared" si="2"/>
        <v>625417627307</v>
      </c>
      <c r="Q45" s="32">
        <f t="shared" si="2"/>
        <v>0</v>
      </c>
      <c r="R45" s="32">
        <f t="shared" si="2"/>
        <v>0</v>
      </c>
      <c r="S45" s="32">
        <f t="shared" si="2"/>
        <v>0</v>
      </c>
      <c r="T45" s="32">
        <f t="shared" si="2"/>
        <v>376353109520.12</v>
      </c>
      <c r="U45" s="32">
        <f t="shared" si="2"/>
        <v>376353109520.12</v>
      </c>
      <c r="V45" s="32">
        <f t="shared" si="2"/>
        <v>248594964698.88</v>
      </c>
      <c r="W45" s="32">
        <f t="shared" si="2"/>
        <v>249086501262.88</v>
      </c>
      <c r="X45" s="32">
        <f t="shared" si="2"/>
        <v>0</v>
      </c>
      <c r="Y45" s="32">
        <f t="shared" si="2"/>
        <v>249064517786.88</v>
      </c>
      <c r="Z45" s="33">
        <f>T45/L45</f>
        <v>0.60174172379161628</v>
      </c>
      <c r="AA45" s="33">
        <f>T45/P45</f>
        <v>0.6017628750578512</v>
      </c>
      <c r="AB45" s="33">
        <f>(Q45+R45+S45)/P45</f>
        <v>0</v>
      </c>
      <c r="AC45" s="34">
        <f>AA45+AB45</f>
        <v>0.6017628750578512</v>
      </c>
    </row>
    <row r="46" spans="1:29" outlineLevel="2" x14ac:dyDescent="0.35">
      <c r="A46" s="21" t="s">
        <v>29</v>
      </c>
      <c r="B46" s="22" t="s">
        <v>30</v>
      </c>
      <c r="C46" s="22" t="s">
        <v>31</v>
      </c>
      <c r="D46" s="22" t="s">
        <v>35</v>
      </c>
      <c r="E46" s="22"/>
      <c r="F46" s="22" t="s">
        <v>33</v>
      </c>
      <c r="G46" s="22">
        <v>1111</v>
      </c>
      <c r="H46" s="22">
        <v>709800000</v>
      </c>
      <c r="I46" s="22" t="s">
        <v>31</v>
      </c>
      <c r="J46" s="23" t="s">
        <v>36</v>
      </c>
      <c r="K46" s="24">
        <v>15187806</v>
      </c>
      <c r="L46" s="25">
        <v>19687806</v>
      </c>
      <c r="M46" s="25">
        <v>0</v>
      </c>
      <c r="N46" s="25">
        <v>0</v>
      </c>
      <c r="O46" s="25">
        <v>0</v>
      </c>
      <c r="P46" s="25">
        <f t="shared" ref="P46:P64" si="3">+L46+O46</f>
        <v>19687806</v>
      </c>
      <c r="Q46" s="25">
        <v>0</v>
      </c>
      <c r="R46" s="25">
        <v>0</v>
      </c>
      <c r="S46" s="25">
        <v>0</v>
      </c>
      <c r="T46" s="25">
        <v>13018842.6</v>
      </c>
      <c r="U46" s="25">
        <v>13018842.6</v>
      </c>
      <c r="V46" s="25">
        <v>6668963.4000000004</v>
      </c>
      <c r="W46" s="25">
        <v>6668963.4000000004</v>
      </c>
      <c r="X46" s="25">
        <v>0</v>
      </c>
      <c r="Y46" s="25">
        <f t="shared" ref="Y46:Y64" si="4">P46-(Q46+R46+S46+T46+X46)</f>
        <v>6668963.4000000004</v>
      </c>
      <c r="Z46" s="26">
        <f>T46/L46</f>
        <v>0.6612642668258718</v>
      </c>
      <c r="AA46" s="26">
        <f>T46/P46</f>
        <v>0.6612642668258718</v>
      </c>
      <c r="AB46" s="26">
        <f>(Q46+R46+S46)/P46</f>
        <v>0</v>
      </c>
      <c r="AC46" s="27">
        <f>AA46+AB46</f>
        <v>0.6612642668258718</v>
      </c>
    </row>
    <row r="47" spans="1:29" outlineLevel="2" x14ac:dyDescent="0.35">
      <c r="A47" s="21" t="s">
        <v>29</v>
      </c>
      <c r="B47" s="22" t="s">
        <v>30</v>
      </c>
      <c r="C47" s="22" t="s">
        <v>31</v>
      </c>
      <c r="D47" s="22" t="s">
        <v>35</v>
      </c>
      <c r="E47" s="22"/>
      <c r="F47" s="22"/>
      <c r="G47" s="22">
        <v>1111</v>
      </c>
      <c r="H47" s="22">
        <v>709800000</v>
      </c>
      <c r="I47" s="22" t="s">
        <v>31</v>
      </c>
      <c r="J47" s="23" t="s">
        <v>36</v>
      </c>
      <c r="K47" s="25">
        <v>0</v>
      </c>
      <c r="L47" s="25">
        <v>0</v>
      </c>
      <c r="M47" s="25">
        <v>9000000</v>
      </c>
      <c r="N47" s="25">
        <v>0</v>
      </c>
      <c r="O47" s="25">
        <v>0</v>
      </c>
      <c r="P47" s="25">
        <f t="shared" si="3"/>
        <v>0</v>
      </c>
      <c r="Q47" s="25">
        <v>0</v>
      </c>
      <c r="R47" s="25">
        <v>0</v>
      </c>
      <c r="S47" s="25">
        <v>0</v>
      </c>
      <c r="T47" s="25">
        <v>0</v>
      </c>
      <c r="U47" s="25">
        <v>0</v>
      </c>
      <c r="V47" s="25">
        <v>0</v>
      </c>
      <c r="W47" s="25">
        <v>0</v>
      </c>
      <c r="X47" s="25">
        <v>0</v>
      </c>
      <c r="Y47" s="25">
        <f t="shared" si="4"/>
        <v>0</v>
      </c>
      <c r="Z47" s="26">
        <v>0</v>
      </c>
      <c r="AA47" s="26">
        <v>0</v>
      </c>
      <c r="AB47" s="26">
        <v>0</v>
      </c>
      <c r="AC47" s="27">
        <v>0</v>
      </c>
    </row>
    <row r="48" spans="1:29" outlineLevel="2" x14ac:dyDescent="0.35">
      <c r="A48" s="21" t="s">
        <v>187</v>
      </c>
      <c r="B48" s="22" t="s">
        <v>30</v>
      </c>
      <c r="C48" s="22" t="s">
        <v>31</v>
      </c>
      <c r="D48" s="22" t="s">
        <v>35</v>
      </c>
      <c r="E48" s="22"/>
      <c r="F48" s="22" t="s">
        <v>33</v>
      </c>
      <c r="G48" s="22">
        <v>1111</v>
      </c>
      <c r="H48" s="22">
        <v>709800000</v>
      </c>
      <c r="I48" s="22" t="s">
        <v>31</v>
      </c>
      <c r="J48" s="23" t="s">
        <v>36</v>
      </c>
      <c r="K48" s="24">
        <v>15289433</v>
      </c>
      <c r="L48" s="25">
        <v>19289433</v>
      </c>
      <c r="M48" s="25">
        <v>0</v>
      </c>
      <c r="N48" s="25">
        <v>0</v>
      </c>
      <c r="O48" s="25">
        <v>0</v>
      </c>
      <c r="P48" s="25">
        <f t="shared" si="3"/>
        <v>19289433</v>
      </c>
      <c r="Q48" s="25">
        <v>0</v>
      </c>
      <c r="R48" s="25">
        <v>0</v>
      </c>
      <c r="S48" s="25">
        <v>0</v>
      </c>
      <c r="T48" s="25">
        <v>17972667.469999999</v>
      </c>
      <c r="U48" s="25">
        <v>17972667.469999999</v>
      </c>
      <c r="V48" s="25">
        <v>1316765.53</v>
      </c>
      <c r="W48" s="25">
        <v>1316765.53</v>
      </c>
      <c r="X48" s="25">
        <v>0</v>
      </c>
      <c r="Y48" s="25">
        <f t="shared" si="4"/>
        <v>1316765.5300000012</v>
      </c>
      <c r="Z48" s="26">
        <f t="shared" ref="Z48:Z55" si="5">T48/L48</f>
        <v>0.93173643154778052</v>
      </c>
      <c r="AA48" s="26">
        <f t="shared" ref="AA48:AA55" si="6">T48/P48</f>
        <v>0.93173643154778052</v>
      </c>
      <c r="AB48" s="26">
        <f t="shared" ref="AB48:AB55" si="7">(Q48+R48+S48)/P48</f>
        <v>0</v>
      </c>
      <c r="AC48" s="27">
        <f t="shared" ref="AC48:AC55" si="8">AA48+AB48</f>
        <v>0.93173643154778052</v>
      </c>
    </row>
    <row r="49" spans="1:29" outlineLevel="2" x14ac:dyDescent="0.35">
      <c r="A49" s="21" t="s">
        <v>275</v>
      </c>
      <c r="B49" s="22" t="s">
        <v>278</v>
      </c>
      <c r="C49" s="22" t="s">
        <v>31</v>
      </c>
      <c r="D49" s="22" t="s">
        <v>35</v>
      </c>
      <c r="E49" s="22"/>
      <c r="F49" s="22" t="s">
        <v>33</v>
      </c>
      <c r="G49" s="22">
        <v>1111</v>
      </c>
      <c r="H49" s="22">
        <v>709800000</v>
      </c>
      <c r="I49" s="22" t="s">
        <v>31</v>
      </c>
      <c r="J49" s="23" t="s">
        <v>36</v>
      </c>
      <c r="K49" s="24">
        <v>649825</v>
      </c>
      <c r="L49" s="25">
        <v>649825</v>
      </c>
      <c r="M49" s="25">
        <v>0</v>
      </c>
      <c r="N49" s="25">
        <v>0</v>
      </c>
      <c r="O49" s="25">
        <v>0</v>
      </c>
      <c r="P49" s="25">
        <f t="shared" si="3"/>
        <v>649825</v>
      </c>
      <c r="Q49" s="25">
        <v>0</v>
      </c>
      <c r="R49" s="25">
        <v>0</v>
      </c>
      <c r="S49" s="25">
        <v>0</v>
      </c>
      <c r="T49" s="25">
        <v>0</v>
      </c>
      <c r="U49" s="25">
        <v>0</v>
      </c>
      <c r="V49" s="25">
        <v>649825</v>
      </c>
      <c r="W49" s="25">
        <v>649825</v>
      </c>
      <c r="X49" s="25">
        <v>0</v>
      </c>
      <c r="Y49" s="25">
        <f t="shared" si="4"/>
        <v>649825</v>
      </c>
      <c r="Z49" s="26">
        <f t="shared" si="5"/>
        <v>0</v>
      </c>
      <c r="AA49" s="26">
        <f t="shared" si="6"/>
        <v>0</v>
      </c>
      <c r="AB49" s="26">
        <f t="shared" si="7"/>
        <v>0</v>
      </c>
      <c r="AC49" s="27">
        <f t="shared" si="8"/>
        <v>0</v>
      </c>
    </row>
    <row r="50" spans="1:29" outlineLevel="2" x14ac:dyDescent="0.35">
      <c r="A50" s="21" t="s">
        <v>275</v>
      </c>
      <c r="B50" s="22" t="s">
        <v>312</v>
      </c>
      <c r="C50" s="22" t="s">
        <v>31</v>
      </c>
      <c r="D50" s="22" t="s">
        <v>35</v>
      </c>
      <c r="E50" s="22"/>
      <c r="F50" s="22" t="s">
        <v>33</v>
      </c>
      <c r="G50" s="22">
        <v>1111</v>
      </c>
      <c r="H50" s="22">
        <v>709800000</v>
      </c>
      <c r="I50" s="22" t="s">
        <v>31</v>
      </c>
      <c r="J50" s="23" t="s">
        <v>36</v>
      </c>
      <c r="K50" s="24">
        <v>191100</v>
      </c>
      <c r="L50" s="25">
        <v>191100</v>
      </c>
      <c r="M50" s="25">
        <v>0</v>
      </c>
      <c r="N50" s="25">
        <v>0</v>
      </c>
      <c r="O50" s="25">
        <v>0</v>
      </c>
      <c r="P50" s="25">
        <f t="shared" si="3"/>
        <v>191100</v>
      </c>
      <c r="Q50" s="25">
        <v>0</v>
      </c>
      <c r="R50" s="25">
        <v>0</v>
      </c>
      <c r="S50" s="25">
        <v>0</v>
      </c>
      <c r="T50" s="25">
        <v>0</v>
      </c>
      <c r="U50" s="25">
        <v>0</v>
      </c>
      <c r="V50" s="25">
        <v>191100</v>
      </c>
      <c r="W50" s="25">
        <v>191100</v>
      </c>
      <c r="X50" s="25">
        <v>0</v>
      </c>
      <c r="Y50" s="25">
        <f t="shared" si="4"/>
        <v>191100</v>
      </c>
      <c r="Z50" s="26">
        <f t="shared" si="5"/>
        <v>0</v>
      </c>
      <c r="AA50" s="26">
        <f t="shared" si="6"/>
        <v>0</v>
      </c>
      <c r="AB50" s="26">
        <f t="shared" si="7"/>
        <v>0</v>
      </c>
      <c r="AC50" s="27">
        <f t="shared" si="8"/>
        <v>0</v>
      </c>
    </row>
    <row r="51" spans="1:29" outlineLevel="2" x14ac:dyDescent="0.35">
      <c r="A51" s="21" t="s">
        <v>325</v>
      </c>
      <c r="B51" s="22" t="s">
        <v>30</v>
      </c>
      <c r="C51" s="22" t="s">
        <v>31</v>
      </c>
      <c r="D51" s="22" t="s">
        <v>35</v>
      </c>
      <c r="E51" s="22"/>
      <c r="F51" s="22" t="s">
        <v>33</v>
      </c>
      <c r="G51" s="22">
        <v>1111</v>
      </c>
      <c r="H51" s="22">
        <v>709800000</v>
      </c>
      <c r="I51" s="22" t="s">
        <v>31</v>
      </c>
      <c r="J51" s="23" t="s">
        <v>36</v>
      </c>
      <c r="K51" s="24">
        <v>2511277</v>
      </c>
      <c r="L51" s="25">
        <v>2511277</v>
      </c>
      <c r="M51" s="25">
        <v>0</v>
      </c>
      <c r="N51" s="25">
        <v>0</v>
      </c>
      <c r="O51" s="25">
        <v>0</v>
      </c>
      <c r="P51" s="25">
        <f t="shared" si="3"/>
        <v>2511277</v>
      </c>
      <c r="Q51" s="25">
        <v>0</v>
      </c>
      <c r="R51" s="25">
        <v>0</v>
      </c>
      <c r="S51" s="25">
        <v>0</v>
      </c>
      <c r="T51" s="25">
        <v>0</v>
      </c>
      <c r="U51" s="25">
        <v>0</v>
      </c>
      <c r="V51" s="25">
        <v>2511277</v>
      </c>
      <c r="W51" s="25">
        <v>2511277</v>
      </c>
      <c r="X51" s="25">
        <v>0</v>
      </c>
      <c r="Y51" s="25">
        <f t="shared" si="4"/>
        <v>2511277</v>
      </c>
      <c r="Z51" s="26">
        <f t="shared" si="5"/>
        <v>0</v>
      </c>
      <c r="AA51" s="26">
        <f t="shared" si="6"/>
        <v>0</v>
      </c>
      <c r="AB51" s="26">
        <f t="shared" si="7"/>
        <v>0</v>
      </c>
      <c r="AC51" s="27">
        <f t="shared" si="8"/>
        <v>0</v>
      </c>
    </row>
    <row r="52" spans="1:29" outlineLevel="2" x14ac:dyDescent="0.35">
      <c r="A52" s="21" t="s">
        <v>331</v>
      </c>
      <c r="B52" s="22" t="s">
        <v>30</v>
      </c>
      <c r="C52" s="22" t="s">
        <v>31</v>
      </c>
      <c r="D52" s="22" t="s">
        <v>35</v>
      </c>
      <c r="E52" s="22"/>
      <c r="F52" s="22" t="s">
        <v>33</v>
      </c>
      <c r="G52" s="22">
        <v>1111</v>
      </c>
      <c r="H52" s="22">
        <v>709800000</v>
      </c>
      <c r="I52" s="22" t="s">
        <v>31</v>
      </c>
      <c r="J52" s="23" t="s">
        <v>36</v>
      </c>
      <c r="K52" s="24">
        <v>572625</v>
      </c>
      <c r="L52" s="25">
        <v>1572625</v>
      </c>
      <c r="M52" s="25">
        <v>0</v>
      </c>
      <c r="N52" s="25">
        <v>0</v>
      </c>
      <c r="O52" s="25">
        <v>0</v>
      </c>
      <c r="P52" s="25">
        <f t="shared" si="3"/>
        <v>1572625</v>
      </c>
      <c r="Q52" s="25">
        <v>0</v>
      </c>
      <c r="R52" s="25">
        <v>0</v>
      </c>
      <c r="S52" s="25">
        <v>0</v>
      </c>
      <c r="T52" s="25">
        <v>353625</v>
      </c>
      <c r="U52" s="25">
        <v>353625</v>
      </c>
      <c r="V52" s="25">
        <v>1219000</v>
      </c>
      <c r="W52" s="25">
        <v>1219000</v>
      </c>
      <c r="X52" s="25">
        <v>0</v>
      </c>
      <c r="Y52" s="25">
        <f t="shared" si="4"/>
        <v>1219000</v>
      </c>
      <c r="Z52" s="26">
        <f t="shared" si="5"/>
        <v>0.22486288848263253</v>
      </c>
      <c r="AA52" s="26">
        <f t="shared" si="6"/>
        <v>0.22486288848263253</v>
      </c>
      <c r="AB52" s="26">
        <f t="shared" si="7"/>
        <v>0</v>
      </c>
      <c r="AC52" s="27">
        <f t="shared" si="8"/>
        <v>0.22486288848263253</v>
      </c>
    </row>
    <row r="53" spans="1:29" outlineLevel="2" x14ac:dyDescent="0.35">
      <c r="A53" s="21" t="s">
        <v>343</v>
      </c>
      <c r="B53" s="22" t="s">
        <v>30</v>
      </c>
      <c r="C53" s="22" t="s">
        <v>31</v>
      </c>
      <c r="D53" s="22" t="s">
        <v>35</v>
      </c>
      <c r="E53" s="22"/>
      <c r="F53" s="22" t="s">
        <v>33</v>
      </c>
      <c r="G53" s="22">
        <v>1111</v>
      </c>
      <c r="H53" s="22">
        <v>709800000</v>
      </c>
      <c r="I53" s="22" t="s">
        <v>31</v>
      </c>
      <c r="J53" s="23" t="s">
        <v>36</v>
      </c>
      <c r="K53" s="24">
        <v>206741322</v>
      </c>
      <c r="L53" s="25">
        <v>251741322</v>
      </c>
      <c r="M53" s="25">
        <v>0</v>
      </c>
      <c r="N53" s="25">
        <v>10929084</v>
      </c>
      <c r="O53" s="25">
        <v>79625016</v>
      </c>
      <c r="P53" s="25">
        <f t="shared" si="3"/>
        <v>331366338</v>
      </c>
      <c r="Q53" s="25">
        <v>0</v>
      </c>
      <c r="R53" s="25">
        <v>0</v>
      </c>
      <c r="S53" s="25">
        <v>0</v>
      </c>
      <c r="T53" s="25">
        <v>201817993.62</v>
      </c>
      <c r="U53" s="25">
        <v>201817993.62</v>
      </c>
      <c r="V53" s="25">
        <v>49923328.380000003</v>
      </c>
      <c r="W53" s="25">
        <v>49923328.380000003</v>
      </c>
      <c r="X53" s="25">
        <v>0</v>
      </c>
      <c r="Y53" s="25">
        <f t="shared" si="4"/>
        <v>129548344.38</v>
      </c>
      <c r="Z53" s="26">
        <f t="shared" si="5"/>
        <v>0.80168798676603437</v>
      </c>
      <c r="AA53" s="26">
        <f t="shared" si="6"/>
        <v>0.60904796437108222</v>
      </c>
      <c r="AB53" s="26">
        <f t="shared" si="7"/>
        <v>0</v>
      </c>
      <c r="AC53" s="27">
        <f t="shared" si="8"/>
        <v>0.60904796437108222</v>
      </c>
    </row>
    <row r="54" spans="1:29" outlineLevel="2" x14ac:dyDescent="0.35">
      <c r="A54" s="21" t="s">
        <v>355</v>
      </c>
      <c r="B54" s="22" t="s">
        <v>30</v>
      </c>
      <c r="C54" s="22" t="s">
        <v>31</v>
      </c>
      <c r="D54" s="22" t="s">
        <v>35</v>
      </c>
      <c r="E54" s="22"/>
      <c r="F54" s="22" t="s">
        <v>33</v>
      </c>
      <c r="G54" s="22">
        <v>1111</v>
      </c>
      <c r="H54" s="22">
        <v>709600000</v>
      </c>
      <c r="I54" s="22" t="s">
        <v>31</v>
      </c>
      <c r="J54" s="23" t="s">
        <v>36</v>
      </c>
      <c r="K54" s="24">
        <v>3960000</v>
      </c>
      <c r="L54" s="25">
        <v>4070000</v>
      </c>
      <c r="M54" s="25">
        <v>0</v>
      </c>
      <c r="N54" s="25">
        <v>0</v>
      </c>
      <c r="O54" s="25">
        <v>0</v>
      </c>
      <c r="P54" s="25">
        <f t="shared" si="3"/>
        <v>4070000</v>
      </c>
      <c r="Q54" s="25">
        <v>0</v>
      </c>
      <c r="R54" s="25">
        <v>0</v>
      </c>
      <c r="S54" s="25">
        <v>0</v>
      </c>
      <c r="T54" s="25">
        <v>2369500</v>
      </c>
      <c r="U54" s="25">
        <v>2369500</v>
      </c>
      <c r="V54" s="25">
        <v>1700500</v>
      </c>
      <c r="W54" s="25">
        <v>1700500</v>
      </c>
      <c r="X54" s="25">
        <v>0</v>
      </c>
      <c r="Y54" s="25">
        <f t="shared" si="4"/>
        <v>1700500</v>
      </c>
      <c r="Z54" s="26">
        <f t="shared" si="5"/>
        <v>0.58218673218673223</v>
      </c>
      <c r="AA54" s="26">
        <f t="shared" si="6"/>
        <v>0.58218673218673223</v>
      </c>
      <c r="AB54" s="26">
        <f t="shared" si="7"/>
        <v>0</v>
      </c>
      <c r="AC54" s="27">
        <f t="shared" si="8"/>
        <v>0.58218673218673223</v>
      </c>
    </row>
    <row r="55" spans="1:29" outlineLevel="2" x14ac:dyDescent="0.35">
      <c r="A55" s="21" t="s">
        <v>384</v>
      </c>
      <c r="B55" s="22" t="s">
        <v>276</v>
      </c>
      <c r="C55" s="22" t="s">
        <v>31</v>
      </c>
      <c r="D55" s="22" t="s">
        <v>35</v>
      </c>
      <c r="E55" s="22"/>
      <c r="F55" s="22">
        <v>280</v>
      </c>
      <c r="G55" s="22">
        <v>1111</v>
      </c>
      <c r="H55" s="22">
        <v>709100000</v>
      </c>
      <c r="I55" s="22" t="s">
        <v>31</v>
      </c>
      <c r="J55" s="23" t="s">
        <v>36</v>
      </c>
      <c r="K55" s="24">
        <v>22005592908</v>
      </c>
      <c r="L55" s="25">
        <v>22375592908</v>
      </c>
      <c r="M55" s="25">
        <v>0</v>
      </c>
      <c r="N55" s="25">
        <v>0</v>
      </c>
      <c r="O55" s="25">
        <v>2512209879</v>
      </c>
      <c r="P55" s="25">
        <f t="shared" si="3"/>
        <v>24887802787</v>
      </c>
      <c r="Q55" s="25">
        <v>0</v>
      </c>
      <c r="R55" s="25">
        <v>0</v>
      </c>
      <c r="S55" s="25">
        <v>0</v>
      </c>
      <c r="T55" s="25">
        <v>17544271890.73</v>
      </c>
      <c r="U55" s="25">
        <v>17544271890.73</v>
      </c>
      <c r="V55" s="25">
        <v>4831321017.2700005</v>
      </c>
      <c r="W55" s="25">
        <v>4831321017.2700005</v>
      </c>
      <c r="X55" s="25">
        <v>0</v>
      </c>
      <c r="Y55" s="25">
        <f t="shared" si="4"/>
        <v>7343530896.2700005</v>
      </c>
      <c r="Z55" s="26">
        <f t="shared" si="5"/>
        <v>0.78408075990948845</v>
      </c>
      <c r="AA55" s="26">
        <f t="shared" si="6"/>
        <v>0.70493454327330773</v>
      </c>
      <c r="AB55" s="26">
        <f t="shared" si="7"/>
        <v>0</v>
      </c>
      <c r="AC55" s="27">
        <f t="shared" si="8"/>
        <v>0.70493454327330773</v>
      </c>
    </row>
    <row r="56" spans="1:29" outlineLevel="2" x14ac:dyDescent="0.35">
      <c r="A56" s="21" t="s">
        <v>384</v>
      </c>
      <c r="B56" s="22" t="s">
        <v>276</v>
      </c>
      <c r="C56" s="22" t="s">
        <v>31</v>
      </c>
      <c r="D56" s="22" t="s">
        <v>35</v>
      </c>
      <c r="E56" s="22"/>
      <c r="F56" s="22"/>
      <c r="G56" s="22">
        <v>1111</v>
      </c>
      <c r="H56" s="22">
        <v>709100000</v>
      </c>
      <c r="I56" s="22" t="s">
        <v>31</v>
      </c>
      <c r="J56" s="23" t="s">
        <v>36</v>
      </c>
      <c r="K56" s="25">
        <v>0</v>
      </c>
      <c r="L56" s="25">
        <v>0</v>
      </c>
      <c r="M56" s="25">
        <v>9715997959</v>
      </c>
      <c r="N56" s="25">
        <v>0</v>
      </c>
      <c r="O56" s="25">
        <v>0</v>
      </c>
      <c r="P56" s="25">
        <f t="shared" si="3"/>
        <v>0</v>
      </c>
      <c r="Q56" s="25">
        <v>0</v>
      </c>
      <c r="R56" s="25">
        <v>0</v>
      </c>
      <c r="S56" s="25">
        <v>0</v>
      </c>
      <c r="T56" s="25">
        <v>0</v>
      </c>
      <c r="U56" s="25">
        <v>0</v>
      </c>
      <c r="V56" s="25">
        <v>0</v>
      </c>
      <c r="W56" s="25">
        <v>0</v>
      </c>
      <c r="X56" s="25">
        <v>0</v>
      </c>
      <c r="Y56" s="25">
        <f t="shared" si="4"/>
        <v>0</v>
      </c>
      <c r="Z56" s="26">
        <v>0</v>
      </c>
      <c r="AA56" s="26">
        <v>0</v>
      </c>
      <c r="AB56" s="26">
        <v>0</v>
      </c>
      <c r="AC56" s="27">
        <v>0</v>
      </c>
    </row>
    <row r="57" spans="1:29" outlineLevel="2" x14ac:dyDescent="0.35">
      <c r="A57" s="21" t="s">
        <v>384</v>
      </c>
      <c r="B57" s="22" t="s">
        <v>278</v>
      </c>
      <c r="C57" s="22" t="s">
        <v>31</v>
      </c>
      <c r="D57" s="22" t="s">
        <v>35</v>
      </c>
      <c r="E57" s="22"/>
      <c r="F57" s="22">
        <v>280</v>
      </c>
      <c r="G57" s="22">
        <v>1111</v>
      </c>
      <c r="H57" s="22">
        <v>709200000</v>
      </c>
      <c r="I57" s="22" t="s">
        <v>31</v>
      </c>
      <c r="J57" s="23" t="s">
        <v>36</v>
      </c>
      <c r="K57" s="24">
        <v>9256144195</v>
      </c>
      <c r="L57" s="25">
        <v>9256144195</v>
      </c>
      <c r="M57" s="25">
        <v>0</v>
      </c>
      <c r="N57" s="25">
        <v>0</v>
      </c>
      <c r="O57" s="25">
        <v>0</v>
      </c>
      <c r="P57" s="25">
        <f t="shared" si="3"/>
        <v>9256144195</v>
      </c>
      <c r="Q57" s="25">
        <v>0</v>
      </c>
      <c r="R57" s="25">
        <v>0</v>
      </c>
      <c r="S57" s="25">
        <v>0</v>
      </c>
      <c r="T57" s="25">
        <v>6789072845.7600002</v>
      </c>
      <c r="U57" s="25">
        <v>6789072845.7600002</v>
      </c>
      <c r="V57" s="25">
        <v>2467071349.2399998</v>
      </c>
      <c r="W57" s="25">
        <v>2467071349.2399998</v>
      </c>
      <c r="X57" s="25">
        <v>0</v>
      </c>
      <c r="Y57" s="25">
        <f t="shared" si="4"/>
        <v>2467071349.2399998</v>
      </c>
      <c r="Z57" s="26">
        <f>T57/L57</f>
        <v>0.7334666252744132</v>
      </c>
      <c r="AA57" s="26">
        <f>T57/P57</f>
        <v>0.7334666252744132</v>
      </c>
      <c r="AB57" s="26">
        <f>(Q57+R57+S57)/P57</f>
        <v>0</v>
      </c>
      <c r="AC57" s="27">
        <f>AA57+AB57</f>
        <v>0.7334666252744132</v>
      </c>
    </row>
    <row r="58" spans="1:29" outlineLevel="2" x14ac:dyDescent="0.35">
      <c r="A58" s="21" t="s">
        <v>384</v>
      </c>
      <c r="B58" s="22" t="s">
        <v>278</v>
      </c>
      <c r="C58" s="22" t="s">
        <v>31</v>
      </c>
      <c r="D58" s="22" t="s">
        <v>35</v>
      </c>
      <c r="E58" s="22"/>
      <c r="F58" s="22"/>
      <c r="G58" s="22">
        <v>1111</v>
      </c>
      <c r="H58" s="22">
        <v>709200000</v>
      </c>
      <c r="I58" s="22" t="s">
        <v>31</v>
      </c>
      <c r="J58" s="23" t="s">
        <v>36</v>
      </c>
      <c r="K58" s="25">
        <v>0</v>
      </c>
      <c r="L58" s="25">
        <v>0</v>
      </c>
      <c r="M58" s="25">
        <v>4666476735</v>
      </c>
      <c r="N58" s="25">
        <v>0</v>
      </c>
      <c r="O58" s="25">
        <v>0</v>
      </c>
      <c r="P58" s="25">
        <f t="shared" si="3"/>
        <v>0</v>
      </c>
      <c r="Q58" s="25">
        <v>0</v>
      </c>
      <c r="R58" s="25">
        <v>0</v>
      </c>
      <c r="S58" s="25">
        <v>0</v>
      </c>
      <c r="T58" s="25">
        <v>0</v>
      </c>
      <c r="U58" s="25">
        <v>0</v>
      </c>
      <c r="V58" s="25">
        <v>0</v>
      </c>
      <c r="W58" s="25">
        <v>0</v>
      </c>
      <c r="X58" s="25">
        <v>0</v>
      </c>
      <c r="Y58" s="25">
        <f t="shared" si="4"/>
        <v>0</v>
      </c>
      <c r="Z58" s="26">
        <v>0</v>
      </c>
      <c r="AA58" s="26">
        <v>0</v>
      </c>
      <c r="AB58" s="26">
        <v>0</v>
      </c>
      <c r="AC58" s="27">
        <v>0</v>
      </c>
    </row>
    <row r="59" spans="1:29" outlineLevel="2" x14ac:dyDescent="0.35">
      <c r="A59" s="21" t="s">
        <v>384</v>
      </c>
      <c r="B59" s="22" t="s">
        <v>312</v>
      </c>
      <c r="C59" s="22" t="s">
        <v>31</v>
      </c>
      <c r="D59" s="22" t="s">
        <v>35</v>
      </c>
      <c r="E59" s="22"/>
      <c r="F59" s="22">
        <v>280</v>
      </c>
      <c r="G59" s="22">
        <v>1111</v>
      </c>
      <c r="H59" s="22">
        <v>709300000</v>
      </c>
      <c r="I59" s="22" t="s">
        <v>31</v>
      </c>
      <c r="J59" s="23" t="s">
        <v>36</v>
      </c>
      <c r="K59" s="24">
        <v>4614033662</v>
      </c>
      <c r="L59" s="25">
        <v>4614033662</v>
      </c>
      <c r="M59" s="25">
        <v>0</v>
      </c>
      <c r="N59" s="25">
        <v>0</v>
      </c>
      <c r="O59" s="25">
        <v>0</v>
      </c>
      <c r="P59" s="25">
        <f t="shared" si="3"/>
        <v>4614033662</v>
      </c>
      <c r="Q59" s="25">
        <v>0</v>
      </c>
      <c r="R59" s="25">
        <v>0</v>
      </c>
      <c r="S59" s="25">
        <v>0</v>
      </c>
      <c r="T59" s="25">
        <v>3328688215.8899999</v>
      </c>
      <c r="U59" s="25">
        <v>3328688215.8899999</v>
      </c>
      <c r="V59" s="25">
        <v>1285345446.1099999</v>
      </c>
      <c r="W59" s="25">
        <v>1285345446.1099999</v>
      </c>
      <c r="X59" s="25">
        <v>0</v>
      </c>
      <c r="Y59" s="25">
        <f t="shared" si="4"/>
        <v>1285345446.1100001</v>
      </c>
      <c r="Z59" s="26">
        <f>T59/L59</f>
        <v>0.72142694651411499</v>
      </c>
      <c r="AA59" s="26">
        <f>T59/P59</f>
        <v>0.72142694651411499</v>
      </c>
      <c r="AB59" s="26">
        <f>(Q59+R59+S59)/P59</f>
        <v>0</v>
      </c>
      <c r="AC59" s="27">
        <f>AA59+AB59</f>
        <v>0.72142694651411499</v>
      </c>
    </row>
    <row r="60" spans="1:29" outlineLevel="2" x14ac:dyDescent="0.35">
      <c r="A60" s="21" t="s">
        <v>384</v>
      </c>
      <c r="B60" s="22" t="s">
        <v>312</v>
      </c>
      <c r="C60" s="22" t="s">
        <v>31</v>
      </c>
      <c r="D60" s="22" t="s">
        <v>35</v>
      </c>
      <c r="E60" s="22"/>
      <c r="F60" s="22"/>
      <c r="G60" s="22">
        <v>1111</v>
      </c>
      <c r="H60" s="22">
        <v>709300000</v>
      </c>
      <c r="I60" s="22" t="s">
        <v>31</v>
      </c>
      <c r="J60" s="23" t="s">
        <v>36</v>
      </c>
      <c r="K60" s="25">
        <v>0</v>
      </c>
      <c r="L60" s="25">
        <v>0</v>
      </c>
      <c r="M60" s="25">
        <v>2122946935</v>
      </c>
      <c r="N60" s="25">
        <v>0</v>
      </c>
      <c r="O60" s="25">
        <v>0</v>
      </c>
      <c r="P60" s="25">
        <f t="shared" si="3"/>
        <v>0</v>
      </c>
      <c r="Q60" s="25">
        <v>0</v>
      </c>
      <c r="R60" s="25">
        <v>0</v>
      </c>
      <c r="S60" s="25">
        <v>0</v>
      </c>
      <c r="T60" s="25">
        <v>0</v>
      </c>
      <c r="U60" s="25">
        <v>0</v>
      </c>
      <c r="V60" s="25">
        <v>0</v>
      </c>
      <c r="W60" s="25">
        <v>0</v>
      </c>
      <c r="X60" s="25">
        <v>0</v>
      </c>
      <c r="Y60" s="25">
        <f t="shared" si="4"/>
        <v>0</v>
      </c>
      <c r="Z60" s="26">
        <v>0</v>
      </c>
      <c r="AA60" s="26">
        <v>0</v>
      </c>
      <c r="AB60" s="26">
        <v>0</v>
      </c>
      <c r="AC60" s="27">
        <v>0</v>
      </c>
    </row>
    <row r="61" spans="1:29" outlineLevel="2" x14ac:dyDescent="0.35">
      <c r="A61" s="21" t="s">
        <v>384</v>
      </c>
      <c r="B61" s="22" t="s">
        <v>447</v>
      </c>
      <c r="C61" s="22" t="s">
        <v>31</v>
      </c>
      <c r="D61" s="22" t="s">
        <v>35</v>
      </c>
      <c r="E61" s="22"/>
      <c r="F61" s="22">
        <v>280</v>
      </c>
      <c r="G61" s="22">
        <v>1111</v>
      </c>
      <c r="H61" s="22">
        <v>709500000</v>
      </c>
      <c r="I61" s="22" t="s">
        <v>31</v>
      </c>
      <c r="J61" s="23" t="s">
        <v>36</v>
      </c>
      <c r="K61" s="24">
        <v>3501844710</v>
      </c>
      <c r="L61" s="25">
        <v>3909844710</v>
      </c>
      <c r="M61" s="25">
        <v>0</v>
      </c>
      <c r="N61" s="25">
        <v>0</v>
      </c>
      <c r="O61" s="25">
        <v>679000000</v>
      </c>
      <c r="P61" s="25">
        <f t="shared" si="3"/>
        <v>4588844710</v>
      </c>
      <c r="Q61" s="25">
        <v>0</v>
      </c>
      <c r="R61" s="25">
        <v>0</v>
      </c>
      <c r="S61" s="25">
        <v>0</v>
      </c>
      <c r="T61" s="25">
        <v>3342119166.79</v>
      </c>
      <c r="U61" s="25">
        <v>3342119166.79</v>
      </c>
      <c r="V61" s="25">
        <v>567725543.21000004</v>
      </c>
      <c r="W61" s="25">
        <v>567725543.21000004</v>
      </c>
      <c r="X61" s="25">
        <v>0</v>
      </c>
      <c r="Y61" s="25">
        <f t="shared" si="4"/>
        <v>1246725543.21</v>
      </c>
      <c r="Z61" s="26">
        <f>T61/L61</f>
        <v>0.85479588440994625</v>
      </c>
      <c r="AA61" s="26">
        <f>T61/P61</f>
        <v>0.72831385196079124</v>
      </c>
      <c r="AB61" s="26">
        <f>(Q61+R61+S61)/P61</f>
        <v>0</v>
      </c>
      <c r="AC61" s="27">
        <f>AA61+AB61</f>
        <v>0.72831385196079124</v>
      </c>
    </row>
    <row r="62" spans="1:29" outlineLevel="2" x14ac:dyDescent="0.35">
      <c r="A62" s="21" t="s">
        <v>384</v>
      </c>
      <c r="B62" s="22" t="s">
        <v>447</v>
      </c>
      <c r="C62" s="22" t="s">
        <v>31</v>
      </c>
      <c r="D62" s="22" t="s">
        <v>35</v>
      </c>
      <c r="E62" s="22"/>
      <c r="F62" s="22"/>
      <c r="G62" s="22">
        <v>1111</v>
      </c>
      <c r="H62" s="22">
        <v>709500000</v>
      </c>
      <c r="I62" s="22" t="s">
        <v>31</v>
      </c>
      <c r="J62" s="23" t="s">
        <v>36</v>
      </c>
      <c r="K62" s="25">
        <v>0</v>
      </c>
      <c r="L62" s="25">
        <v>0</v>
      </c>
      <c r="M62" s="25">
        <v>2570314639</v>
      </c>
      <c r="N62" s="25">
        <v>0</v>
      </c>
      <c r="O62" s="25">
        <v>0</v>
      </c>
      <c r="P62" s="25">
        <f t="shared" si="3"/>
        <v>0</v>
      </c>
      <c r="Q62" s="25">
        <v>0</v>
      </c>
      <c r="R62" s="25">
        <v>0</v>
      </c>
      <c r="S62" s="25">
        <v>0</v>
      </c>
      <c r="T62" s="25">
        <v>0</v>
      </c>
      <c r="U62" s="25">
        <v>0</v>
      </c>
      <c r="V62" s="25">
        <v>0</v>
      </c>
      <c r="W62" s="25">
        <v>0</v>
      </c>
      <c r="X62" s="25">
        <v>0</v>
      </c>
      <c r="Y62" s="25">
        <f t="shared" si="4"/>
        <v>0</v>
      </c>
      <c r="Z62" s="26">
        <v>0</v>
      </c>
      <c r="AA62" s="26">
        <v>0</v>
      </c>
      <c r="AB62" s="26">
        <v>0</v>
      </c>
      <c r="AC62" s="27">
        <v>0</v>
      </c>
    </row>
    <row r="63" spans="1:29" outlineLevel="2" x14ac:dyDescent="0.35">
      <c r="A63" s="21" t="s">
        <v>384</v>
      </c>
      <c r="B63" s="22" t="s">
        <v>460</v>
      </c>
      <c r="C63" s="22" t="s">
        <v>31</v>
      </c>
      <c r="D63" s="22" t="s">
        <v>35</v>
      </c>
      <c r="E63" s="22"/>
      <c r="F63" s="22">
        <v>280</v>
      </c>
      <c r="G63" s="22">
        <v>1111</v>
      </c>
      <c r="H63" s="22">
        <v>709500000</v>
      </c>
      <c r="I63" s="22" t="s">
        <v>31</v>
      </c>
      <c r="J63" s="23" t="s">
        <v>36</v>
      </c>
      <c r="K63" s="24">
        <v>2187131194</v>
      </c>
      <c r="L63" s="25">
        <v>2187131194</v>
      </c>
      <c r="M63" s="25">
        <v>0</v>
      </c>
      <c r="N63" s="25">
        <v>0</v>
      </c>
      <c r="O63" s="25">
        <v>0</v>
      </c>
      <c r="P63" s="25">
        <f t="shared" si="3"/>
        <v>2187131194</v>
      </c>
      <c r="Q63" s="25">
        <v>0</v>
      </c>
      <c r="R63" s="25">
        <v>0</v>
      </c>
      <c r="S63" s="25">
        <v>0</v>
      </c>
      <c r="T63" s="25">
        <v>1486574969.8</v>
      </c>
      <c r="U63" s="25">
        <v>1486574969.8</v>
      </c>
      <c r="V63" s="25">
        <v>700556224.20000005</v>
      </c>
      <c r="W63" s="25">
        <v>700556224.20000005</v>
      </c>
      <c r="X63" s="25">
        <v>0</v>
      </c>
      <c r="Y63" s="25">
        <f t="shared" si="4"/>
        <v>700556224.20000005</v>
      </c>
      <c r="Z63" s="26">
        <f>T63/L63</f>
        <v>0.67969172305628045</v>
      </c>
      <c r="AA63" s="26">
        <f>T63/P63</f>
        <v>0.67969172305628045</v>
      </c>
      <c r="AB63" s="26">
        <f>(Q63+R63+S63)/P63</f>
        <v>0</v>
      </c>
      <c r="AC63" s="27">
        <f>AA63+AB63</f>
        <v>0.67969172305628045</v>
      </c>
    </row>
    <row r="64" spans="1:29" outlineLevel="2" x14ac:dyDescent="0.35">
      <c r="A64" s="21" t="s">
        <v>384</v>
      </c>
      <c r="B64" s="22" t="s">
        <v>460</v>
      </c>
      <c r="C64" s="22" t="s">
        <v>31</v>
      </c>
      <c r="D64" s="22" t="s">
        <v>35</v>
      </c>
      <c r="E64" s="22"/>
      <c r="F64" s="22"/>
      <c r="G64" s="22">
        <v>1111</v>
      </c>
      <c r="H64" s="22">
        <v>709500000</v>
      </c>
      <c r="I64" s="22" t="s">
        <v>31</v>
      </c>
      <c r="J64" s="23" t="s">
        <v>36</v>
      </c>
      <c r="K64" s="25">
        <v>0</v>
      </c>
      <c r="L64" s="25">
        <v>0</v>
      </c>
      <c r="M64" s="25">
        <v>635485248</v>
      </c>
      <c r="N64" s="25">
        <v>0</v>
      </c>
      <c r="O64" s="25">
        <v>0</v>
      </c>
      <c r="P64" s="25">
        <f t="shared" si="3"/>
        <v>0</v>
      </c>
      <c r="Q64" s="25">
        <v>0</v>
      </c>
      <c r="R64" s="25">
        <v>0</v>
      </c>
      <c r="S64" s="25">
        <v>0</v>
      </c>
      <c r="T64" s="25">
        <v>0</v>
      </c>
      <c r="U64" s="25">
        <v>0</v>
      </c>
      <c r="V64" s="25">
        <v>0</v>
      </c>
      <c r="W64" s="25">
        <v>0</v>
      </c>
      <c r="X64" s="25">
        <v>0</v>
      </c>
      <c r="Y64" s="25">
        <f t="shared" si="4"/>
        <v>0</v>
      </c>
      <c r="Z64" s="26">
        <v>0</v>
      </c>
      <c r="AA64" s="26">
        <v>0</v>
      </c>
      <c r="AB64" s="26">
        <v>0</v>
      </c>
      <c r="AC64" s="27">
        <v>0</v>
      </c>
    </row>
    <row r="65" spans="1:29" outlineLevel="1" x14ac:dyDescent="0.35">
      <c r="A65" s="28"/>
      <c r="B65" s="29"/>
      <c r="C65" s="29"/>
      <c r="D65" s="29" t="s">
        <v>475</v>
      </c>
      <c r="E65" s="29"/>
      <c r="F65" s="29"/>
      <c r="G65" s="29"/>
      <c r="H65" s="29"/>
      <c r="I65" s="29"/>
      <c r="J65" s="30"/>
      <c r="K65" s="31">
        <f t="shared" ref="K65:Y65" si="9">SUBTOTAL(9,K46:K64)</f>
        <v>41809850057</v>
      </c>
      <c r="L65" s="32">
        <f t="shared" si="9"/>
        <v>42642460057</v>
      </c>
      <c r="M65" s="32">
        <f t="shared" si="9"/>
        <v>19720221516</v>
      </c>
      <c r="N65" s="32">
        <f t="shared" si="9"/>
        <v>10929084</v>
      </c>
      <c r="O65" s="32">
        <f t="shared" si="9"/>
        <v>3270834895</v>
      </c>
      <c r="P65" s="32">
        <f t="shared" si="9"/>
        <v>45913294952</v>
      </c>
      <c r="Q65" s="32">
        <f t="shared" si="9"/>
        <v>0</v>
      </c>
      <c r="R65" s="32">
        <f t="shared" si="9"/>
        <v>0</v>
      </c>
      <c r="S65" s="32">
        <f t="shared" si="9"/>
        <v>0</v>
      </c>
      <c r="T65" s="32">
        <f t="shared" si="9"/>
        <v>32726259717.66</v>
      </c>
      <c r="U65" s="32">
        <f t="shared" si="9"/>
        <v>32726259717.66</v>
      </c>
      <c r="V65" s="32">
        <f t="shared" si="9"/>
        <v>9916200339.3400002</v>
      </c>
      <c r="W65" s="32">
        <f t="shared" si="9"/>
        <v>9916200339.3400002</v>
      </c>
      <c r="X65" s="32">
        <f t="shared" si="9"/>
        <v>0</v>
      </c>
      <c r="Y65" s="32">
        <f t="shared" si="9"/>
        <v>13187035234.34</v>
      </c>
      <c r="Z65" s="33">
        <f>T65/L65</f>
        <v>0.7674571231095707</v>
      </c>
      <c r="AA65" s="33">
        <f>T65/P65</f>
        <v>0.71278394965714464</v>
      </c>
      <c r="AB65" s="33">
        <f>(Q65+R65+S65)/P65</f>
        <v>0</v>
      </c>
      <c r="AC65" s="34">
        <f>AA65+AB65</f>
        <v>0.71278394965714464</v>
      </c>
    </row>
    <row r="66" spans="1:29" outlineLevel="2" x14ac:dyDescent="0.35">
      <c r="A66" s="21" t="s">
        <v>29</v>
      </c>
      <c r="B66" s="22" t="s">
        <v>30</v>
      </c>
      <c r="C66" s="22" t="s">
        <v>31</v>
      </c>
      <c r="D66" s="22" t="s">
        <v>37</v>
      </c>
      <c r="E66" s="22"/>
      <c r="F66" s="22" t="s">
        <v>33</v>
      </c>
      <c r="G66" s="22">
        <v>1111</v>
      </c>
      <c r="H66" s="22">
        <v>709800000</v>
      </c>
      <c r="I66" s="22" t="s">
        <v>31</v>
      </c>
      <c r="J66" s="23" t="s">
        <v>38</v>
      </c>
      <c r="K66" s="24">
        <v>49533768</v>
      </c>
      <c r="L66" s="25">
        <v>49533768</v>
      </c>
      <c r="M66" s="25">
        <v>0</v>
      </c>
      <c r="N66" s="25">
        <v>0</v>
      </c>
      <c r="O66" s="25">
        <v>9441000</v>
      </c>
      <c r="P66" s="25">
        <f t="shared" ref="P66:P82" si="10">+L66+O66</f>
        <v>58974768</v>
      </c>
      <c r="Q66" s="25">
        <v>0</v>
      </c>
      <c r="R66" s="25">
        <v>0</v>
      </c>
      <c r="S66" s="25">
        <v>0</v>
      </c>
      <c r="T66" s="25">
        <v>27412669.199999999</v>
      </c>
      <c r="U66" s="25">
        <v>27412669.199999999</v>
      </c>
      <c r="V66" s="25">
        <v>22121098.800000001</v>
      </c>
      <c r="W66" s="25">
        <v>22121098.800000001</v>
      </c>
      <c r="X66" s="25">
        <v>0</v>
      </c>
      <c r="Y66" s="25">
        <f t="shared" ref="Y66:Y82" si="11">P66-(Q66+R66+S66+T66+X66)</f>
        <v>31562098.800000001</v>
      </c>
      <c r="Z66" s="26">
        <f>T66/L66</f>
        <v>0.55341376815912735</v>
      </c>
      <c r="AA66" s="26">
        <f>T66/P66</f>
        <v>0.46482029738548525</v>
      </c>
      <c r="AB66" s="26">
        <f>(Q66+R66+S66)/P66</f>
        <v>0</v>
      </c>
      <c r="AC66" s="27">
        <f>AA66+AB66</f>
        <v>0.46482029738548525</v>
      </c>
    </row>
    <row r="67" spans="1:29" outlineLevel="2" x14ac:dyDescent="0.35">
      <c r="A67" s="21" t="s">
        <v>29</v>
      </c>
      <c r="B67" s="22" t="s">
        <v>30</v>
      </c>
      <c r="C67" s="22" t="s">
        <v>31</v>
      </c>
      <c r="D67" s="22" t="s">
        <v>37</v>
      </c>
      <c r="E67" s="22"/>
      <c r="F67" s="22"/>
      <c r="G67" s="22">
        <v>1111</v>
      </c>
      <c r="H67" s="22">
        <v>709800000</v>
      </c>
      <c r="I67" s="22" t="s">
        <v>31</v>
      </c>
      <c r="J67" s="23" t="s">
        <v>38</v>
      </c>
      <c r="K67" s="25">
        <v>0</v>
      </c>
      <c r="L67" s="25">
        <v>0</v>
      </c>
      <c r="M67" s="25">
        <v>122776</v>
      </c>
      <c r="N67" s="25">
        <v>0</v>
      </c>
      <c r="O67" s="25">
        <v>0</v>
      </c>
      <c r="P67" s="25">
        <f t="shared" si="10"/>
        <v>0</v>
      </c>
      <c r="Q67" s="25">
        <v>0</v>
      </c>
      <c r="R67" s="25">
        <v>0</v>
      </c>
      <c r="S67" s="25">
        <v>0</v>
      </c>
      <c r="T67" s="25">
        <v>0</v>
      </c>
      <c r="U67" s="25">
        <v>0</v>
      </c>
      <c r="V67" s="25">
        <v>0</v>
      </c>
      <c r="W67" s="25">
        <v>0</v>
      </c>
      <c r="X67" s="25">
        <v>0</v>
      </c>
      <c r="Y67" s="25">
        <f t="shared" si="11"/>
        <v>0</v>
      </c>
      <c r="Z67" s="26">
        <v>0</v>
      </c>
      <c r="AA67" s="26">
        <v>0</v>
      </c>
      <c r="AB67" s="26">
        <v>0</v>
      </c>
      <c r="AC67" s="27">
        <v>0</v>
      </c>
    </row>
    <row r="68" spans="1:29" outlineLevel="2" x14ac:dyDescent="0.35">
      <c r="A68" s="21" t="s">
        <v>187</v>
      </c>
      <c r="B68" s="22" t="s">
        <v>30</v>
      </c>
      <c r="C68" s="22" t="s">
        <v>31</v>
      </c>
      <c r="D68" s="22" t="s">
        <v>37</v>
      </c>
      <c r="E68" s="22"/>
      <c r="F68" s="22" t="s">
        <v>33</v>
      </c>
      <c r="G68" s="22">
        <v>1111</v>
      </c>
      <c r="H68" s="22">
        <v>709800000</v>
      </c>
      <c r="I68" s="22" t="s">
        <v>31</v>
      </c>
      <c r="J68" s="23" t="s">
        <v>38</v>
      </c>
      <c r="K68" s="24">
        <v>221931681</v>
      </c>
      <c r="L68" s="25">
        <v>226464166</v>
      </c>
      <c r="M68" s="25">
        <v>0</v>
      </c>
      <c r="N68" s="25">
        <v>1500000</v>
      </c>
      <c r="O68" s="25">
        <v>8500000</v>
      </c>
      <c r="P68" s="25">
        <f t="shared" si="10"/>
        <v>234964166</v>
      </c>
      <c r="Q68" s="25">
        <v>0</v>
      </c>
      <c r="R68" s="25">
        <v>0</v>
      </c>
      <c r="S68" s="25">
        <v>0</v>
      </c>
      <c r="T68" s="25">
        <v>123623783.09999999</v>
      </c>
      <c r="U68" s="25">
        <v>123623783.09999999</v>
      </c>
      <c r="V68" s="25">
        <v>102840382.90000001</v>
      </c>
      <c r="W68" s="25">
        <v>102840382.90000001</v>
      </c>
      <c r="X68" s="25">
        <v>0</v>
      </c>
      <c r="Y68" s="25">
        <f t="shared" si="11"/>
        <v>111340382.90000001</v>
      </c>
      <c r="Z68" s="26">
        <f>T68/L68</f>
        <v>0.54588673026530821</v>
      </c>
      <c r="AA68" s="26">
        <f>T68/P68</f>
        <v>0.52613887983242513</v>
      </c>
      <c r="AB68" s="26">
        <f>(Q68+R68+S68)/P68</f>
        <v>0</v>
      </c>
      <c r="AC68" s="27">
        <f>AA68+AB68</f>
        <v>0.52613887983242513</v>
      </c>
    </row>
    <row r="69" spans="1:29" outlineLevel="2" x14ac:dyDescent="0.35">
      <c r="A69" s="21" t="s">
        <v>187</v>
      </c>
      <c r="B69" s="22" t="s">
        <v>30</v>
      </c>
      <c r="C69" s="22" t="s">
        <v>31</v>
      </c>
      <c r="D69" s="22" t="s">
        <v>37</v>
      </c>
      <c r="E69" s="22"/>
      <c r="F69" s="22"/>
      <c r="G69" s="22">
        <v>1111</v>
      </c>
      <c r="H69" s="22">
        <v>709800000</v>
      </c>
      <c r="I69" s="22" t="s">
        <v>31</v>
      </c>
      <c r="J69" s="23" t="s">
        <v>38</v>
      </c>
      <c r="K69" s="25">
        <v>0</v>
      </c>
      <c r="L69" s="25">
        <v>0</v>
      </c>
      <c r="M69" s="25">
        <v>621295</v>
      </c>
      <c r="N69" s="25">
        <v>0</v>
      </c>
      <c r="O69" s="25">
        <v>0</v>
      </c>
      <c r="P69" s="25">
        <f t="shared" si="10"/>
        <v>0</v>
      </c>
      <c r="Q69" s="25">
        <v>0</v>
      </c>
      <c r="R69" s="25">
        <v>0</v>
      </c>
      <c r="S69" s="25">
        <v>0</v>
      </c>
      <c r="T69" s="25">
        <v>0</v>
      </c>
      <c r="U69" s="25">
        <v>0</v>
      </c>
      <c r="V69" s="25">
        <v>0</v>
      </c>
      <c r="W69" s="25">
        <v>0</v>
      </c>
      <c r="X69" s="25">
        <v>0</v>
      </c>
      <c r="Y69" s="25">
        <f t="shared" si="11"/>
        <v>0</v>
      </c>
      <c r="Z69" s="26">
        <v>0</v>
      </c>
      <c r="AA69" s="26">
        <v>0</v>
      </c>
      <c r="AB69" s="26">
        <v>0</v>
      </c>
      <c r="AC69" s="27">
        <v>0</v>
      </c>
    </row>
    <row r="70" spans="1:29" outlineLevel="2" x14ac:dyDescent="0.35">
      <c r="A70" s="21" t="s">
        <v>275</v>
      </c>
      <c r="B70" s="22" t="s">
        <v>276</v>
      </c>
      <c r="C70" s="22" t="s">
        <v>31</v>
      </c>
      <c r="D70" s="22" t="s">
        <v>37</v>
      </c>
      <c r="E70" s="22"/>
      <c r="F70" s="22" t="s">
        <v>33</v>
      </c>
      <c r="G70" s="22">
        <v>1111</v>
      </c>
      <c r="H70" s="22">
        <v>709800000</v>
      </c>
      <c r="I70" s="22" t="s">
        <v>31</v>
      </c>
      <c r="J70" s="23" t="s">
        <v>38</v>
      </c>
      <c r="K70" s="24">
        <v>1748950</v>
      </c>
      <c r="L70" s="25">
        <v>1748950</v>
      </c>
      <c r="M70" s="25">
        <v>0</v>
      </c>
      <c r="N70" s="25">
        <v>0</v>
      </c>
      <c r="O70" s="25">
        <v>0</v>
      </c>
      <c r="P70" s="25">
        <f t="shared" si="10"/>
        <v>1748950</v>
      </c>
      <c r="Q70" s="25">
        <v>0</v>
      </c>
      <c r="R70" s="25">
        <v>0</v>
      </c>
      <c r="S70" s="25">
        <v>0</v>
      </c>
      <c r="T70" s="25">
        <v>1307342.97</v>
      </c>
      <c r="U70" s="25">
        <v>1307342.97</v>
      </c>
      <c r="V70" s="25">
        <v>441607.03</v>
      </c>
      <c r="W70" s="25">
        <v>441607.03</v>
      </c>
      <c r="X70" s="25">
        <v>0</v>
      </c>
      <c r="Y70" s="25">
        <f t="shared" si="11"/>
        <v>441607.03</v>
      </c>
      <c r="Z70" s="26">
        <f>T70/L70</f>
        <v>0.74750162669029985</v>
      </c>
      <c r="AA70" s="26">
        <f>T70/P70</f>
        <v>0.74750162669029985</v>
      </c>
      <c r="AB70" s="26">
        <f>(Q70+R70+S70)/P70</f>
        <v>0</v>
      </c>
      <c r="AC70" s="27">
        <f>AA70+AB70</f>
        <v>0.74750162669029985</v>
      </c>
    </row>
    <row r="71" spans="1:29" outlineLevel="2" x14ac:dyDescent="0.35">
      <c r="A71" s="21" t="s">
        <v>275</v>
      </c>
      <c r="B71" s="22" t="s">
        <v>278</v>
      </c>
      <c r="C71" s="22" t="s">
        <v>31</v>
      </c>
      <c r="D71" s="22" t="s">
        <v>37</v>
      </c>
      <c r="E71" s="22"/>
      <c r="F71" s="22" t="s">
        <v>33</v>
      </c>
      <c r="G71" s="22">
        <v>1111</v>
      </c>
      <c r="H71" s="22">
        <v>709800000</v>
      </c>
      <c r="I71" s="22" t="s">
        <v>31</v>
      </c>
      <c r="J71" s="23" t="s">
        <v>38</v>
      </c>
      <c r="K71" s="24">
        <v>11537729</v>
      </c>
      <c r="L71" s="25">
        <v>11537729</v>
      </c>
      <c r="M71" s="25">
        <v>0</v>
      </c>
      <c r="N71" s="25">
        <v>0</v>
      </c>
      <c r="O71" s="25">
        <v>0</v>
      </c>
      <c r="P71" s="25">
        <f t="shared" si="10"/>
        <v>11537729</v>
      </c>
      <c r="Q71" s="25">
        <v>0</v>
      </c>
      <c r="R71" s="25">
        <v>0</v>
      </c>
      <c r="S71" s="25">
        <v>0</v>
      </c>
      <c r="T71" s="25">
        <v>3165100.77</v>
      </c>
      <c r="U71" s="25">
        <v>3165100.77</v>
      </c>
      <c r="V71" s="25">
        <v>8372628.2300000004</v>
      </c>
      <c r="W71" s="25">
        <v>8372628.2300000004</v>
      </c>
      <c r="X71" s="25">
        <v>0</v>
      </c>
      <c r="Y71" s="25">
        <f t="shared" si="11"/>
        <v>8372628.2300000004</v>
      </c>
      <c r="Z71" s="26">
        <f>T71/L71</f>
        <v>0.27432614945280825</v>
      </c>
      <c r="AA71" s="26">
        <f>T71/P71</f>
        <v>0.27432614945280825</v>
      </c>
      <c r="AB71" s="26">
        <f>(Q71+R71+S71)/P71</f>
        <v>0</v>
      </c>
      <c r="AC71" s="27">
        <f>AA71+AB71</f>
        <v>0.27432614945280825</v>
      </c>
    </row>
    <row r="72" spans="1:29" outlineLevel="2" x14ac:dyDescent="0.35">
      <c r="A72" s="21" t="s">
        <v>275</v>
      </c>
      <c r="B72" s="22" t="s">
        <v>278</v>
      </c>
      <c r="C72" s="22" t="s">
        <v>31</v>
      </c>
      <c r="D72" s="22" t="s">
        <v>37</v>
      </c>
      <c r="E72" s="22"/>
      <c r="F72" s="22"/>
      <c r="G72" s="22">
        <v>1111</v>
      </c>
      <c r="H72" s="22">
        <v>709800000</v>
      </c>
      <c r="I72" s="22" t="s">
        <v>31</v>
      </c>
      <c r="J72" s="23" t="s">
        <v>38</v>
      </c>
      <c r="K72" s="25">
        <v>0</v>
      </c>
      <c r="L72" s="25">
        <v>0</v>
      </c>
      <c r="M72" s="25">
        <v>28213</v>
      </c>
      <c r="N72" s="25">
        <v>0</v>
      </c>
      <c r="O72" s="25">
        <v>0</v>
      </c>
      <c r="P72" s="25">
        <f t="shared" si="10"/>
        <v>0</v>
      </c>
      <c r="Q72" s="25">
        <v>0</v>
      </c>
      <c r="R72" s="25">
        <v>0</v>
      </c>
      <c r="S72" s="25">
        <v>0</v>
      </c>
      <c r="T72" s="25">
        <v>0</v>
      </c>
      <c r="U72" s="25">
        <v>0</v>
      </c>
      <c r="V72" s="25">
        <v>0</v>
      </c>
      <c r="W72" s="25">
        <v>0</v>
      </c>
      <c r="X72" s="25">
        <v>0</v>
      </c>
      <c r="Y72" s="25">
        <f t="shared" si="11"/>
        <v>0</v>
      </c>
      <c r="Z72" s="26">
        <v>0</v>
      </c>
      <c r="AA72" s="26">
        <v>0</v>
      </c>
      <c r="AB72" s="26">
        <v>0</v>
      </c>
      <c r="AC72" s="27">
        <v>0</v>
      </c>
    </row>
    <row r="73" spans="1:29" outlineLevel="2" x14ac:dyDescent="0.35">
      <c r="A73" s="21" t="s">
        <v>275</v>
      </c>
      <c r="B73" s="22" t="s">
        <v>312</v>
      </c>
      <c r="C73" s="22" t="s">
        <v>31</v>
      </c>
      <c r="D73" s="22" t="s">
        <v>37</v>
      </c>
      <c r="E73" s="22"/>
      <c r="F73" s="22" t="s">
        <v>33</v>
      </c>
      <c r="G73" s="22">
        <v>1111</v>
      </c>
      <c r="H73" s="22">
        <v>709800000</v>
      </c>
      <c r="I73" s="22" t="s">
        <v>31</v>
      </c>
      <c r="J73" s="23" t="s">
        <v>38</v>
      </c>
      <c r="K73" s="24">
        <v>2498260</v>
      </c>
      <c r="L73" s="25">
        <v>2498260</v>
      </c>
      <c r="M73" s="25">
        <v>0</v>
      </c>
      <c r="N73" s="25">
        <v>0</v>
      </c>
      <c r="O73" s="25">
        <v>0</v>
      </c>
      <c r="P73" s="25">
        <f t="shared" si="10"/>
        <v>2498260</v>
      </c>
      <c r="Q73" s="25">
        <v>0</v>
      </c>
      <c r="R73" s="25">
        <v>0</v>
      </c>
      <c r="S73" s="25">
        <v>0</v>
      </c>
      <c r="T73" s="25">
        <v>1930408.14</v>
      </c>
      <c r="U73" s="25">
        <v>1930408.14</v>
      </c>
      <c r="V73" s="25">
        <v>567851.86</v>
      </c>
      <c r="W73" s="25">
        <v>567851.86</v>
      </c>
      <c r="X73" s="25">
        <v>0</v>
      </c>
      <c r="Y73" s="25">
        <f t="shared" si="11"/>
        <v>567851.8600000001</v>
      </c>
      <c r="Z73" s="26">
        <f>T73/L73</f>
        <v>0.77270105593493066</v>
      </c>
      <c r="AA73" s="26">
        <f>T73/P73</f>
        <v>0.77270105593493066</v>
      </c>
      <c r="AB73" s="26">
        <f>(Q73+R73+S73)/P73</f>
        <v>0</v>
      </c>
      <c r="AC73" s="27">
        <f>AA73+AB73</f>
        <v>0.77270105593493066</v>
      </c>
    </row>
    <row r="74" spans="1:29" outlineLevel="2" x14ac:dyDescent="0.35">
      <c r="A74" s="21" t="s">
        <v>325</v>
      </c>
      <c r="B74" s="22" t="s">
        <v>30</v>
      </c>
      <c r="C74" s="22" t="s">
        <v>31</v>
      </c>
      <c r="D74" s="22" t="s">
        <v>37</v>
      </c>
      <c r="E74" s="22"/>
      <c r="F74" s="22" t="s">
        <v>33</v>
      </c>
      <c r="G74" s="22">
        <v>1111</v>
      </c>
      <c r="H74" s="22">
        <v>709800000</v>
      </c>
      <c r="I74" s="22" t="s">
        <v>31</v>
      </c>
      <c r="J74" s="23" t="s">
        <v>38</v>
      </c>
      <c r="K74" s="24">
        <v>17083456</v>
      </c>
      <c r="L74" s="25">
        <v>17083456</v>
      </c>
      <c r="M74" s="25">
        <v>0</v>
      </c>
      <c r="N74" s="25">
        <v>0</v>
      </c>
      <c r="O74" s="25">
        <v>0</v>
      </c>
      <c r="P74" s="25">
        <f t="shared" si="10"/>
        <v>17083456</v>
      </c>
      <c r="Q74" s="25">
        <v>0</v>
      </c>
      <c r="R74" s="25">
        <v>0</v>
      </c>
      <c r="S74" s="25">
        <v>0</v>
      </c>
      <c r="T74" s="25">
        <v>6802128.0599999996</v>
      </c>
      <c r="U74" s="25">
        <v>6802128.0599999996</v>
      </c>
      <c r="V74" s="25">
        <v>10281327.939999999</v>
      </c>
      <c r="W74" s="25">
        <v>10281327.939999999</v>
      </c>
      <c r="X74" s="25">
        <v>0</v>
      </c>
      <c r="Y74" s="25">
        <f t="shared" si="11"/>
        <v>10281327.940000001</v>
      </c>
      <c r="Z74" s="26">
        <f>T74/L74</f>
        <v>0.39817049079530509</v>
      </c>
      <c r="AA74" s="26">
        <f>T74/P74</f>
        <v>0.39817049079530509</v>
      </c>
      <c r="AB74" s="26">
        <f>(Q74+R74+S74)/P74</f>
        <v>0</v>
      </c>
      <c r="AC74" s="27">
        <f>AA74+AB74</f>
        <v>0.39817049079530509</v>
      </c>
    </row>
    <row r="75" spans="1:29" outlineLevel="2" x14ac:dyDescent="0.35">
      <c r="A75" s="21" t="s">
        <v>325</v>
      </c>
      <c r="B75" s="22" t="s">
        <v>30</v>
      </c>
      <c r="C75" s="22" t="s">
        <v>31</v>
      </c>
      <c r="D75" s="22" t="s">
        <v>37</v>
      </c>
      <c r="E75" s="22"/>
      <c r="F75" s="22"/>
      <c r="G75" s="22">
        <v>1111</v>
      </c>
      <c r="H75" s="22">
        <v>709800000</v>
      </c>
      <c r="I75" s="22" t="s">
        <v>31</v>
      </c>
      <c r="J75" s="23" t="s">
        <v>38</v>
      </c>
      <c r="K75" s="25">
        <v>0</v>
      </c>
      <c r="L75" s="25">
        <v>0</v>
      </c>
      <c r="M75" s="25">
        <v>4540</v>
      </c>
      <c r="N75" s="25">
        <v>0</v>
      </c>
      <c r="O75" s="25">
        <v>0</v>
      </c>
      <c r="P75" s="25">
        <f t="shared" si="10"/>
        <v>0</v>
      </c>
      <c r="Q75" s="25">
        <v>0</v>
      </c>
      <c r="R75" s="25">
        <v>0</v>
      </c>
      <c r="S75" s="25">
        <v>0</v>
      </c>
      <c r="T75" s="25">
        <v>0</v>
      </c>
      <c r="U75" s="25">
        <v>0</v>
      </c>
      <c r="V75" s="25">
        <v>0</v>
      </c>
      <c r="W75" s="25">
        <v>0</v>
      </c>
      <c r="X75" s="25">
        <v>0</v>
      </c>
      <c r="Y75" s="25">
        <f t="shared" si="11"/>
        <v>0</v>
      </c>
      <c r="Z75" s="26">
        <v>0</v>
      </c>
      <c r="AA75" s="26">
        <v>0</v>
      </c>
      <c r="AB75" s="26">
        <v>0</v>
      </c>
      <c r="AC75" s="27">
        <v>0</v>
      </c>
    </row>
    <row r="76" spans="1:29" outlineLevel="2" x14ac:dyDescent="0.35">
      <c r="A76" s="21" t="s">
        <v>331</v>
      </c>
      <c r="B76" s="22" t="s">
        <v>30</v>
      </c>
      <c r="C76" s="22" t="s">
        <v>31</v>
      </c>
      <c r="D76" s="22" t="s">
        <v>37</v>
      </c>
      <c r="E76" s="22"/>
      <c r="F76" s="22" t="s">
        <v>33</v>
      </c>
      <c r="G76" s="22">
        <v>1111</v>
      </c>
      <c r="H76" s="22">
        <v>709800000</v>
      </c>
      <c r="I76" s="22" t="s">
        <v>31</v>
      </c>
      <c r="J76" s="23" t="s">
        <v>38</v>
      </c>
      <c r="K76" s="24">
        <v>5136112</v>
      </c>
      <c r="L76" s="25">
        <v>5136112</v>
      </c>
      <c r="M76" s="25">
        <v>0</v>
      </c>
      <c r="N76" s="25">
        <v>0</v>
      </c>
      <c r="O76" s="25">
        <v>0</v>
      </c>
      <c r="P76" s="25">
        <f t="shared" si="10"/>
        <v>5136112</v>
      </c>
      <c r="Q76" s="25">
        <v>0</v>
      </c>
      <c r="R76" s="25">
        <v>0</v>
      </c>
      <c r="S76" s="25">
        <v>0</v>
      </c>
      <c r="T76" s="25">
        <v>2292246.0299999998</v>
      </c>
      <c r="U76" s="25">
        <v>2292246.0299999998</v>
      </c>
      <c r="V76" s="25">
        <v>2843865.97</v>
      </c>
      <c r="W76" s="25">
        <v>2843865.97</v>
      </c>
      <c r="X76" s="25">
        <v>0</v>
      </c>
      <c r="Y76" s="25">
        <f t="shared" si="11"/>
        <v>2843865.97</v>
      </c>
      <c r="Z76" s="26">
        <f>T76/L76</f>
        <v>0.44629985288482804</v>
      </c>
      <c r="AA76" s="26">
        <f>T76/P76</f>
        <v>0.44629985288482804</v>
      </c>
      <c r="AB76" s="26">
        <f>(Q76+R76+S76)/P76</f>
        <v>0</v>
      </c>
      <c r="AC76" s="27">
        <f>AA76+AB76</f>
        <v>0.44629985288482804</v>
      </c>
    </row>
    <row r="77" spans="1:29" outlineLevel="2" x14ac:dyDescent="0.35">
      <c r="A77" s="21" t="s">
        <v>331</v>
      </c>
      <c r="B77" s="22" t="s">
        <v>30</v>
      </c>
      <c r="C77" s="22" t="s">
        <v>31</v>
      </c>
      <c r="D77" s="22" t="s">
        <v>37</v>
      </c>
      <c r="E77" s="22"/>
      <c r="F77" s="22"/>
      <c r="G77" s="22">
        <v>1111</v>
      </c>
      <c r="H77" s="22">
        <v>709800000</v>
      </c>
      <c r="I77" s="22" t="s">
        <v>31</v>
      </c>
      <c r="J77" s="23" t="s">
        <v>38</v>
      </c>
      <c r="K77" s="25">
        <v>0</v>
      </c>
      <c r="L77" s="25">
        <v>0</v>
      </c>
      <c r="M77" s="25">
        <v>10271</v>
      </c>
      <c r="N77" s="25">
        <v>0</v>
      </c>
      <c r="O77" s="25">
        <v>0</v>
      </c>
      <c r="P77" s="25">
        <f t="shared" si="10"/>
        <v>0</v>
      </c>
      <c r="Q77" s="25">
        <v>0</v>
      </c>
      <c r="R77" s="25">
        <v>0</v>
      </c>
      <c r="S77" s="25">
        <v>0</v>
      </c>
      <c r="T77" s="25">
        <v>0</v>
      </c>
      <c r="U77" s="25">
        <v>0</v>
      </c>
      <c r="V77" s="25">
        <v>0</v>
      </c>
      <c r="W77" s="25">
        <v>0</v>
      </c>
      <c r="X77" s="25">
        <v>0</v>
      </c>
      <c r="Y77" s="25">
        <f t="shared" si="11"/>
        <v>0</v>
      </c>
      <c r="Z77" s="26">
        <v>0</v>
      </c>
      <c r="AA77" s="26">
        <v>0</v>
      </c>
      <c r="AB77" s="26">
        <v>0</v>
      </c>
      <c r="AC77" s="27">
        <v>0</v>
      </c>
    </row>
    <row r="78" spans="1:29" outlineLevel="2" x14ac:dyDescent="0.35">
      <c r="A78" s="21" t="s">
        <v>340</v>
      </c>
      <c r="B78" s="22" t="s">
        <v>30</v>
      </c>
      <c r="C78" s="22" t="s">
        <v>31</v>
      </c>
      <c r="D78" s="22" t="s">
        <v>37</v>
      </c>
      <c r="E78" s="22"/>
      <c r="F78" s="22" t="s">
        <v>33</v>
      </c>
      <c r="G78" s="22">
        <v>1111</v>
      </c>
      <c r="H78" s="22">
        <v>709800000</v>
      </c>
      <c r="I78" s="22" t="s">
        <v>31</v>
      </c>
      <c r="J78" s="23" t="s">
        <v>38</v>
      </c>
      <c r="K78" s="24">
        <v>1474136</v>
      </c>
      <c r="L78" s="25">
        <v>1474136</v>
      </c>
      <c r="M78" s="25">
        <v>0</v>
      </c>
      <c r="N78" s="25">
        <v>0</v>
      </c>
      <c r="O78" s="25">
        <v>0</v>
      </c>
      <c r="P78" s="25">
        <f t="shared" si="10"/>
        <v>1474136</v>
      </c>
      <c r="Q78" s="25">
        <v>0</v>
      </c>
      <c r="R78" s="25">
        <v>0</v>
      </c>
      <c r="S78" s="25">
        <v>0</v>
      </c>
      <c r="T78" s="25">
        <v>85620.44</v>
      </c>
      <c r="U78" s="25">
        <v>85620.44</v>
      </c>
      <c r="V78" s="25">
        <v>1388515.56</v>
      </c>
      <c r="W78" s="25">
        <v>1388515.56</v>
      </c>
      <c r="X78" s="25">
        <v>0</v>
      </c>
      <c r="Y78" s="25">
        <f t="shared" si="11"/>
        <v>1388515.56</v>
      </c>
      <c r="Z78" s="26">
        <f>T78/L78</f>
        <v>5.8081778072036773E-2</v>
      </c>
      <c r="AA78" s="26">
        <f>T78/P78</f>
        <v>5.8081778072036773E-2</v>
      </c>
      <c r="AB78" s="26">
        <f>(Q78+R78+S78)/P78</f>
        <v>0</v>
      </c>
      <c r="AC78" s="27">
        <f>AA78+AB78</f>
        <v>5.8081778072036773E-2</v>
      </c>
    </row>
    <row r="79" spans="1:29" outlineLevel="2" x14ac:dyDescent="0.35">
      <c r="A79" s="21" t="s">
        <v>343</v>
      </c>
      <c r="B79" s="22" t="s">
        <v>30</v>
      </c>
      <c r="C79" s="22" t="s">
        <v>31</v>
      </c>
      <c r="D79" s="22" t="s">
        <v>37</v>
      </c>
      <c r="E79" s="22"/>
      <c r="F79" s="22" t="s">
        <v>33</v>
      </c>
      <c r="G79" s="22">
        <v>1111</v>
      </c>
      <c r="H79" s="22">
        <v>709800000</v>
      </c>
      <c r="I79" s="22" t="s">
        <v>31</v>
      </c>
      <c r="J79" s="23" t="s">
        <v>38</v>
      </c>
      <c r="K79" s="24">
        <v>44141418</v>
      </c>
      <c r="L79" s="25">
        <v>44141418</v>
      </c>
      <c r="M79" s="25">
        <v>0</v>
      </c>
      <c r="N79" s="25">
        <v>0</v>
      </c>
      <c r="O79" s="25">
        <v>0</v>
      </c>
      <c r="P79" s="25">
        <f t="shared" si="10"/>
        <v>44141418</v>
      </c>
      <c r="Q79" s="25">
        <v>0</v>
      </c>
      <c r="R79" s="25">
        <v>0</v>
      </c>
      <c r="S79" s="25">
        <v>0</v>
      </c>
      <c r="T79" s="25">
        <v>17943776.690000001</v>
      </c>
      <c r="U79" s="25">
        <v>17943776.690000001</v>
      </c>
      <c r="V79" s="25">
        <v>26197641.309999999</v>
      </c>
      <c r="W79" s="25">
        <v>26197641.309999999</v>
      </c>
      <c r="X79" s="25">
        <v>0</v>
      </c>
      <c r="Y79" s="25">
        <f t="shared" si="11"/>
        <v>26197641.309999999</v>
      </c>
      <c r="Z79" s="26">
        <f>T79/L79</f>
        <v>0.40650657597814371</v>
      </c>
      <c r="AA79" s="26">
        <f>T79/P79</f>
        <v>0.40650657597814371</v>
      </c>
      <c r="AB79" s="26">
        <f>(Q79+R79+S79)/P79</f>
        <v>0</v>
      </c>
      <c r="AC79" s="27">
        <f>AA79+AB79</f>
        <v>0.40650657597814371</v>
      </c>
    </row>
    <row r="80" spans="1:29" outlineLevel="2" x14ac:dyDescent="0.35">
      <c r="A80" s="21" t="s">
        <v>343</v>
      </c>
      <c r="B80" s="22" t="s">
        <v>30</v>
      </c>
      <c r="C80" s="22" t="s">
        <v>31</v>
      </c>
      <c r="D80" s="22" t="s">
        <v>37</v>
      </c>
      <c r="E80" s="22"/>
      <c r="F80" s="22"/>
      <c r="G80" s="22">
        <v>1111</v>
      </c>
      <c r="H80" s="22">
        <v>709800000</v>
      </c>
      <c r="I80" s="22" t="s">
        <v>31</v>
      </c>
      <c r="J80" s="23" t="s">
        <v>38</v>
      </c>
      <c r="K80" s="25">
        <v>0</v>
      </c>
      <c r="L80" s="25">
        <v>0</v>
      </c>
      <c r="M80" s="25">
        <v>216266</v>
      </c>
      <c r="N80" s="25">
        <v>0</v>
      </c>
      <c r="O80" s="25">
        <v>0</v>
      </c>
      <c r="P80" s="25">
        <f t="shared" si="10"/>
        <v>0</v>
      </c>
      <c r="Q80" s="25">
        <v>0</v>
      </c>
      <c r="R80" s="25">
        <v>0</v>
      </c>
      <c r="S80" s="25">
        <v>0</v>
      </c>
      <c r="T80" s="25">
        <v>0</v>
      </c>
      <c r="U80" s="25">
        <v>0</v>
      </c>
      <c r="V80" s="25">
        <v>0</v>
      </c>
      <c r="W80" s="25">
        <v>0</v>
      </c>
      <c r="X80" s="25">
        <v>0</v>
      </c>
      <c r="Y80" s="25">
        <f t="shared" si="11"/>
        <v>0</v>
      </c>
      <c r="Z80" s="26">
        <v>0</v>
      </c>
      <c r="AA80" s="26">
        <v>0</v>
      </c>
      <c r="AB80" s="26">
        <v>0</v>
      </c>
      <c r="AC80" s="27">
        <v>0</v>
      </c>
    </row>
    <row r="81" spans="1:29" outlineLevel="2" x14ac:dyDescent="0.35">
      <c r="A81" s="21" t="s">
        <v>355</v>
      </c>
      <c r="B81" s="22" t="s">
        <v>30</v>
      </c>
      <c r="C81" s="22" t="s">
        <v>31</v>
      </c>
      <c r="D81" s="22" t="s">
        <v>37</v>
      </c>
      <c r="E81" s="22"/>
      <c r="F81" s="22" t="s">
        <v>33</v>
      </c>
      <c r="G81" s="22">
        <v>1111</v>
      </c>
      <c r="H81" s="22">
        <v>709600000</v>
      </c>
      <c r="I81" s="22" t="s">
        <v>31</v>
      </c>
      <c r="J81" s="23" t="s">
        <v>38</v>
      </c>
      <c r="K81" s="24">
        <v>14524337</v>
      </c>
      <c r="L81" s="25">
        <v>14524337</v>
      </c>
      <c r="M81" s="25">
        <v>0</v>
      </c>
      <c r="N81" s="25">
        <v>0</v>
      </c>
      <c r="O81" s="25">
        <v>0</v>
      </c>
      <c r="P81" s="25">
        <f t="shared" si="10"/>
        <v>14524337</v>
      </c>
      <c r="Q81" s="25">
        <v>0</v>
      </c>
      <c r="R81" s="25">
        <v>0</v>
      </c>
      <c r="S81" s="25">
        <v>0</v>
      </c>
      <c r="T81" s="25">
        <v>5851641.1299999999</v>
      </c>
      <c r="U81" s="25">
        <v>5851641.1299999999</v>
      </c>
      <c r="V81" s="25">
        <v>8672695.8699999992</v>
      </c>
      <c r="W81" s="25">
        <v>8672695.8699999992</v>
      </c>
      <c r="X81" s="25">
        <v>0</v>
      </c>
      <c r="Y81" s="25">
        <f t="shared" si="11"/>
        <v>8672695.870000001</v>
      </c>
      <c r="Z81" s="26">
        <f>T81/L81</f>
        <v>0.40288524908228168</v>
      </c>
      <c r="AA81" s="26">
        <f>T81/P81</f>
        <v>0.40288524908228168</v>
      </c>
      <c r="AB81" s="26">
        <f>(Q81+R81+S81)/P81</f>
        <v>0</v>
      </c>
      <c r="AC81" s="27">
        <f>AA81+AB81</f>
        <v>0.40288524908228168</v>
      </c>
    </row>
    <row r="82" spans="1:29" outlineLevel="2" x14ac:dyDescent="0.35">
      <c r="A82" s="21" t="s">
        <v>355</v>
      </c>
      <c r="B82" s="22" t="s">
        <v>30</v>
      </c>
      <c r="C82" s="22" t="s">
        <v>31</v>
      </c>
      <c r="D82" s="22" t="s">
        <v>37</v>
      </c>
      <c r="E82" s="22"/>
      <c r="F82" s="22"/>
      <c r="G82" s="22">
        <v>1111</v>
      </c>
      <c r="H82" s="22">
        <v>709600000</v>
      </c>
      <c r="I82" s="22" t="s">
        <v>31</v>
      </c>
      <c r="J82" s="23" t="s">
        <v>38</v>
      </c>
      <c r="K82" s="25">
        <v>0</v>
      </c>
      <c r="L82" s="25">
        <v>0</v>
      </c>
      <c r="M82" s="25">
        <v>5490</v>
      </c>
      <c r="N82" s="25">
        <v>0</v>
      </c>
      <c r="O82" s="25">
        <v>0</v>
      </c>
      <c r="P82" s="25">
        <f t="shared" si="10"/>
        <v>0</v>
      </c>
      <c r="Q82" s="25">
        <v>0</v>
      </c>
      <c r="R82" s="25">
        <v>0</v>
      </c>
      <c r="S82" s="25">
        <v>0</v>
      </c>
      <c r="T82" s="25">
        <v>0</v>
      </c>
      <c r="U82" s="25">
        <v>0</v>
      </c>
      <c r="V82" s="25">
        <v>0</v>
      </c>
      <c r="W82" s="25">
        <v>0</v>
      </c>
      <c r="X82" s="25">
        <v>0</v>
      </c>
      <c r="Y82" s="25">
        <f t="shared" si="11"/>
        <v>0</v>
      </c>
      <c r="Z82" s="26">
        <v>0</v>
      </c>
      <c r="AA82" s="26">
        <v>0</v>
      </c>
      <c r="AB82" s="26">
        <v>0</v>
      </c>
      <c r="AC82" s="27">
        <v>0</v>
      </c>
    </row>
    <row r="83" spans="1:29" outlineLevel="1" x14ac:dyDescent="0.35">
      <c r="A83" s="28"/>
      <c r="B83" s="29"/>
      <c r="C83" s="29"/>
      <c r="D83" s="29" t="s">
        <v>476</v>
      </c>
      <c r="E83" s="29"/>
      <c r="F83" s="29"/>
      <c r="G83" s="29"/>
      <c r="H83" s="29"/>
      <c r="I83" s="29"/>
      <c r="J83" s="30"/>
      <c r="K83" s="31">
        <f t="shared" ref="K83:Y83" si="12">SUBTOTAL(9,K66:K82)</f>
        <v>369609847</v>
      </c>
      <c r="L83" s="32">
        <f t="shared" si="12"/>
        <v>374142332</v>
      </c>
      <c r="M83" s="32">
        <f t="shared" si="12"/>
        <v>1008851</v>
      </c>
      <c r="N83" s="32">
        <f t="shared" si="12"/>
        <v>1500000</v>
      </c>
      <c r="O83" s="32">
        <f t="shared" si="12"/>
        <v>17941000</v>
      </c>
      <c r="P83" s="32">
        <f t="shared" si="12"/>
        <v>392083332</v>
      </c>
      <c r="Q83" s="32">
        <f t="shared" si="12"/>
        <v>0</v>
      </c>
      <c r="R83" s="32">
        <f t="shared" si="12"/>
        <v>0</v>
      </c>
      <c r="S83" s="32">
        <f t="shared" si="12"/>
        <v>0</v>
      </c>
      <c r="T83" s="32">
        <f t="shared" si="12"/>
        <v>190414716.52999997</v>
      </c>
      <c r="U83" s="32">
        <f t="shared" si="12"/>
        <v>190414716.52999997</v>
      </c>
      <c r="V83" s="32">
        <f t="shared" si="12"/>
        <v>183727615.47000003</v>
      </c>
      <c r="W83" s="32">
        <f t="shared" si="12"/>
        <v>183727615.47000003</v>
      </c>
      <c r="X83" s="32">
        <f t="shared" si="12"/>
        <v>0</v>
      </c>
      <c r="Y83" s="32">
        <f t="shared" si="12"/>
        <v>201668615.47000003</v>
      </c>
      <c r="Z83" s="33">
        <f t="shared" ref="Z83:Z90" si="13">T83/L83</f>
        <v>0.50893657371548107</v>
      </c>
      <c r="AA83" s="33">
        <f t="shared" ref="AA83:AA90" si="14">T83/P83</f>
        <v>0.4856485879129388</v>
      </c>
      <c r="AB83" s="33">
        <f t="shared" ref="AB83:AB90" si="15">(Q83+R83+S83)/P83</f>
        <v>0</v>
      </c>
      <c r="AC83" s="34">
        <f t="shared" ref="AC83:AC90" si="16">AA83+AB83</f>
        <v>0.4856485879129388</v>
      </c>
    </row>
    <row r="84" spans="1:29" outlineLevel="2" x14ac:dyDescent="0.35">
      <c r="A84" s="21" t="s">
        <v>384</v>
      </c>
      <c r="B84" s="22" t="s">
        <v>276</v>
      </c>
      <c r="C84" s="22" t="s">
        <v>31</v>
      </c>
      <c r="D84" s="22" t="s">
        <v>385</v>
      </c>
      <c r="E84" s="22"/>
      <c r="F84" s="22">
        <v>280</v>
      </c>
      <c r="G84" s="22">
        <v>1111</v>
      </c>
      <c r="H84" s="22">
        <v>709100000</v>
      </c>
      <c r="I84" s="22" t="s">
        <v>31</v>
      </c>
      <c r="J84" s="23" t="s">
        <v>386</v>
      </c>
      <c r="K84" s="24">
        <v>380779143</v>
      </c>
      <c r="L84" s="25">
        <v>380779143</v>
      </c>
      <c r="M84" s="25">
        <v>0</v>
      </c>
      <c r="N84" s="25">
        <v>0</v>
      </c>
      <c r="O84" s="25">
        <v>-43000000</v>
      </c>
      <c r="P84" s="25">
        <f t="shared" ref="P84:P88" si="17">+L84+O84</f>
        <v>337779143</v>
      </c>
      <c r="Q84" s="25">
        <v>0</v>
      </c>
      <c r="R84" s="25">
        <v>0</v>
      </c>
      <c r="S84" s="25">
        <v>0</v>
      </c>
      <c r="T84" s="25">
        <v>186517935.19</v>
      </c>
      <c r="U84" s="25">
        <v>186517935.19</v>
      </c>
      <c r="V84" s="25">
        <v>151261207.81</v>
      </c>
      <c r="W84" s="25">
        <v>194261207.81</v>
      </c>
      <c r="X84" s="25">
        <v>0</v>
      </c>
      <c r="Y84" s="25">
        <f t="shared" ref="Y84:Y88" si="18">P84-(Q84+R84+S84+T84+X84)</f>
        <v>151261207.81</v>
      </c>
      <c r="Z84" s="26">
        <f t="shared" si="13"/>
        <v>0.48983233094255901</v>
      </c>
      <c r="AA84" s="26">
        <f t="shared" si="14"/>
        <v>0.5521890236721928</v>
      </c>
      <c r="AB84" s="26">
        <f t="shared" si="15"/>
        <v>0</v>
      </c>
      <c r="AC84" s="27">
        <f t="shared" si="16"/>
        <v>0.5521890236721928</v>
      </c>
    </row>
    <row r="85" spans="1:29" outlineLevel="2" x14ac:dyDescent="0.35">
      <c r="A85" s="21" t="s">
        <v>384</v>
      </c>
      <c r="B85" s="22" t="s">
        <v>278</v>
      </c>
      <c r="C85" s="22" t="s">
        <v>31</v>
      </c>
      <c r="D85" s="22" t="s">
        <v>385</v>
      </c>
      <c r="E85" s="22"/>
      <c r="F85" s="22">
        <v>280</v>
      </c>
      <c r="G85" s="22">
        <v>1111</v>
      </c>
      <c r="H85" s="22">
        <v>709200000</v>
      </c>
      <c r="I85" s="22" t="s">
        <v>31</v>
      </c>
      <c r="J85" s="23" t="s">
        <v>386</v>
      </c>
      <c r="K85" s="24">
        <v>126669420</v>
      </c>
      <c r="L85" s="25">
        <v>126669420</v>
      </c>
      <c r="M85" s="25">
        <v>0</v>
      </c>
      <c r="N85" s="25">
        <v>0</v>
      </c>
      <c r="O85" s="25">
        <v>-10500000</v>
      </c>
      <c r="P85" s="25">
        <f t="shared" si="17"/>
        <v>116169420</v>
      </c>
      <c r="Q85" s="25">
        <v>0</v>
      </c>
      <c r="R85" s="25">
        <v>0</v>
      </c>
      <c r="S85" s="25">
        <v>0</v>
      </c>
      <c r="T85" s="25">
        <v>62475708.93</v>
      </c>
      <c r="U85" s="25">
        <v>62475708.93</v>
      </c>
      <c r="V85" s="25">
        <v>53693711.07</v>
      </c>
      <c r="W85" s="25">
        <v>64193711.07</v>
      </c>
      <c r="X85" s="25">
        <v>0</v>
      </c>
      <c r="Y85" s="25">
        <f t="shared" si="18"/>
        <v>53693711.07</v>
      </c>
      <c r="Z85" s="26">
        <f t="shared" si="13"/>
        <v>0.49321856001235342</v>
      </c>
      <c r="AA85" s="26">
        <f t="shared" si="14"/>
        <v>0.53779823407915783</v>
      </c>
      <c r="AB85" s="26">
        <f t="shared" si="15"/>
        <v>0</v>
      </c>
      <c r="AC85" s="27">
        <f t="shared" si="16"/>
        <v>0.53779823407915783</v>
      </c>
    </row>
    <row r="86" spans="1:29" outlineLevel="2" x14ac:dyDescent="0.35">
      <c r="A86" s="21" t="s">
        <v>384</v>
      </c>
      <c r="B86" s="22" t="s">
        <v>312</v>
      </c>
      <c r="C86" s="22" t="s">
        <v>31</v>
      </c>
      <c r="D86" s="22" t="s">
        <v>385</v>
      </c>
      <c r="E86" s="22"/>
      <c r="F86" s="22">
        <v>280</v>
      </c>
      <c r="G86" s="22">
        <v>1111</v>
      </c>
      <c r="H86" s="22">
        <v>709300000</v>
      </c>
      <c r="I86" s="22" t="s">
        <v>31</v>
      </c>
      <c r="J86" s="23" t="s">
        <v>386</v>
      </c>
      <c r="K86" s="24">
        <v>56159342</v>
      </c>
      <c r="L86" s="25">
        <v>56159342</v>
      </c>
      <c r="M86" s="25">
        <v>0</v>
      </c>
      <c r="N86" s="25">
        <v>0</v>
      </c>
      <c r="O86" s="25">
        <v>-2900000</v>
      </c>
      <c r="P86" s="25">
        <f t="shared" si="17"/>
        <v>53259342</v>
      </c>
      <c r="Q86" s="25">
        <v>0</v>
      </c>
      <c r="R86" s="25">
        <v>0</v>
      </c>
      <c r="S86" s="25">
        <v>0</v>
      </c>
      <c r="T86" s="25">
        <v>28128622</v>
      </c>
      <c r="U86" s="25">
        <v>28128622</v>
      </c>
      <c r="V86" s="25">
        <v>25130720</v>
      </c>
      <c r="W86" s="25">
        <v>28030720</v>
      </c>
      <c r="X86" s="25">
        <v>0</v>
      </c>
      <c r="Y86" s="25">
        <f t="shared" si="18"/>
        <v>25130720</v>
      </c>
      <c r="Z86" s="26">
        <f t="shared" si="13"/>
        <v>0.50087164482803237</v>
      </c>
      <c r="AA86" s="26">
        <f t="shared" si="14"/>
        <v>0.52814437699962569</v>
      </c>
      <c r="AB86" s="26">
        <f t="shared" si="15"/>
        <v>0</v>
      </c>
      <c r="AC86" s="27">
        <f t="shared" si="16"/>
        <v>0.52814437699962569</v>
      </c>
    </row>
    <row r="87" spans="1:29" outlineLevel="2" x14ac:dyDescent="0.35">
      <c r="A87" s="21" t="s">
        <v>384</v>
      </c>
      <c r="B87" s="22" t="s">
        <v>447</v>
      </c>
      <c r="C87" s="22" t="s">
        <v>31</v>
      </c>
      <c r="D87" s="22" t="s">
        <v>385</v>
      </c>
      <c r="E87" s="22"/>
      <c r="F87" s="22">
        <v>280</v>
      </c>
      <c r="G87" s="22">
        <v>1111</v>
      </c>
      <c r="H87" s="22">
        <v>709500000</v>
      </c>
      <c r="I87" s="22" t="s">
        <v>31</v>
      </c>
      <c r="J87" s="23" t="s">
        <v>386</v>
      </c>
      <c r="K87" s="24">
        <v>7499041</v>
      </c>
      <c r="L87" s="25">
        <v>7499041</v>
      </c>
      <c r="M87" s="25">
        <v>0</v>
      </c>
      <c r="N87" s="25">
        <v>0</v>
      </c>
      <c r="O87" s="25">
        <v>0</v>
      </c>
      <c r="P87" s="25">
        <f t="shared" si="17"/>
        <v>7499041</v>
      </c>
      <c r="Q87" s="25">
        <v>0</v>
      </c>
      <c r="R87" s="25">
        <v>0</v>
      </c>
      <c r="S87" s="25">
        <v>0</v>
      </c>
      <c r="T87" s="25">
        <v>3356102.81</v>
      </c>
      <c r="U87" s="25">
        <v>3356102.81</v>
      </c>
      <c r="V87" s="25">
        <v>4142938.19</v>
      </c>
      <c r="W87" s="25">
        <v>4142938.19</v>
      </c>
      <c r="X87" s="25">
        <v>0</v>
      </c>
      <c r="Y87" s="25">
        <f t="shared" si="18"/>
        <v>4142938.19</v>
      </c>
      <c r="Z87" s="26">
        <f t="shared" si="13"/>
        <v>0.44753759980776209</v>
      </c>
      <c r="AA87" s="26">
        <f t="shared" si="14"/>
        <v>0.44753759980776209</v>
      </c>
      <c r="AB87" s="26">
        <f t="shared" si="15"/>
        <v>0</v>
      </c>
      <c r="AC87" s="27">
        <f t="shared" si="16"/>
        <v>0.44753759980776209</v>
      </c>
    </row>
    <row r="88" spans="1:29" outlineLevel="2" x14ac:dyDescent="0.35">
      <c r="A88" s="21" t="s">
        <v>384</v>
      </c>
      <c r="B88" s="22" t="s">
        <v>460</v>
      </c>
      <c r="C88" s="22" t="s">
        <v>31</v>
      </c>
      <c r="D88" s="22" t="s">
        <v>385</v>
      </c>
      <c r="E88" s="22"/>
      <c r="F88" s="22">
        <v>280</v>
      </c>
      <c r="G88" s="22">
        <v>1111</v>
      </c>
      <c r="H88" s="22">
        <v>709500000</v>
      </c>
      <c r="I88" s="22" t="s">
        <v>31</v>
      </c>
      <c r="J88" s="23" t="s">
        <v>386</v>
      </c>
      <c r="K88" s="24">
        <v>32005788</v>
      </c>
      <c r="L88" s="25">
        <v>32005788</v>
      </c>
      <c r="M88" s="25">
        <v>0</v>
      </c>
      <c r="N88" s="25">
        <v>0</v>
      </c>
      <c r="O88" s="25">
        <v>-1900000</v>
      </c>
      <c r="P88" s="25">
        <f t="shared" si="17"/>
        <v>30105788</v>
      </c>
      <c r="Q88" s="25">
        <v>0</v>
      </c>
      <c r="R88" s="25">
        <v>0</v>
      </c>
      <c r="S88" s="25">
        <v>0</v>
      </c>
      <c r="T88" s="25">
        <v>15585107</v>
      </c>
      <c r="U88" s="25">
        <v>15585107</v>
      </c>
      <c r="V88" s="25">
        <v>14520681</v>
      </c>
      <c r="W88" s="25">
        <v>16420681</v>
      </c>
      <c r="X88" s="25">
        <v>0</v>
      </c>
      <c r="Y88" s="25">
        <f t="shared" si="18"/>
        <v>14520681</v>
      </c>
      <c r="Z88" s="26">
        <f t="shared" si="13"/>
        <v>0.4869465172986836</v>
      </c>
      <c r="AA88" s="26">
        <f t="shared" si="14"/>
        <v>0.51767809565389888</v>
      </c>
      <c r="AB88" s="26">
        <f t="shared" si="15"/>
        <v>0</v>
      </c>
      <c r="AC88" s="27">
        <f t="shared" si="16"/>
        <v>0.51767809565389888</v>
      </c>
    </row>
    <row r="89" spans="1:29" outlineLevel="1" x14ac:dyDescent="0.35">
      <c r="A89" s="28"/>
      <c r="B89" s="29"/>
      <c r="C89" s="29"/>
      <c r="D89" s="29" t="s">
        <v>477</v>
      </c>
      <c r="E89" s="29"/>
      <c r="F89" s="29"/>
      <c r="G89" s="29"/>
      <c r="H89" s="29"/>
      <c r="I89" s="29"/>
      <c r="J89" s="30"/>
      <c r="K89" s="31">
        <f t="shared" ref="K89:Y89" si="19">SUBTOTAL(9,K84:K88)</f>
        <v>603112734</v>
      </c>
      <c r="L89" s="32">
        <f t="shared" si="19"/>
        <v>603112734</v>
      </c>
      <c r="M89" s="32">
        <f t="shared" si="19"/>
        <v>0</v>
      </c>
      <c r="N89" s="32">
        <f t="shared" si="19"/>
        <v>0</v>
      </c>
      <c r="O89" s="32">
        <f t="shared" si="19"/>
        <v>-58300000</v>
      </c>
      <c r="P89" s="32">
        <f t="shared" si="19"/>
        <v>544812734</v>
      </c>
      <c r="Q89" s="32">
        <f t="shared" si="19"/>
        <v>0</v>
      </c>
      <c r="R89" s="32">
        <f t="shared" si="19"/>
        <v>0</v>
      </c>
      <c r="S89" s="32">
        <f t="shared" si="19"/>
        <v>0</v>
      </c>
      <c r="T89" s="32">
        <f t="shared" si="19"/>
        <v>296063475.93000001</v>
      </c>
      <c r="U89" s="32">
        <f t="shared" si="19"/>
        <v>296063475.93000001</v>
      </c>
      <c r="V89" s="32">
        <f t="shared" si="19"/>
        <v>248749258.06999999</v>
      </c>
      <c r="W89" s="32">
        <f t="shared" si="19"/>
        <v>307049258.06999999</v>
      </c>
      <c r="X89" s="32">
        <f t="shared" si="19"/>
        <v>0</v>
      </c>
      <c r="Y89" s="32">
        <f t="shared" si="19"/>
        <v>248749258.06999999</v>
      </c>
      <c r="Z89" s="33">
        <f t="shared" si="13"/>
        <v>0.49089243061812055</v>
      </c>
      <c r="AA89" s="33">
        <f t="shared" si="14"/>
        <v>0.54342245959691537</v>
      </c>
      <c r="AB89" s="33">
        <f t="shared" si="15"/>
        <v>0</v>
      </c>
      <c r="AC89" s="34">
        <f t="shared" si="16"/>
        <v>0.54342245959691537</v>
      </c>
    </row>
    <row r="90" spans="1:29" outlineLevel="2" x14ac:dyDescent="0.35">
      <c r="A90" s="21" t="s">
        <v>384</v>
      </c>
      <c r="B90" s="22" t="s">
        <v>276</v>
      </c>
      <c r="C90" s="22" t="s">
        <v>31</v>
      </c>
      <c r="D90" s="22" t="s">
        <v>387</v>
      </c>
      <c r="E90" s="22"/>
      <c r="F90" s="22">
        <v>280</v>
      </c>
      <c r="G90" s="22">
        <v>1111</v>
      </c>
      <c r="H90" s="22">
        <v>709100000</v>
      </c>
      <c r="I90" s="22" t="s">
        <v>31</v>
      </c>
      <c r="J90" s="23" t="s">
        <v>388</v>
      </c>
      <c r="K90" s="24">
        <v>199091593</v>
      </c>
      <c r="L90" s="25">
        <v>199091593</v>
      </c>
      <c r="M90" s="25">
        <v>0</v>
      </c>
      <c r="N90" s="25">
        <v>0</v>
      </c>
      <c r="O90" s="25">
        <v>0</v>
      </c>
      <c r="P90" s="25">
        <f t="shared" ref="P90:P99" si="20">+L90+O90</f>
        <v>199091593</v>
      </c>
      <c r="Q90" s="25">
        <v>0</v>
      </c>
      <c r="R90" s="25">
        <v>128890139.66</v>
      </c>
      <c r="S90" s="25">
        <v>0</v>
      </c>
      <c r="T90" s="25">
        <v>70201453.340000004</v>
      </c>
      <c r="U90" s="25">
        <v>69210558.819999993</v>
      </c>
      <c r="V90" s="25">
        <v>0</v>
      </c>
      <c r="W90" s="25">
        <v>0</v>
      </c>
      <c r="X90" s="25">
        <v>0</v>
      </c>
      <c r="Y90" s="25">
        <f t="shared" ref="Y90:Y99" si="21">P90-(Q90+R90+S90+T90+X90)</f>
        <v>0</v>
      </c>
      <c r="Z90" s="26">
        <f t="shared" si="13"/>
        <v>0.35260882833962759</v>
      </c>
      <c r="AA90" s="26">
        <f t="shared" si="14"/>
        <v>0.35260882833962759</v>
      </c>
      <c r="AB90" s="26">
        <f t="shared" si="15"/>
        <v>0.64739117166037241</v>
      </c>
      <c r="AC90" s="27">
        <f t="shared" si="16"/>
        <v>1</v>
      </c>
    </row>
    <row r="91" spans="1:29" outlineLevel="2" x14ac:dyDescent="0.35">
      <c r="A91" s="21" t="s">
        <v>384</v>
      </c>
      <c r="B91" s="22" t="s">
        <v>276</v>
      </c>
      <c r="C91" s="22" t="s">
        <v>31</v>
      </c>
      <c r="D91" s="22" t="s">
        <v>387</v>
      </c>
      <c r="E91" s="22"/>
      <c r="F91" s="22"/>
      <c r="G91" s="22">
        <v>1111</v>
      </c>
      <c r="H91" s="22">
        <v>709100000</v>
      </c>
      <c r="I91" s="22" t="s">
        <v>31</v>
      </c>
      <c r="J91" s="23" t="s">
        <v>388</v>
      </c>
      <c r="K91" s="25">
        <v>0</v>
      </c>
      <c r="L91" s="25">
        <v>0</v>
      </c>
      <c r="M91" s="25">
        <v>56807473</v>
      </c>
      <c r="N91" s="25">
        <v>0</v>
      </c>
      <c r="O91" s="25">
        <v>0</v>
      </c>
      <c r="P91" s="25">
        <f t="shared" si="20"/>
        <v>0</v>
      </c>
      <c r="Q91" s="25">
        <v>0</v>
      </c>
      <c r="R91" s="25">
        <v>0</v>
      </c>
      <c r="S91" s="25">
        <v>0</v>
      </c>
      <c r="T91" s="25">
        <v>0</v>
      </c>
      <c r="U91" s="25">
        <v>0</v>
      </c>
      <c r="V91" s="25">
        <v>0</v>
      </c>
      <c r="W91" s="25">
        <v>0</v>
      </c>
      <c r="X91" s="25">
        <v>0</v>
      </c>
      <c r="Y91" s="25">
        <f t="shared" si="21"/>
        <v>0</v>
      </c>
      <c r="Z91" s="26">
        <v>0</v>
      </c>
      <c r="AA91" s="26">
        <v>0</v>
      </c>
      <c r="AB91" s="26">
        <v>0</v>
      </c>
      <c r="AC91" s="27">
        <v>0</v>
      </c>
    </row>
    <row r="92" spans="1:29" outlineLevel="2" x14ac:dyDescent="0.35">
      <c r="A92" s="21" t="s">
        <v>384</v>
      </c>
      <c r="B92" s="22" t="s">
        <v>278</v>
      </c>
      <c r="C92" s="22" t="s">
        <v>31</v>
      </c>
      <c r="D92" s="22" t="s">
        <v>387</v>
      </c>
      <c r="E92" s="22"/>
      <c r="F92" s="22">
        <v>280</v>
      </c>
      <c r="G92" s="22">
        <v>1111</v>
      </c>
      <c r="H92" s="22">
        <v>709200000</v>
      </c>
      <c r="I92" s="22" t="s">
        <v>31</v>
      </c>
      <c r="J92" s="23" t="s">
        <v>388</v>
      </c>
      <c r="K92" s="24">
        <v>103145405</v>
      </c>
      <c r="L92" s="25">
        <v>103145405</v>
      </c>
      <c r="M92" s="25">
        <v>0</v>
      </c>
      <c r="N92" s="25">
        <v>0</v>
      </c>
      <c r="O92" s="25">
        <v>0</v>
      </c>
      <c r="P92" s="25">
        <f t="shared" si="20"/>
        <v>103145405</v>
      </c>
      <c r="Q92" s="25">
        <v>0</v>
      </c>
      <c r="R92" s="25">
        <v>64056095.159999996</v>
      </c>
      <c r="S92" s="25">
        <v>0</v>
      </c>
      <c r="T92" s="25">
        <v>39089309.840000004</v>
      </c>
      <c r="U92" s="25">
        <v>39089309.840000004</v>
      </c>
      <c r="V92" s="25">
        <v>0</v>
      </c>
      <c r="W92" s="25">
        <v>0</v>
      </c>
      <c r="X92" s="25">
        <v>0</v>
      </c>
      <c r="Y92" s="25">
        <f t="shared" si="21"/>
        <v>0</v>
      </c>
      <c r="Z92" s="26">
        <f>T92/L92</f>
        <v>0.37897286689600962</v>
      </c>
      <c r="AA92" s="26">
        <f>T92/P92</f>
        <v>0.37897286689600962</v>
      </c>
      <c r="AB92" s="26">
        <f>(Q92+R92+S92)/P92</f>
        <v>0.62102713310399038</v>
      </c>
      <c r="AC92" s="27">
        <f>AA92+AB92</f>
        <v>1</v>
      </c>
    </row>
    <row r="93" spans="1:29" outlineLevel="2" x14ac:dyDescent="0.35">
      <c r="A93" s="21" t="s">
        <v>384</v>
      </c>
      <c r="B93" s="22" t="s">
        <v>278</v>
      </c>
      <c r="C93" s="22" t="s">
        <v>31</v>
      </c>
      <c r="D93" s="22" t="s">
        <v>387</v>
      </c>
      <c r="E93" s="22"/>
      <c r="F93" s="22"/>
      <c r="G93" s="22">
        <v>1111</v>
      </c>
      <c r="H93" s="22">
        <v>709200000</v>
      </c>
      <c r="I93" s="22" t="s">
        <v>31</v>
      </c>
      <c r="J93" s="23" t="s">
        <v>388</v>
      </c>
      <c r="K93" s="25">
        <v>0</v>
      </c>
      <c r="L93" s="25">
        <v>0</v>
      </c>
      <c r="M93" s="25">
        <v>10321915</v>
      </c>
      <c r="N93" s="25">
        <v>0</v>
      </c>
      <c r="O93" s="25">
        <v>0</v>
      </c>
      <c r="P93" s="25">
        <f t="shared" si="20"/>
        <v>0</v>
      </c>
      <c r="Q93" s="25">
        <v>0</v>
      </c>
      <c r="R93" s="25">
        <v>0</v>
      </c>
      <c r="S93" s="25">
        <v>0</v>
      </c>
      <c r="T93" s="25">
        <v>0</v>
      </c>
      <c r="U93" s="25">
        <v>0</v>
      </c>
      <c r="V93" s="25">
        <v>0</v>
      </c>
      <c r="W93" s="25">
        <v>0</v>
      </c>
      <c r="X93" s="25">
        <v>0</v>
      </c>
      <c r="Y93" s="25">
        <f t="shared" si="21"/>
        <v>0</v>
      </c>
      <c r="Z93" s="26">
        <v>0</v>
      </c>
      <c r="AA93" s="26">
        <v>0</v>
      </c>
      <c r="AB93" s="26">
        <v>0</v>
      </c>
      <c r="AC93" s="27">
        <v>0</v>
      </c>
    </row>
    <row r="94" spans="1:29" outlineLevel="2" x14ac:dyDescent="0.35">
      <c r="A94" s="21" t="s">
        <v>384</v>
      </c>
      <c r="B94" s="22" t="s">
        <v>312</v>
      </c>
      <c r="C94" s="22" t="s">
        <v>31</v>
      </c>
      <c r="D94" s="22" t="s">
        <v>387</v>
      </c>
      <c r="E94" s="22"/>
      <c r="F94" s="22">
        <v>280</v>
      </c>
      <c r="G94" s="22">
        <v>1111</v>
      </c>
      <c r="H94" s="22">
        <v>709300000</v>
      </c>
      <c r="I94" s="22" t="s">
        <v>31</v>
      </c>
      <c r="J94" s="23" t="s">
        <v>388</v>
      </c>
      <c r="K94" s="24">
        <v>47818760</v>
      </c>
      <c r="L94" s="25">
        <v>47818760</v>
      </c>
      <c r="M94" s="25">
        <v>0</v>
      </c>
      <c r="N94" s="25">
        <v>0</v>
      </c>
      <c r="O94" s="25">
        <v>0</v>
      </c>
      <c r="P94" s="25">
        <f t="shared" si="20"/>
        <v>47818760</v>
      </c>
      <c r="Q94" s="25">
        <v>0</v>
      </c>
      <c r="R94" s="25">
        <v>20929506.370000001</v>
      </c>
      <c r="S94" s="25">
        <v>0</v>
      </c>
      <c r="T94" s="25">
        <v>26889253.629999999</v>
      </c>
      <c r="U94" s="25">
        <v>26889253.629999999</v>
      </c>
      <c r="V94" s="25">
        <v>0</v>
      </c>
      <c r="W94" s="25">
        <v>0</v>
      </c>
      <c r="X94" s="25">
        <v>0</v>
      </c>
      <c r="Y94" s="25">
        <f t="shared" si="21"/>
        <v>0</v>
      </c>
      <c r="Z94" s="26">
        <f>T94/L94</f>
        <v>0.56231599543777377</v>
      </c>
      <c r="AA94" s="26">
        <f>T94/P94</f>
        <v>0.56231599543777377</v>
      </c>
      <c r="AB94" s="26">
        <f>(Q94+R94+S94)/P94</f>
        <v>0.43768400456222623</v>
      </c>
      <c r="AC94" s="27">
        <f>AA94+AB94</f>
        <v>1</v>
      </c>
    </row>
    <row r="95" spans="1:29" outlineLevel="2" x14ac:dyDescent="0.35">
      <c r="A95" s="21" t="s">
        <v>384</v>
      </c>
      <c r="B95" s="22" t="s">
        <v>312</v>
      </c>
      <c r="C95" s="22" t="s">
        <v>31</v>
      </c>
      <c r="D95" s="22" t="s">
        <v>387</v>
      </c>
      <c r="E95" s="22"/>
      <c r="F95" s="22"/>
      <c r="G95" s="22">
        <v>1111</v>
      </c>
      <c r="H95" s="22">
        <v>709300000</v>
      </c>
      <c r="I95" s="22" t="s">
        <v>31</v>
      </c>
      <c r="J95" s="23" t="s">
        <v>388</v>
      </c>
      <c r="K95" s="25">
        <v>0</v>
      </c>
      <c r="L95" s="25">
        <v>0</v>
      </c>
      <c r="M95" s="25">
        <v>9456191</v>
      </c>
      <c r="N95" s="25">
        <v>0</v>
      </c>
      <c r="O95" s="25">
        <v>0</v>
      </c>
      <c r="P95" s="25">
        <f t="shared" si="20"/>
        <v>0</v>
      </c>
      <c r="Q95" s="25">
        <v>0</v>
      </c>
      <c r="R95" s="25">
        <v>0</v>
      </c>
      <c r="S95" s="25">
        <v>0</v>
      </c>
      <c r="T95" s="25">
        <v>0</v>
      </c>
      <c r="U95" s="25">
        <v>0</v>
      </c>
      <c r="V95" s="25">
        <v>0</v>
      </c>
      <c r="W95" s="25">
        <v>0</v>
      </c>
      <c r="X95" s="25">
        <v>0</v>
      </c>
      <c r="Y95" s="25">
        <f t="shared" si="21"/>
        <v>0</v>
      </c>
      <c r="Z95" s="26">
        <v>0</v>
      </c>
      <c r="AA95" s="26">
        <v>0</v>
      </c>
      <c r="AB95" s="26">
        <v>0</v>
      </c>
      <c r="AC95" s="27">
        <v>0</v>
      </c>
    </row>
    <row r="96" spans="1:29" outlineLevel="2" x14ac:dyDescent="0.35">
      <c r="A96" s="21" t="s">
        <v>384</v>
      </c>
      <c r="B96" s="22" t="s">
        <v>447</v>
      </c>
      <c r="C96" s="22" t="s">
        <v>31</v>
      </c>
      <c r="D96" s="22" t="s">
        <v>387</v>
      </c>
      <c r="E96" s="22"/>
      <c r="F96" s="22">
        <v>280</v>
      </c>
      <c r="G96" s="22">
        <v>1111</v>
      </c>
      <c r="H96" s="22">
        <v>709500000</v>
      </c>
      <c r="I96" s="22" t="s">
        <v>31</v>
      </c>
      <c r="J96" s="23" t="s">
        <v>388</v>
      </c>
      <c r="K96" s="24">
        <v>25529457</v>
      </c>
      <c r="L96" s="25">
        <v>25529457</v>
      </c>
      <c r="M96" s="25">
        <v>0</v>
      </c>
      <c r="N96" s="25">
        <v>0</v>
      </c>
      <c r="O96" s="25">
        <v>0</v>
      </c>
      <c r="P96" s="25">
        <f t="shared" si="20"/>
        <v>25529457</v>
      </c>
      <c r="Q96" s="25">
        <v>0</v>
      </c>
      <c r="R96" s="25">
        <v>13894579.140000001</v>
      </c>
      <c r="S96" s="25">
        <v>0</v>
      </c>
      <c r="T96" s="25">
        <v>11634877.859999999</v>
      </c>
      <c r="U96" s="25">
        <v>9398292.25</v>
      </c>
      <c r="V96" s="25">
        <v>0</v>
      </c>
      <c r="W96" s="25">
        <v>0</v>
      </c>
      <c r="X96" s="25">
        <v>0</v>
      </c>
      <c r="Y96" s="25">
        <f t="shared" si="21"/>
        <v>0</v>
      </c>
      <c r="Z96" s="26">
        <f>T96/L96</f>
        <v>0.45574325611390792</v>
      </c>
      <c r="AA96" s="26">
        <f>T96/P96</f>
        <v>0.45574325611390792</v>
      </c>
      <c r="AB96" s="26">
        <f>(Q96+R96+S96)/P96</f>
        <v>0.54425674388609213</v>
      </c>
      <c r="AC96" s="27">
        <f>AA96+AB96</f>
        <v>1</v>
      </c>
    </row>
    <row r="97" spans="1:29" outlineLevel="2" x14ac:dyDescent="0.35">
      <c r="A97" s="21" t="s">
        <v>384</v>
      </c>
      <c r="B97" s="22" t="s">
        <v>447</v>
      </c>
      <c r="C97" s="22" t="s">
        <v>31</v>
      </c>
      <c r="D97" s="22" t="s">
        <v>387</v>
      </c>
      <c r="E97" s="22"/>
      <c r="F97" s="22"/>
      <c r="G97" s="22">
        <v>1111</v>
      </c>
      <c r="H97" s="22">
        <v>709500000</v>
      </c>
      <c r="I97" s="22" t="s">
        <v>31</v>
      </c>
      <c r="J97" s="23" t="s">
        <v>388</v>
      </c>
      <c r="K97" s="25">
        <v>0</v>
      </c>
      <c r="L97" s="25">
        <v>0</v>
      </c>
      <c r="M97" s="25">
        <v>40599516</v>
      </c>
      <c r="N97" s="25">
        <v>0</v>
      </c>
      <c r="O97" s="25">
        <v>0</v>
      </c>
      <c r="P97" s="25">
        <f t="shared" si="20"/>
        <v>0</v>
      </c>
      <c r="Q97" s="25">
        <v>0</v>
      </c>
      <c r="R97" s="25">
        <v>0</v>
      </c>
      <c r="S97" s="25">
        <v>0</v>
      </c>
      <c r="T97" s="25">
        <v>0</v>
      </c>
      <c r="U97" s="25">
        <v>0</v>
      </c>
      <c r="V97" s="25">
        <v>0</v>
      </c>
      <c r="W97" s="25">
        <v>0</v>
      </c>
      <c r="X97" s="25">
        <v>0</v>
      </c>
      <c r="Y97" s="25">
        <f t="shared" si="21"/>
        <v>0</v>
      </c>
      <c r="Z97" s="26">
        <v>0</v>
      </c>
      <c r="AA97" s="26">
        <v>0</v>
      </c>
      <c r="AB97" s="26">
        <v>0</v>
      </c>
      <c r="AC97" s="27">
        <v>0</v>
      </c>
    </row>
    <row r="98" spans="1:29" outlineLevel="2" x14ac:dyDescent="0.35">
      <c r="A98" s="21" t="s">
        <v>384</v>
      </c>
      <c r="B98" s="22" t="s">
        <v>460</v>
      </c>
      <c r="C98" s="22" t="s">
        <v>31</v>
      </c>
      <c r="D98" s="22" t="s">
        <v>387</v>
      </c>
      <c r="E98" s="22"/>
      <c r="F98" s="22">
        <v>280</v>
      </c>
      <c r="G98" s="22">
        <v>1111</v>
      </c>
      <c r="H98" s="22">
        <v>709500000</v>
      </c>
      <c r="I98" s="22" t="s">
        <v>31</v>
      </c>
      <c r="J98" s="23" t="s">
        <v>388</v>
      </c>
      <c r="K98" s="24">
        <v>17488452</v>
      </c>
      <c r="L98" s="25">
        <v>17488452</v>
      </c>
      <c r="M98" s="25">
        <v>0</v>
      </c>
      <c r="N98" s="25">
        <v>0</v>
      </c>
      <c r="O98" s="25">
        <v>0</v>
      </c>
      <c r="P98" s="25">
        <f t="shared" si="20"/>
        <v>17488452</v>
      </c>
      <c r="Q98" s="25">
        <v>0</v>
      </c>
      <c r="R98" s="25">
        <v>9151439.1300000008</v>
      </c>
      <c r="S98" s="25">
        <v>0</v>
      </c>
      <c r="T98" s="25">
        <v>8337012.8700000001</v>
      </c>
      <c r="U98" s="25">
        <v>8337012.8700000001</v>
      </c>
      <c r="V98" s="25">
        <v>0</v>
      </c>
      <c r="W98" s="25">
        <v>0</v>
      </c>
      <c r="X98" s="25">
        <v>0</v>
      </c>
      <c r="Y98" s="25">
        <f t="shared" si="21"/>
        <v>0</v>
      </c>
      <c r="Z98" s="26">
        <f>T98/L98</f>
        <v>0.47671531305343662</v>
      </c>
      <c r="AA98" s="26">
        <f>T98/P98</f>
        <v>0.47671531305343662</v>
      </c>
      <c r="AB98" s="26">
        <f>(Q98+R98+S98)/P98</f>
        <v>0.52328468694656338</v>
      </c>
      <c r="AC98" s="27">
        <f>AA98+AB98</f>
        <v>1</v>
      </c>
    </row>
    <row r="99" spans="1:29" outlineLevel="2" x14ac:dyDescent="0.35">
      <c r="A99" s="21" t="s">
        <v>384</v>
      </c>
      <c r="B99" s="22" t="s">
        <v>460</v>
      </c>
      <c r="C99" s="22" t="s">
        <v>31</v>
      </c>
      <c r="D99" s="22" t="s">
        <v>387</v>
      </c>
      <c r="E99" s="22"/>
      <c r="F99" s="22"/>
      <c r="G99" s="22">
        <v>1111</v>
      </c>
      <c r="H99" s="22">
        <v>709500000</v>
      </c>
      <c r="I99" s="22" t="s">
        <v>31</v>
      </c>
      <c r="J99" s="23" t="s">
        <v>388</v>
      </c>
      <c r="K99" s="25">
        <v>0</v>
      </c>
      <c r="L99" s="25">
        <v>0</v>
      </c>
      <c r="M99" s="25">
        <v>5360197</v>
      </c>
      <c r="N99" s="25">
        <v>0</v>
      </c>
      <c r="O99" s="25">
        <v>0</v>
      </c>
      <c r="P99" s="25">
        <f t="shared" si="20"/>
        <v>0</v>
      </c>
      <c r="Q99" s="25">
        <v>0</v>
      </c>
      <c r="R99" s="25">
        <v>0</v>
      </c>
      <c r="S99" s="25">
        <v>0</v>
      </c>
      <c r="T99" s="25">
        <v>0</v>
      </c>
      <c r="U99" s="25">
        <v>0</v>
      </c>
      <c r="V99" s="25">
        <v>0</v>
      </c>
      <c r="W99" s="25">
        <v>0</v>
      </c>
      <c r="X99" s="25">
        <v>0</v>
      </c>
      <c r="Y99" s="25">
        <f t="shared" si="21"/>
        <v>0</v>
      </c>
      <c r="Z99" s="26">
        <v>0</v>
      </c>
      <c r="AA99" s="26">
        <v>0</v>
      </c>
      <c r="AB99" s="26">
        <v>0</v>
      </c>
      <c r="AC99" s="27">
        <v>0</v>
      </c>
    </row>
    <row r="100" spans="1:29" outlineLevel="1" x14ac:dyDescent="0.35">
      <c r="A100" s="28"/>
      <c r="B100" s="29"/>
      <c r="C100" s="29"/>
      <c r="D100" s="29" t="s">
        <v>478</v>
      </c>
      <c r="E100" s="29"/>
      <c r="F100" s="29"/>
      <c r="G100" s="29"/>
      <c r="H100" s="29"/>
      <c r="I100" s="29"/>
      <c r="J100" s="30"/>
      <c r="K100" s="31">
        <f t="shared" ref="K100:Y100" si="22">SUBTOTAL(9,K90:K99)</f>
        <v>393073667</v>
      </c>
      <c r="L100" s="32">
        <f t="shared" si="22"/>
        <v>393073667</v>
      </c>
      <c r="M100" s="32">
        <f t="shared" si="22"/>
        <v>122545292</v>
      </c>
      <c r="N100" s="32">
        <f t="shared" si="22"/>
        <v>0</v>
      </c>
      <c r="O100" s="32">
        <f t="shared" si="22"/>
        <v>0</v>
      </c>
      <c r="P100" s="32">
        <f t="shared" si="22"/>
        <v>393073667</v>
      </c>
      <c r="Q100" s="32">
        <f t="shared" si="22"/>
        <v>0</v>
      </c>
      <c r="R100" s="32">
        <f t="shared" si="22"/>
        <v>236921759.45999998</v>
      </c>
      <c r="S100" s="32">
        <f t="shared" si="22"/>
        <v>0</v>
      </c>
      <c r="T100" s="32">
        <f t="shared" si="22"/>
        <v>156151907.54000002</v>
      </c>
      <c r="U100" s="32">
        <f t="shared" si="22"/>
        <v>152924427.41</v>
      </c>
      <c r="V100" s="32">
        <f t="shared" si="22"/>
        <v>0</v>
      </c>
      <c r="W100" s="32">
        <f t="shared" si="22"/>
        <v>0</v>
      </c>
      <c r="X100" s="32">
        <f t="shared" si="22"/>
        <v>0</v>
      </c>
      <c r="Y100" s="32">
        <f t="shared" si="22"/>
        <v>0</v>
      </c>
      <c r="Z100" s="33">
        <f t="shared" ref="Z100:Z105" si="23">T100/L100</f>
        <v>0.39725863279465123</v>
      </c>
      <c r="AA100" s="33">
        <f t="shared" ref="AA100:AA105" si="24">T100/P100</f>
        <v>0.39725863279465123</v>
      </c>
      <c r="AB100" s="33">
        <f t="shared" ref="AB100:AB105" si="25">(Q100+R100+S100)/P100</f>
        <v>0.60274136720534877</v>
      </c>
      <c r="AC100" s="34">
        <f t="shared" ref="AC100:AC105" si="26">AA100+AB100</f>
        <v>1</v>
      </c>
    </row>
    <row r="101" spans="1:29" outlineLevel="2" x14ac:dyDescent="0.35">
      <c r="A101" s="21" t="s">
        <v>29</v>
      </c>
      <c r="B101" s="22" t="s">
        <v>30</v>
      </c>
      <c r="C101" s="22" t="s">
        <v>31</v>
      </c>
      <c r="D101" s="22" t="s">
        <v>39</v>
      </c>
      <c r="E101" s="22"/>
      <c r="F101" s="22" t="s">
        <v>33</v>
      </c>
      <c r="G101" s="22">
        <v>1111</v>
      </c>
      <c r="H101" s="22">
        <v>709800000</v>
      </c>
      <c r="I101" s="22" t="s">
        <v>31</v>
      </c>
      <c r="J101" s="23" t="s">
        <v>40</v>
      </c>
      <c r="K101" s="24">
        <v>38446011</v>
      </c>
      <c r="L101" s="25">
        <v>38446011</v>
      </c>
      <c r="M101" s="25">
        <v>0</v>
      </c>
      <c r="N101" s="25">
        <v>0</v>
      </c>
      <c r="O101" s="25">
        <v>0</v>
      </c>
      <c r="P101" s="25">
        <f t="shared" ref="P101:P102" si="27">+L101+O101</f>
        <v>38446011</v>
      </c>
      <c r="Q101" s="25">
        <v>0</v>
      </c>
      <c r="R101" s="25">
        <v>23654662.399999999</v>
      </c>
      <c r="S101" s="25">
        <v>0</v>
      </c>
      <c r="T101" s="25">
        <v>14791348.6</v>
      </c>
      <c r="U101" s="25">
        <v>14791348.6</v>
      </c>
      <c r="V101" s="25">
        <v>0</v>
      </c>
      <c r="W101" s="25">
        <v>0</v>
      </c>
      <c r="X101" s="25">
        <v>0</v>
      </c>
      <c r="Y101" s="25">
        <f t="shared" ref="Y101:Y102" si="28">P101-(Q101+R101+S101+T101+X101)</f>
        <v>0</v>
      </c>
      <c r="Z101" s="26">
        <f t="shared" si="23"/>
        <v>0.38473038464250553</v>
      </c>
      <c r="AA101" s="26">
        <f t="shared" si="24"/>
        <v>0.38473038464250553</v>
      </c>
      <c r="AB101" s="26">
        <f t="shared" si="25"/>
        <v>0.61526961535749436</v>
      </c>
      <c r="AC101" s="27">
        <f t="shared" si="26"/>
        <v>0.99999999999999989</v>
      </c>
    </row>
    <row r="102" spans="1:29" outlineLevel="2" x14ac:dyDescent="0.35">
      <c r="A102" s="21" t="s">
        <v>275</v>
      </c>
      <c r="B102" s="22" t="s">
        <v>276</v>
      </c>
      <c r="C102" s="22" t="s">
        <v>31</v>
      </c>
      <c r="D102" s="22" t="s">
        <v>39</v>
      </c>
      <c r="E102" s="22"/>
      <c r="F102" s="22" t="s">
        <v>33</v>
      </c>
      <c r="G102" s="22">
        <v>1111</v>
      </c>
      <c r="H102" s="22">
        <v>709800000</v>
      </c>
      <c r="I102" s="22" t="s">
        <v>31</v>
      </c>
      <c r="J102" s="23" t="s">
        <v>40</v>
      </c>
      <c r="K102" s="24">
        <v>105645960</v>
      </c>
      <c r="L102" s="25">
        <v>105645960</v>
      </c>
      <c r="M102" s="25">
        <v>0</v>
      </c>
      <c r="N102" s="25">
        <v>0</v>
      </c>
      <c r="O102" s="25">
        <v>0</v>
      </c>
      <c r="P102" s="25">
        <f t="shared" si="27"/>
        <v>105645960</v>
      </c>
      <c r="Q102" s="25">
        <v>0</v>
      </c>
      <c r="R102" s="25">
        <v>0</v>
      </c>
      <c r="S102" s="25">
        <v>0</v>
      </c>
      <c r="T102" s="25">
        <v>46513568.75</v>
      </c>
      <c r="U102" s="25">
        <v>46513568.75</v>
      </c>
      <c r="V102" s="25">
        <v>59132391.25</v>
      </c>
      <c r="W102" s="25">
        <v>59132391.25</v>
      </c>
      <c r="X102" s="25">
        <v>0</v>
      </c>
      <c r="Y102" s="25">
        <f t="shared" si="28"/>
        <v>59132391.25</v>
      </c>
      <c r="Z102" s="26">
        <f t="shared" si="23"/>
        <v>0.44027778014417213</v>
      </c>
      <c r="AA102" s="26">
        <f t="shared" si="24"/>
        <v>0.44027778014417213</v>
      </c>
      <c r="AB102" s="26">
        <f t="shared" si="25"/>
        <v>0</v>
      </c>
      <c r="AC102" s="27">
        <f t="shared" si="26"/>
        <v>0.44027778014417213</v>
      </c>
    </row>
    <row r="103" spans="1:29" outlineLevel="1" x14ac:dyDescent="0.35">
      <c r="A103" s="28"/>
      <c r="B103" s="29"/>
      <c r="C103" s="29"/>
      <c r="D103" s="29" t="s">
        <v>479</v>
      </c>
      <c r="E103" s="29"/>
      <c r="F103" s="29"/>
      <c r="G103" s="29"/>
      <c r="H103" s="29"/>
      <c r="I103" s="29"/>
      <c r="J103" s="30"/>
      <c r="K103" s="31">
        <f t="shared" ref="K103:Y103" si="29">SUBTOTAL(9,K101:K102)</f>
        <v>144091971</v>
      </c>
      <c r="L103" s="32">
        <f t="shared" si="29"/>
        <v>144091971</v>
      </c>
      <c r="M103" s="32">
        <f t="shared" si="29"/>
        <v>0</v>
      </c>
      <c r="N103" s="32">
        <f t="shared" si="29"/>
        <v>0</v>
      </c>
      <c r="O103" s="32">
        <f t="shared" si="29"/>
        <v>0</v>
      </c>
      <c r="P103" s="32">
        <f t="shared" si="29"/>
        <v>144091971</v>
      </c>
      <c r="Q103" s="32">
        <f t="shared" si="29"/>
        <v>0</v>
      </c>
      <c r="R103" s="32">
        <f t="shared" si="29"/>
        <v>23654662.399999999</v>
      </c>
      <c r="S103" s="32">
        <f t="shared" si="29"/>
        <v>0</v>
      </c>
      <c r="T103" s="32">
        <f t="shared" si="29"/>
        <v>61304917.350000001</v>
      </c>
      <c r="U103" s="32">
        <f t="shared" si="29"/>
        <v>61304917.350000001</v>
      </c>
      <c r="V103" s="32">
        <f t="shared" si="29"/>
        <v>59132391.25</v>
      </c>
      <c r="W103" s="32">
        <f t="shared" si="29"/>
        <v>59132391.25</v>
      </c>
      <c r="X103" s="32">
        <f t="shared" si="29"/>
        <v>0</v>
      </c>
      <c r="Y103" s="32">
        <f t="shared" si="29"/>
        <v>59132391.25</v>
      </c>
      <c r="Z103" s="33">
        <f t="shared" si="23"/>
        <v>0.42545685873087269</v>
      </c>
      <c r="AA103" s="33">
        <f t="shared" si="24"/>
        <v>0.42545685873087269</v>
      </c>
      <c r="AB103" s="33">
        <f t="shared" si="25"/>
        <v>0.16416363962430633</v>
      </c>
      <c r="AC103" s="34">
        <f t="shared" si="26"/>
        <v>0.58962049835517905</v>
      </c>
    </row>
    <row r="104" spans="1:29" outlineLevel="2" x14ac:dyDescent="0.35">
      <c r="A104" s="21" t="s">
        <v>29</v>
      </c>
      <c r="B104" s="22" t="s">
        <v>30</v>
      </c>
      <c r="C104" s="22" t="s">
        <v>31</v>
      </c>
      <c r="D104" s="22" t="s">
        <v>41</v>
      </c>
      <c r="E104" s="22"/>
      <c r="F104" s="22" t="s">
        <v>33</v>
      </c>
      <c r="G104" s="22">
        <v>1111</v>
      </c>
      <c r="H104" s="22">
        <v>709800000</v>
      </c>
      <c r="I104" s="22" t="s">
        <v>31</v>
      </c>
      <c r="J104" s="23" t="s">
        <v>42</v>
      </c>
      <c r="K104" s="24">
        <v>925870925</v>
      </c>
      <c r="L104" s="25">
        <v>925870925</v>
      </c>
      <c r="M104" s="25">
        <v>0</v>
      </c>
      <c r="N104" s="25">
        <v>0</v>
      </c>
      <c r="O104" s="25">
        <v>2950000</v>
      </c>
      <c r="P104" s="25">
        <f t="shared" ref="P104:P126" si="30">+L104+O104</f>
        <v>928820925</v>
      </c>
      <c r="Q104" s="25">
        <v>0</v>
      </c>
      <c r="R104" s="25">
        <v>0</v>
      </c>
      <c r="S104" s="25">
        <v>0</v>
      </c>
      <c r="T104" s="25">
        <v>539485336.46000004</v>
      </c>
      <c r="U104" s="25">
        <v>539485336.46000004</v>
      </c>
      <c r="V104" s="25">
        <v>386385588.54000002</v>
      </c>
      <c r="W104" s="25">
        <v>386385588.54000002</v>
      </c>
      <c r="X104" s="25">
        <v>0</v>
      </c>
      <c r="Y104" s="25">
        <f t="shared" ref="Y104:Y126" si="31">P104-(Q104+R104+S104+T104+X104)</f>
        <v>389335588.53999996</v>
      </c>
      <c r="Z104" s="26">
        <f t="shared" si="23"/>
        <v>0.58267877507871846</v>
      </c>
      <c r="AA104" s="26">
        <f t="shared" si="24"/>
        <v>0.58082814667423655</v>
      </c>
      <c r="AB104" s="26">
        <f t="shared" si="25"/>
        <v>0</v>
      </c>
      <c r="AC104" s="27">
        <f t="shared" si="26"/>
        <v>0.58082814667423655</v>
      </c>
    </row>
    <row r="105" spans="1:29" outlineLevel="2" x14ac:dyDescent="0.35">
      <c r="A105" s="21" t="s">
        <v>187</v>
      </c>
      <c r="B105" s="22" t="s">
        <v>30</v>
      </c>
      <c r="C105" s="22" t="s">
        <v>31</v>
      </c>
      <c r="D105" s="22" t="s">
        <v>41</v>
      </c>
      <c r="E105" s="22"/>
      <c r="F105" s="22" t="s">
        <v>33</v>
      </c>
      <c r="G105" s="22">
        <v>1111</v>
      </c>
      <c r="H105" s="22">
        <v>709800000</v>
      </c>
      <c r="I105" s="22" t="s">
        <v>31</v>
      </c>
      <c r="J105" s="23" t="s">
        <v>42</v>
      </c>
      <c r="K105" s="24">
        <v>1336733871</v>
      </c>
      <c r="L105" s="25">
        <v>1333489207</v>
      </c>
      <c r="M105" s="25">
        <v>0</v>
      </c>
      <c r="N105" s="25">
        <v>3400000</v>
      </c>
      <c r="O105" s="25">
        <v>5500000</v>
      </c>
      <c r="P105" s="25">
        <f t="shared" si="30"/>
        <v>1338989207</v>
      </c>
      <c r="Q105" s="25">
        <v>0</v>
      </c>
      <c r="R105" s="25">
        <v>0</v>
      </c>
      <c r="S105" s="25">
        <v>0</v>
      </c>
      <c r="T105" s="25">
        <v>791286415.28999996</v>
      </c>
      <c r="U105" s="25">
        <v>791286415.28999996</v>
      </c>
      <c r="V105" s="25">
        <v>542202791.71000004</v>
      </c>
      <c r="W105" s="25">
        <v>542202791.71000004</v>
      </c>
      <c r="X105" s="25">
        <v>0</v>
      </c>
      <c r="Y105" s="25">
        <f t="shared" si="31"/>
        <v>547702791.71000004</v>
      </c>
      <c r="Z105" s="26">
        <f t="shared" si="23"/>
        <v>0.59339544042518821</v>
      </c>
      <c r="AA105" s="26">
        <f t="shared" si="24"/>
        <v>0.59095802352497973</v>
      </c>
      <c r="AB105" s="26">
        <f t="shared" si="25"/>
        <v>0</v>
      </c>
      <c r="AC105" s="27">
        <f t="shared" si="26"/>
        <v>0.59095802352497973</v>
      </c>
    </row>
    <row r="106" spans="1:29" outlineLevel="2" x14ac:dyDescent="0.35">
      <c r="A106" s="21" t="s">
        <v>187</v>
      </c>
      <c r="B106" s="22" t="s">
        <v>30</v>
      </c>
      <c r="C106" s="22" t="s">
        <v>31</v>
      </c>
      <c r="D106" s="22" t="s">
        <v>41</v>
      </c>
      <c r="E106" s="22"/>
      <c r="F106" s="22"/>
      <c r="G106" s="22">
        <v>1111</v>
      </c>
      <c r="H106" s="22">
        <v>709800000</v>
      </c>
      <c r="I106" s="22" t="s">
        <v>31</v>
      </c>
      <c r="J106" s="23" t="s">
        <v>42</v>
      </c>
      <c r="K106" s="25">
        <v>0</v>
      </c>
      <c r="L106" s="25">
        <v>0</v>
      </c>
      <c r="M106" s="25">
        <v>23413451</v>
      </c>
      <c r="N106" s="25">
        <v>0</v>
      </c>
      <c r="O106" s="25">
        <v>0</v>
      </c>
      <c r="P106" s="25">
        <f t="shared" si="30"/>
        <v>0</v>
      </c>
      <c r="Q106" s="25">
        <v>0</v>
      </c>
      <c r="R106" s="25">
        <v>0</v>
      </c>
      <c r="S106" s="25">
        <v>0</v>
      </c>
      <c r="T106" s="25">
        <v>0</v>
      </c>
      <c r="U106" s="25">
        <v>0</v>
      </c>
      <c r="V106" s="25">
        <v>0</v>
      </c>
      <c r="W106" s="25">
        <v>0</v>
      </c>
      <c r="X106" s="25">
        <v>0</v>
      </c>
      <c r="Y106" s="25">
        <f t="shared" si="31"/>
        <v>0</v>
      </c>
      <c r="Z106" s="26">
        <v>0</v>
      </c>
      <c r="AA106" s="26">
        <v>0</v>
      </c>
      <c r="AB106" s="26">
        <v>0</v>
      </c>
      <c r="AC106" s="27">
        <v>0</v>
      </c>
    </row>
    <row r="107" spans="1:29" outlineLevel="2" x14ac:dyDescent="0.35">
      <c r="A107" s="21" t="s">
        <v>275</v>
      </c>
      <c r="B107" s="22" t="s">
        <v>276</v>
      </c>
      <c r="C107" s="22" t="s">
        <v>31</v>
      </c>
      <c r="D107" s="22" t="s">
        <v>41</v>
      </c>
      <c r="E107" s="22"/>
      <c r="F107" s="22" t="s">
        <v>33</v>
      </c>
      <c r="G107" s="22">
        <v>1111</v>
      </c>
      <c r="H107" s="22">
        <v>709800000</v>
      </c>
      <c r="I107" s="22" t="s">
        <v>31</v>
      </c>
      <c r="J107" s="23" t="s">
        <v>42</v>
      </c>
      <c r="K107" s="24">
        <v>47840028</v>
      </c>
      <c r="L107" s="25">
        <v>47840028</v>
      </c>
      <c r="M107" s="25">
        <v>0</v>
      </c>
      <c r="N107" s="25">
        <v>10000000</v>
      </c>
      <c r="O107" s="25">
        <v>0</v>
      </c>
      <c r="P107" s="25">
        <f t="shared" si="30"/>
        <v>47840028</v>
      </c>
      <c r="Q107" s="25">
        <v>0</v>
      </c>
      <c r="R107" s="25">
        <v>0</v>
      </c>
      <c r="S107" s="25">
        <v>0</v>
      </c>
      <c r="T107" s="25">
        <v>30041777.800000001</v>
      </c>
      <c r="U107" s="25">
        <v>30041777.800000001</v>
      </c>
      <c r="V107" s="25">
        <v>17798250.199999999</v>
      </c>
      <c r="W107" s="25">
        <v>17798250.199999999</v>
      </c>
      <c r="X107" s="25">
        <v>0</v>
      </c>
      <c r="Y107" s="25">
        <f t="shared" si="31"/>
        <v>17798250.199999999</v>
      </c>
      <c r="Z107" s="26">
        <f t="shared" ref="Z107:Z113" si="32">T107/L107</f>
        <v>0.62796321523892085</v>
      </c>
      <c r="AA107" s="26">
        <f t="shared" ref="AA107:AA113" si="33">T107/P107</f>
        <v>0.62796321523892085</v>
      </c>
      <c r="AB107" s="26">
        <f t="shared" ref="AB107:AB113" si="34">(Q107+R107+S107)/P107</f>
        <v>0</v>
      </c>
      <c r="AC107" s="27">
        <f t="shared" ref="AC107:AC113" si="35">AA107+AB107</f>
        <v>0.62796321523892085</v>
      </c>
    </row>
    <row r="108" spans="1:29" outlineLevel="2" x14ac:dyDescent="0.35">
      <c r="A108" s="21" t="s">
        <v>275</v>
      </c>
      <c r="B108" s="22" t="s">
        <v>278</v>
      </c>
      <c r="C108" s="22" t="s">
        <v>31</v>
      </c>
      <c r="D108" s="22" t="s">
        <v>41</v>
      </c>
      <c r="E108" s="22"/>
      <c r="F108" s="22" t="s">
        <v>33</v>
      </c>
      <c r="G108" s="22">
        <v>1111</v>
      </c>
      <c r="H108" s="22">
        <v>709800000</v>
      </c>
      <c r="I108" s="22" t="s">
        <v>31</v>
      </c>
      <c r="J108" s="23" t="s">
        <v>42</v>
      </c>
      <c r="K108" s="24">
        <v>951793874</v>
      </c>
      <c r="L108" s="25">
        <v>951793874</v>
      </c>
      <c r="M108" s="25">
        <v>0</v>
      </c>
      <c r="N108" s="25">
        <v>15000000</v>
      </c>
      <c r="O108" s="25">
        <v>1000000</v>
      </c>
      <c r="P108" s="25">
        <f t="shared" si="30"/>
        <v>952793874</v>
      </c>
      <c r="Q108" s="25">
        <v>0</v>
      </c>
      <c r="R108" s="25">
        <v>0</v>
      </c>
      <c r="S108" s="25">
        <v>0</v>
      </c>
      <c r="T108" s="25">
        <v>543919996.97000003</v>
      </c>
      <c r="U108" s="25">
        <v>543919996.97000003</v>
      </c>
      <c r="V108" s="25">
        <v>407873877.02999997</v>
      </c>
      <c r="W108" s="25">
        <v>407873877.02999997</v>
      </c>
      <c r="X108" s="25">
        <v>0</v>
      </c>
      <c r="Y108" s="25">
        <f t="shared" si="31"/>
        <v>408873877.02999997</v>
      </c>
      <c r="Z108" s="26">
        <f t="shared" si="32"/>
        <v>0.57146826831751596</v>
      </c>
      <c r="AA108" s="26">
        <f t="shared" si="33"/>
        <v>0.57086848668172696</v>
      </c>
      <c r="AB108" s="26">
        <f t="shared" si="34"/>
        <v>0</v>
      </c>
      <c r="AC108" s="27">
        <f t="shared" si="35"/>
        <v>0.57086848668172696</v>
      </c>
    </row>
    <row r="109" spans="1:29" outlineLevel="2" x14ac:dyDescent="0.35">
      <c r="A109" s="21" t="s">
        <v>275</v>
      </c>
      <c r="B109" s="22" t="s">
        <v>312</v>
      </c>
      <c r="C109" s="22" t="s">
        <v>31</v>
      </c>
      <c r="D109" s="22" t="s">
        <v>41</v>
      </c>
      <c r="E109" s="22"/>
      <c r="F109" s="22" t="s">
        <v>33</v>
      </c>
      <c r="G109" s="22">
        <v>1111</v>
      </c>
      <c r="H109" s="22">
        <v>709800000</v>
      </c>
      <c r="I109" s="22" t="s">
        <v>31</v>
      </c>
      <c r="J109" s="23" t="s">
        <v>42</v>
      </c>
      <c r="K109" s="24">
        <v>176151368</v>
      </c>
      <c r="L109" s="25">
        <v>176151368</v>
      </c>
      <c r="M109" s="25">
        <v>0</v>
      </c>
      <c r="N109" s="25">
        <v>5600000</v>
      </c>
      <c r="O109" s="25">
        <v>0</v>
      </c>
      <c r="P109" s="25">
        <f t="shared" si="30"/>
        <v>176151368</v>
      </c>
      <c r="Q109" s="25">
        <v>0</v>
      </c>
      <c r="R109" s="25">
        <v>0</v>
      </c>
      <c r="S109" s="25">
        <v>0</v>
      </c>
      <c r="T109" s="25">
        <v>99862389.370000005</v>
      </c>
      <c r="U109" s="25">
        <v>99862389.370000005</v>
      </c>
      <c r="V109" s="25">
        <v>76288978.629999995</v>
      </c>
      <c r="W109" s="25">
        <v>76288978.629999995</v>
      </c>
      <c r="X109" s="25">
        <v>0</v>
      </c>
      <c r="Y109" s="25">
        <f t="shared" si="31"/>
        <v>76288978.629999995</v>
      </c>
      <c r="Z109" s="26">
        <f t="shared" si="32"/>
        <v>0.56691236919602017</v>
      </c>
      <c r="AA109" s="26">
        <f t="shared" si="33"/>
        <v>0.56691236919602017</v>
      </c>
      <c r="AB109" s="26">
        <f t="shared" si="34"/>
        <v>0</v>
      </c>
      <c r="AC109" s="27">
        <f t="shared" si="35"/>
        <v>0.56691236919602017</v>
      </c>
    </row>
    <row r="110" spans="1:29" outlineLevel="2" x14ac:dyDescent="0.35">
      <c r="A110" s="21" t="s">
        <v>325</v>
      </c>
      <c r="B110" s="22" t="s">
        <v>30</v>
      </c>
      <c r="C110" s="22" t="s">
        <v>31</v>
      </c>
      <c r="D110" s="22" t="s">
        <v>41</v>
      </c>
      <c r="E110" s="22"/>
      <c r="F110" s="22" t="s">
        <v>33</v>
      </c>
      <c r="G110" s="22">
        <v>1111</v>
      </c>
      <c r="H110" s="22">
        <v>709800000</v>
      </c>
      <c r="I110" s="22" t="s">
        <v>31</v>
      </c>
      <c r="J110" s="23" t="s">
        <v>42</v>
      </c>
      <c r="K110" s="24">
        <v>195983469</v>
      </c>
      <c r="L110" s="25">
        <v>195983469</v>
      </c>
      <c r="M110" s="25">
        <v>0</v>
      </c>
      <c r="N110" s="25">
        <v>0</v>
      </c>
      <c r="O110" s="25">
        <v>-3000000</v>
      </c>
      <c r="P110" s="25">
        <f t="shared" si="30"/>
        <v>192983469</v>
      </c>
      <c r="Q110" s="25">
        <v>0</v>
      </c>
      <c r="R110" s="25">
        <v>0</v>
      </c>
      <c r="S110" s="25">
        <v>0</v>
      </c>
      <c r="T110" s="25">
        <v>100716079.76000001</v>
      </c>
      <c r="U110" s="25">
        <v>100716079.76000001</v>
      </c>
      <c r="V110" s="25">
        <v>92267389.239999995</v>
      </c>
      <c r="W110" s="25">
        <v>95267389.239999995</v>
      </c>
      <c r="X110" s="25">
        <v>0</v>
      </c>
      <c r="Y110" s="25">
        <f t="shared" si="31"/>
        <v>92267389.239999995</v>
      </c>
      <c r="Z110" s="26">
        <f t="shared" si="32"/>
        <v>0.51390089314114551</v>
      </c>
      <c r="AA110" s="26">
        <f t="shared" si="33"/>
        <v>0.52188967418758547</v>
      </c>
      <c r="AB110" s="26">
        <f t="shared" si="34"/>
        <v>0</v>
      </c>
      <c r="AC110" s="27">
        <f t="shared" si="35"/>
        <v>0.52188967418758547</v>
      </c>
    </row>
    <row r="111" spans="1:29" outlineLevel="2" x14ac:dyDescent="0.35">
      <c r="A111" s="21" t="s">
        <v>331</v>
      </c>
      <c r="B111" s="22" t="s">
        <v>30</v>
      </c>
      <c r="C111" s="22" t="s">
        <v>31</v>
      </c>
      <c r="D111" s="22" t="s">
        <v>41</v>
      </c>
      <c r="E111" s="22"/>
      <c r="F111" s="22" t="s">
        <v>33</v>
      </c>
      <c r="G111" s="22">
        <v>1111</v>
      </c>
      <c r="H111" s="22">
        <v>709800000</v>
      </c>
      <c r="I111" s="22" t="s">
        <v>31</v>
      </c>
      <c r="J111" s="23" t="s">
        <v>42</v>
      </c>
      <c r="K111" s="24">
        <v>812274913</v>
      </c>
      <c r="L111" s="25">
        <v>812274913</v>
      </c>
      <c r="M111" s="25">
        <v>0</v>
      </c>
      <c r="N111" s="25">
        <v>-10000000</v>
      </c>
      <c r="O111" s="25">
        <v>0</v>
      </c>
      <c r="P111" s="25">
        <f t="shared" si="30"/>
        <v>812274913</v>
      </c>
      <c r="Q111" s="25">
        <v>0</v>
      </c>
      <c r="R111" s="25">
        <v>0</v>
      </c>
      <c r="S111" s="25">
        <v>0</v>
      </c>
      <c r="T111" s="25">
        <v>453805935.92000002</v>
      </c>
      <c r="U111" s="25">
        <v>453805935.92000002</v>
      </c>
      <c r="V111" s="25">
        <v>348468977.07999998</v>
      </c>
      <c r="W111" s="25">
        <v>358468977.07999998</v>
      </c>
      <c r="X111" s="25">
        <v>0</v>
      </c>
      <c r="Y111" s="25">
        <f t="shared" si="31"/>
        <v>358468977.07999998</v>
      </c>
      <c r="Z111" s="26">
        <f t="shared" si="32"/>
        <v>0.55868515530529506</v>
      </c>
      <c r="AA111" s="26">
        <f t="shared" si="33"/>
        <v>0.55868515530529506</v>
      </c>
      <c r="AB111" s="26">
        <f t="shared" si="34"/>
        <v>0</v>
      </c>
      <c r="AC111" s="27">
        <f t="shared" si="35"/>
        <v>0.55868515530529506</v>
      </c>
    </row>
    <row r="112" spans="1:29" outlineLevel="2" x14ac:dyDescent="0.35">
      <c r="A112" s="21" t="s">
        <v>340</v>
      </c>
      <c r="B112" s="22" t="s">
        <v>30</v>
      </c>
      <c r="C112" s="22" t="s">
        <v>31</v>
      </c>
      <c r="D112" s="22" t="s">
        <v>41</v>
      </c>
      <c r="E112" s="22"/>
      <c r="F112" s="22" t="s">
        <v>33</v>
      </c>
      <c r="G112" s="22">
        <v>1111</v>
      </c>
      <c r="H112" s="22">
        <v>709800000</v>
      </c>
      <c r="I112" s="22" t="s">
        <v>31</v>
      </c>
      <c r="J112" s="23" t="s">
        <v>42</v>
      </c>
      <c r="K112" s="24">
        <v>226972944</v>
      </c>
      <c r="L112" s="25">
        <v>226972944</v>
      </c>
      <c r="M112" s="25">
        <v>0</v>
      </c>
      <c r="N112" s="25">
        <v>-2856760</v>
      </c>
      <c r="O112" s="25">
        <v>0</v>
      </c>
      <c r="P112" s="25">
        <f t="shared" si="30"/>
        <v>226972944</v>
      </c>
      <c r="Q112" s="25">
        <v>0</v>
      </c>
      <c r="R112" s="25">
        <v>0</v>
      </c>
      <c r="S112" s="25">
        <v>0</v>
      </c>
      <c r="T112" s="25">
        <v>121120919.59999999</v>
      </c>
      <c r="U112" s="25">
        <v>121120919.59999999</v>
      </c>
      <c r="V112" s="25">
        <v>102995264.40000001</v>
      </c>
      <c r="W112" s="25">
        <v>105852024.40000001</v>
      </c>
      <c r="X112" s="25">
        <v>0</v>
      </c>
      <c r="Y112" s="25">
        <f t="shared" si="31"/>
        <v>105852024.40000001</v>
      </c>
      <c r="Z112" s="26">
        <f t="shared" si="32"/>
        <v>0.53363593680134846</v>
      </c>
      <c r="AA112" s="26">
        <f t="shared" si="33"/>
        <v>0.53363593680134846</v>
      </c>
      <c r="AB112" s="26">
        <f t="shared" si="34"/>
        <v>0</v>
      </c>
      <c r="AC112" s="27">
        <f t="shared" si="35"/>
        <v>0.53363593680134846</v>
      </c>
    </row>
    <row r="113" spans="1:29" outlineLevel="2" x14ac:dyDescent="0.35">
      <c r="A113" s="21" t="s">
        <v>343</v>
      </c>
      <c r="B113" s="22" t="s">
        <v>30</v>
      </c>
      <c r="C113" s="22" t="s">
        <v>31</v>
      </c>
      <c r="D113" s="22" t="s">
        <v>41</v>
      </c>
      <c r="E113" s="22"/>
      <c r="F113" s="22" t="s">
        <v>33</v>
      </c>
      <c r="G113" s="22">
        <v>1111</v>
      </c>
      <c r="H113" s="22">
        <v>709800000</v>
      </c>
      <c r="I113" s="22" t="s">
        <v>31</v>
      </c>
      <c r="J113" s="23" t="s">
        <v>42</v>
      </c>
      <c r="K113" s="24">
        <v>3685918851</v>
      </c>
      <c r="L113" s="25">
        <v>3685918851</v>
      </c>
      <c r="M113" s="25">
        <v>0</v>
      </c>
      <c r="N113" s="25">
        <v>0</v>
      </c>
      <c r="O113" s="25">
        <v>6000000</v>
      </c>
      <c r="P113" s="25">
        <f t="shared" si="30"/>
        <v>3691918851</v>
      </c>
      <c r="Q113" s="25">
        <v>0</v>
      </c>
      <c r="R113" s="25">
        <v>0</v>
      </c>
      <c r="S113" s="25">
        <v>0</v>
      </c>
      <c r="T113" s="25">
        <v>2154682417.4499998</v>
      </c>
      <c r="U113" s="25">
        <v>2154682417.4499998</v>
      </c>
      <c r="V113" s="25">
        <v>1531236433.55</v>
      </c>
      <c r="W113" s="25">
        <v>1531236433.55</v>
      </c>
      <c r="X113" s="25">
        <v>0</v>
      </c>
      <c r="Y113" s="25">
        <f t="shared" si="31"/>
        <v>1537236433.5500002</v>
      </c>
      <c r="Z113" s="26">
        <f t="shared" si="32"/>
        <v>0.58457131167318799</v>
      </c>
      <c r="AA113" s="26">
        <f t="shared" si="33"/>
        <v>0.58362128324309692</v>
      </c>
      <c r="AB113" s="26">
        <f t="shared" si="34"/>
        <v>0</v>
      </c>
      <c r="AC113" s="27">
        <f t="shared" si="35"/>
        <v>0.58362128324309692</v>
      </c>
    </row>
    <row r="114" spans="1:29" outlineLevel="2" x14ac:dyDescent="0.35">
      <c r="A114" s="21" t="s">
        <v>343</v>
      </c>
      <c r="B114" s="22" t="s">
        <v>30</v>
      </c>
      <c r="C114" s="22" t="s">
        <v>31</v>
      </c>
      <c r="D114" s="22" t="s">
        <v>41</v>
      </c>
      <c r="E114" s="22"/>
      <c r="F114" s="22"/>
      <c r="G114" s="22">
        <v>1111</v>
      </c>
      <c r="H114" s="22">
        <v>709800000</v>
      </c>
      <c r="I114" s="22" t="s">
        <v>31</v>
      </c>
      <c r="J114" s="23" t="s">
        <v>42</v>
      </c>
      <c r="K114" s="25">
        <v>0</v>
      </c>
      <c r="L114" s="25">
        <v>0</v>
      </c>
      <c r="M114" s="25">
        <v>91000000</v>
      </c>
      <c r="N114" s="25">
        <v>0</v>
      </c>
      <c r="O114" s="25">
        <v>0</v>
      </c>
      <c r="P114" s="25">
        <f t="shared" si="30"/>
        <v>0</v>
      </c>
      <c r="Q114" s="25">
        <v>0</v>
      </c>
      <c r="R114" s="25">
        <v>0</v>
      </c>
      <c r="S114" s="25">
        <v>0</v>
      </c>
      <c r="T114" s="25">
        <v>0</v>
      </c>
      <c r="U114" s="25">
        <v>0</v>
      </c>
      <c r="V114" s="25">
        <v>0</v>
      </c>
      <c r="W114" s="25">
        <v>0</v>
      </c>
      <c r="X114" s="25">
        <v>0</v>
      </c>
      <c r="Y114" s="25">
        <f t="shared" si="31"/>
        <v>0</v>
      </c>
      <c r="Z114" s="26">
        <v>0</v>
      </c>
      <c r="AA114" s="26">
        <v>0</v>
      </c>
      <c r="AB114" s="26">
        <v>0</v>
      </c>
      <c r="AC114" s="27">
        <v>0</v>
      </c>
    </row>
    <row r="115" spans="1:29" outlineLevel="2" x14ac:dyDescent="0.35">
      <c r="A115" s="21" t="s">
        <v>355</v>
      </c>
      <c r="B115" s="22" t="s">
        <v>30</v>
      </c>
      <c r="C115" s="22" t="s">
        <v>31</v>
      </c>
      <c r="D115" s="22" t="s">
        <v>41</v>
      </c>
      <c r="E115" s="22"/>
      <c r="F115" s="22" t="s">
        <v>33</v>
      </c>
      <c r="G115" s="22">
        <v>1111</v>
      </c>
      <c r="H115" s="22">
        <v>709600000</v>
      </c>
      <c r="I115" s="22" t="s">
        <v>31</v>
      </c>
      <c r="J115" s="23" t="s">
        <v>42</v>
      </c>
      <c r="K115" s="24">
        <v>137628918</v>
      </c>
      <c r="L115" s="25">
        <v>137628918</v>
      </c>
      <c r="M115" s="25">
        <v>0</v>
      </c>
      <c r="N115" s="25">
        <v>22000000</v>
      </c>
      <c r="O115" s="25">
        <v>0</v>
      </c>
      <c r="P115" s="25">
        <f t="shared" si="30"/>
        <v>137628918</v>
      </c>
      <c r="Q115" s="25">
        <v>0</v>
      </c>
      <c r="R115" s="25">
        <v>0</v>
      </c>
      <c r="S115" s="25">
        <v>0</v>
      </c>
      <c r="T115" s="25">
        <v>91551217.810000002</v>
      </c>
      <c r="U115" s="25">
        <v>91551217.810000002</v>
      </c>
      <c r="V115" s="25">
        <v>46077700.189999998</v>
      </c>
      <c r="W115" s="25">
        <v>46077700.189999998</v>
      </c>
      <c r="X115" s="25">
        <v>0</v>
      </c>
      <c r="Y115" s="25">
        <f t="shared" si="31"/>
        <v>46077700.189999998</v>
      </c>
      <c r="Z115" s="26">
        <f>T115/L115</f>
        <v>0.665203353629504</v>
      </c>
      <c r="AA115" s="26">
        <f>T115/P115</f>
        <v>0.665203353629504</v>
      </c>
      <c r="AB115" s="26">
        <f>(Q115+R115+S115)/P115</f>
        <v>0</v>
      </c>
      <c r="AC115" s="27">
        <f>AA115+AB115</f>
        <v>0.665203353629504</v>
      </c>
    </row>
    <row r="116" spans="1:29" outlineLevel="2" x14ac:dyDescent="0.35">
      <c r="A116" s="21" t="s">
        <v>384</v>
      </c>
      <c r="B116" s="22" t="s">
        <v>276</v>
      </c>
      <c r="C116" s="22" t="s">
        <v>31</v>
      </c>
      <c r="D116" s="22" t="s">
        <v>41</v>
      </c>
      <c r="E116" s="22"/>
      <c r="F116" s="22">
        <v>280</v>
      </c>
      <c r="G116" s="22">
        <v>1111</v>
      </c>
      <c r="H116" s="22">
        <v>709100000</v>
      </c>
      <c r="I116" s="22" t="s">
        <v>31</v>
      </c>
      <c r="J116" s="23" t="s">
        <v>42</v>
      </c>
      <c r="K116" s="24">
        <v>76569357725</v>
      </c>
      <c r="L116" s="25">
        <v>76369357725</v>
      </c>
      <c r="M116" s="25">
        <v>0</v>
      </c>
      <c r="N116" s="25">
        <v>0</v>
      </c>
      <c r="O116" s="25">
        <v>-3500000000</v>
      </c>
      <c r="P116" s="25">
        <f t="shared" si="30"/>
        <v>72869357725</v>
      </c>
      <c r="Q116" s="25">
        <v>0</v>
      </c>
      <c r="R116" s="25">
        <v>0</v>
      </c>
      <c r="S116" s="25">
        <v>0</v>
      </c>
      <c r="T116" s="25">
        <v>40888417231.830002</v>
      </c>
      <c r="U116" s="25">
        <v>40888417231.830002</v>
      </c>
      <c r="V116" s="25">
        <v>31980940493.169998</v>
      </c>
      <c r="W116" s="25">
        <v>35480940493.169998</v>
      </c>
      <c r="X116" s="25">
        <v>0</v>
      </c>
      <c r="Y116" s="25">
        <f t="shared" si="31"/>
        <v>31980940493.169998</v>
      </c>
      <c r="Z116" s="26">
        <f>T116/L116</f>
        <v>0.53540344517582494</v>
      </c>
      <c r="AA116" s="26">
        <f>T116/P116</f>
        <v>0.56111949533215133</v>
      </c>
      <c r="AB116" s="26">
        <f>(Q116+R116+S116)/P116</f>
        <v>0</v>
      </c>
      <c r="AC116" s="27">
        <f>AA116+AB116</f>
        <v>0.56111949533215133</v>
      </c>
    </row>
    <row r="117" spans="1:29" outlineLevel="2" x14ac:dyDescent="0.35">
      <c r="A117" s="21" t="s">
        <v>384</v>
      </c>
      <c r="B117" s="22" t="s">
        <v>276</v>
      </c>
      <c r="C117" s="22" t="s">
        <v>31</v>
      </c>
      <c r="D117" s="22" t="s">
        <v>41</v>
      </c>
      <c r="E117" s="22"/>
      <c r="F117" s="22"/>
      <c r="G117" s="22">
        <v>1111</v>
      </c>
      <c r="H117" s="22">
        <v>709100000</v>
      </c>
      <c r="I117" s="22" t="s">
        <v>31</v>
      </c>
      <c r="J117" s="23" t="s">
        <v>42</v>
      </c>
      <c r="K117" s="25">
        <v>0</v>
      </c>
      <c r="L117" s="25">
        <v>0</v>
      </c>
      <c r="M117" s="25">
        <v>830000000</v>
      </c>
      <c r="N117" s="25">
        <v>0</v>
      </c>
      <c r="O117" s="25">
        <v>0</v>
      </c>
      <c r="P117" s="25">
        <f t="shared" si="30"/>
        <v>0</v>
      </c>
      <c r="Q117" s="25">
        <v>0</v>
      </c>
      <c r="R117" s="25">
        <v>0</v>
      </c>
      <c r="S117" s="25">
        <v>0</v>
      </c>
      <c r="T117" s="25">
        <v>0</v>
      </c>
      <c r="U117" s="25">
        <v>0</v>
      </c>
      <c r="V117" s="25">
        <v>0</v>
      </c>
      <c r="W117" s="25">
        <v>0</v>
      </c>
      <c r="X117" s="25">
        <v>0</v>
      </c>
      <c r="Y117" s="25">
        <f t="shared" si="31"/>
        <v>0</v>
      </c>
      <c r="Z117" s="26">
        <v>0</v>
      </c>
      <c r="AA117" s="26">
        <v>0</v>
      </c>
      <c r="AB117" s="26">
        <v>0</v>
      </c>
      <c r="AC117" s="27">
        <v>0</v>
      </c>
    </row>
    <row r="118" spans="1:29" outlineLevel="2" x14ac:dyDescent="0.35">
      <c r="A118" s="21" t="s">
        <v>384</v>
      </c>
      <c r="B118" s="22" t="s">
        <v>278</v>
      </c>
      <c r="C118" s="22" t="s">
        <v>31</v>
      </c>
      <c r="D118" s="22" t="s">
        <v>41</v>
      </c>
      <c r="E118" s="22"/>
      <c r="F118" s="22">
        <v>280</v>
      </c>
      <c r="G118" s="22">
        <v>1111</v>
      </c>
      <c r="H118" s="22">
        <v>709200000</v>
      </c>
      <c r="I118" s="22" t="s">
        <v>31</v>
      </c>
      <c r="J118" s="23" t="s">
        <v>42</v>
      </c>
      <c r="K118" s="24">
        <v>41571674734</v>
      </c>
      <c r="L118" s="25">
        <v>41571674734</v>
      </c>
      <c r="M118" s="25">
        <v>0</v>
      </c>
      <c r="N118" s="25">
        <v>0</v>
      </c>
      <c r="O118" s="25">
        <v>0</v>
      </c>
      <c r="P118" s="25">
        <f t="shared" si="30"/>
        <v>41571674734</v>
      </c>
      <c r="Q118" s="25">
        <v>0</v>
      </c>
      <c r="R118" s="25">
        <v>0</v>
      </c>
      <c r="S118" s="25">
        <v>0</v>
      </c>
      <c r="T118" s="25">
        <v>23896578329.82</v>
      </c>
      <c r="U118" s="25">
        <v>23896578329.82</v>
      </c>
      <c r="V118" s="25">
        <v>17675096404.18</v>
      </c>
      <c r="W118" s="25">
        <v>17675096404.18</v>
      </c>
      <c r="X118" s="25">
        <v>0</v>
      </c>
      <c r="Y118" s="25">
        <f t="shared" si="31"/>
        <v>17675096404.18</v>
      </c>
      <c r="Z118" s="26">
        <f>T118/L118</f>
        <v>0.57482837731999847</v>
      </c>
      <c r="AA118" s="26">
        <f>T118/P118</f>
        <v>0.57482837731999847</v>
      </c>
      <c r="AB118" s="26">
        <f>(Q118+R118+S118)/P118</f>
        <v>0</v>
      </c>
      <c r="AC118" s="27">
        <f>AA118+AB118</f>
        <v>0.57482837731999847</v>
      </c>
    </row>
    <row r="119" spans="1:29" outlineLevel="2" x14ac:dyDescent="0.35">
      <c r="A119" s="21" t="s">
        <v>384</v>
      </c>
      <c r="B119" s="22" t="s">
        <v>278</v>
      </c>
      <c r="C119" s="22" t="s">
        <v>31</v>
      </c>
      <c r="D119" s="22" t="s">
        <v>41</v>
      </c>
      <c r="E119" s="22"/>
      <c r="F119" s="22" t="s">
        <v>33</v>
      </c>
      <c r="G119" s="22">
        <v>1111</v>
      </c>
      <c r="H119" s="22">
        <v>709200000</v>
      </c>
      <c r="I119" s="22" t="s">
        <v>31</v>
      </c>
      <c r="J119" s="23" t="s">
        <v>42</v>
      </c>
      <c r="K119" s="25">
        <v>0</v>
      </c>
      <c r="L119" s="25">
        <v>0</v>
      </c>
      <c r="M119" s="25">
        <v>0</v>
      </c>
      <c r="N119" s="25">
        <v>80000000</v>
      </c>
      <c r="O119" s="25">
        <v>0</v>
      </c>
      <c r="P119" s="25">
        <f t="shared" si="30"/>
        <v>0</v>
      </c>
      <c r="Q119" s="25">
        <v>0</v>
      </c>
      <c r="R119" s="25">
        <v>0</v>
      </c>
      <c r="S119" s="25">
        <v>0</v>
      </c>
      <c r="T119" s="25">
        <v>0</v>
      </c>
      <c r="U119" s="25">
        <v>0</v>
      </c>
      <c r="V119" s="25">
        <v>0</v>
      </c>
      <c r="W119" s="25">
        <v>0</v>
      </c>
      <c r="X119" s="25">
        <v>0</v>
      </c>
      <c r="Y119" s="25">
        <f t="shared" si="31"/>
        <v>0</v>
      </c>
      <c r="Z119" s="26">
        <v>0</v>
      </c>
      <c r="AA119" s="26">
        <v>0</v>
      </c>
      <c r="AB119" s="26">
        <v>0</v>
      </c>
      <c r="AC119" s="26">
        <v>0</v>
      </c>
    </row>
    <row r="120" spans="1:29" outlineLevel="2" x14ac:dyDescent="0.35">
      <c r="A120" s="21" t="s">
        <v>384</v>
      </c>
      <c r="B120" s="22" t="s">
        <v>278</v>
      </c>
      <c r="C120" s="22" t="s">
        <v>31</v>
      </c>
      <c r="D120" s="22" t="s">
        <v>41</v>
      </c>
      <c r="E120" s="22"/>
      <c r="F120" s="22"/>
      <c r="G120" s="22">
        <v>1111</v>
      </c>
      <c r="H120" s="22">
        <v>709200000</v>
      </c>
      <c r="I120" s="22" t="s">
        <v>31</v>
      </c>
      <c r="J120" s="23" t="s">
        <v>42</v>
      </c>
      <c r="K120" s="25">
        <v>0</v>
      </c>
      <c r="L120" s="25">
        <v>0</v>
      </c>
      <c r="M120" s="25">
        <v>795000000</v>
      </c>
      <c r="N120" s="25">
        <v>0</v>
      </c>
      <c r="O120" s="25">
        <v>0</v>
      </c>
      <c r="P120" s="25">
        <f t="shared" si="30"/>
        <v>0</v>
      </c>
      <c r="Q120" s="25">
        <v>0</v>
      </c>
      <c r="R120" s="25">
        <v>0</v>
      </c>
      <c r="S120" s="25">
        <v>0</v>
      </c>
      <c r="T120" s="25">
        <v>0</v>
      </c>
      <c r="U120" s="25">
        <v>0</v>
      </c>
      <c r="V120" s="25">
        <v>0</v>
      </c>
      <c r="W120" s="25">
        <v>0</v>
      </c>
      <c r="X120" s="25">
        <v>0</v>
      </c>
      <c r="Y120" s="25">
        <f t="shared" si="31"/>
        <v>0</v>
      </c>
      <c r="Z120" s="26">
        <v>0</v>
      </c>
      <c r="AA120" s="26">
        <v>0</v>
      </c>
      <c r="AB120" s="26">
        <v>0</v>
      </c>
      <c r="AC120" s="27">
        <v>0</v>
      </c>
    </row>
    <row r="121" spans="1:29" outlineLevel="2" x14ac:dyDescent="0.35">
      <c r="A121" s="21" t="s">
        <v>384</v>
      </c>
      <c r="B121" s="22" t="s">
        <v>312</v>
      </c>
      <c r="C121" s="22" t="s">
        <v>31</v>
      </c>
      <c r="D121" s="22" t="s">
        <v>41</v>
      </c>
      <c r="E121" s="22"/>
      <c r="F121" s="22">
        <v>280</v>
      </c>
      <c r="G121" s="22">
        <v>1111</v>
      </c>
      <c r="H121" s="22">
        <v>709300000</v>
      </c>
      <c r="I121" s="22" t="s">
        <v>31</v>
      </c>
      <c r="J121" s="23" t="s">
        <v>42</v>
      </c>
      <c r="K121" s="24">
        <v>22391617363</v>
      </c>
      <c r="L121" s="25">
        <v>22391617363</v>
      </c>
      <c r="M121" s="25">
        <v>0</v>
      </c>
      <c r="N121" s="25">
        <v>0</v>
      </c>
      <c r="O121" s="25">
        <v>0</v>
      </c>
      <c r="P121" s="25">
        <f t="shared" si="30"/>
        <v>22391617363</v>
      </c>
      <c r="Q121" s="25">
        <v>0</v>
      </c>
      <c r="R121" s="25">
        <v>0</v>
      </c>
      <c r="S121" s="25">
        <v>0</v>
      </c>
      <c r="T121" s="25">
        <v>13010352723.57</v>
      </c>
      <c r="U121" s="25">
        <v>13010352723.57</v>
      </c>
      <c r="V121" s="25">
        <v>9381264639.4300003</v>
      </c>
      <c r="W121" s="25">
        <v>9381264639.4300003</v>
      </c>
      <c r="X121" s="25">
        <v>0</v>
      </c>
      <c r="Y121" s="25">
        <f t="shared" si="31"/>
        <v>9381264639.4300003</v>
      </c>
      <c r="Z121" s="26">
        <f>T121/L121</f>
        <v>0.58103675641887131</v>
      </c>
      <c r="AA121" s="26">
        <f>T121/P121</f>
        <v>0.58103675641887131</v>
      </c>
      <c r="AB121" s="26">
        <f>(Q121+R121+S121)/P121</f>
        <v>0</v>
      </c>
      <c r="AC121" s="27">
        <f>AA121+AB121</f>
        <v>0.58103675641887131</v>
      </c>
    </row>
    <row r="122" spans="1:29" outlineLevel="2" x14ac:dyDescent="0.35">
      <c r="A122" s="21" t="s">
        <v>384</v>
      </c>
      <c r="B122" s="22" t="s">
        <v>312</v>
      </c>
      <c r="C122" s="22" t="s">
        <v>31</v>
      </c>
      <c r="D122" s="22" t="s">
        <v>41</v>
      </c>
      <c r="E122" s="22"/>
      <c r="F122" s="22"/>
      <c r="G122" s="22">
        <v>1111</v>
      </c>
      <c r="H122" s="22">
        <v>709300000</v>
      </c>
      <c r="I122" s="22" t="s">
        <v>31</v>
      </c>
      <c r="J122" s="23" t="s">
        <v>42</v>
      </c>
      <c r="K122" s="25">
        <v>0</v>
      </c>
      <c r="L122" s="25">
        <v>0</v>
      </c>
      <c r="M122" s="25">
        <v>220000000</v>
      </c>
      <c r="N122" s="25">
        <v>0</v>
      </c>
      <c r="O122" s="25">
        <v>0</v>
      </c>
      <c r="P122" s="25">
        <f t="shared" si="30"/>
        <v>0</v>
      </c>
      <c r="Q122" s="25">
        <v>0</v>
      </c>
      <c r="R122" s="25">
        <v>0</v>
      </c>
      <c r="S122" s="25">
        <v>0</v>
      </c>
      <c r="T122" s="25">
        <v>0</v>
      </c>
      <c r="U122" s="25">
        <v>0</v>
      </c>
      <c r="V122" s="25">
        <v>0</v>
      </c>
      <c r="W122" s="25">
        <v>0</v>
      </c>
      <c r="X122" s="25">
        <v>0</v>
      </c>
      <c r="Y122" s="25">
        <f t="shared" si="31"/>
        <v>0</v>
      </c>
      <c r="Z122" s="26">
        <v>0</v>
      </c>
      <c r="AA122" s="26">
        <v>0</v>
      </c>
      <c r="AB122" s="26">
        <v>0</v>
      </c>
      <c r="AC122" s="27">
        <v>0</v>
      </c>
    </row>
    <row r="123" spans="1:29" outlineLevel="2" x14ac:dyDescent="0.35">
      <c r="A123" s="21" t="s">
        <v>384</v>
      </c>
      <c r="B123" s="22" t="s">
        <v>447</v>
      </c>
      <c r="C123" s="22" t="s">
        <v>31</v>
      </c>
      <c r="D123" s="22" t="s">
        <v>41</v>
      </c>
      <c r="E123" s="22"/>
      <c r="F123" s="22">
        <v>280</v>
      </c>
      <c r="G123" s="22">
        <v>1111</v>
      </c>
      <c r="H123" s="22">
        <v>709500000</v>
      </c>
      <c r="I123" s="22" t="s">
        <v>31</v>
      </c>
      <c r="J123" s="23" t="s">
        <v>42</v>
      </c>
      <c r="K123" s="24">
        <v>17601202734</v>
      </c>
      <c r="L123" s="25">
        <v>17601202734</v>
      </c>
      <c r="M123" s="25">
        <v>0</v>
      </c>
      <c r="N123" s="25">
        <v>0</v>
      </c>
      <c r="O123" s="25">
        <v>80000000</v>
      </c>
      <c r="P123" s="25">
        <f t="shared" si="30"/>
        <v>17681202734</v>
      </c>
      <c r="Q123" s="25">
        <v>0</v>
      </c>
      <c r="R123" s="25">
        <v>0</v>
      </c>
      <c r="S123" s="25">
        <v>0</v>
      </c>
      <c r="T123" s="25">
        <v>10598760556.129999</v>
      </c>
      <c r="U123" s="25">
        <v>10598760556.129999</v>
      </c>
      <c r="V123" s="25">
        <v>7002442177.8699999</v>
      </c>
      <c r="W123" s="25">
        <v>7002442177.8699999</v>
      </c>
      <c r="X123" s="25">
        <v>0</v>
      </c>
      <c r="Y123" s="25">
        <f t="shared" si="31"/>
        <v>7082442177.8700008</v>
      </c>
      <c r="Z123" s="26">
        <f>T123/L123</f>
        <v>0.60216115434296547</v>
      </c>
      <c r="AA123" s="26">
        <f>T123/P123</f>
        <v>0.59943662858121938</v>
      </c>
      <c r="AB123" s="26">
        <f>(Q123+R123+S123)/P123</f>
        <v>0</v>
      </c>
      <c r="AC123" s="27">
        <f>AA123+AB123</f>
        <v>0.59943662858121938</v>
      </c>
    </row>
    <row r="124" spans="1:29" outlineLevel="2" x14ac:dyDescent="0.35">
      <c r="A124" s="21" t="s">
        <v>384</v>
      </c>
      <c r="B124" s="22" t="s">
        <v>447</v>
      </c>
      <c r="C124" s="22" t="s">
        <v>31</v>
      </c>
      <c r="D124" s="22" t="s">
        <v>41</v>
      </c>
      <c r="E124" s="22"/>
      <c r="F124" s="22"/>
      <c r="G124" s="22">
        <v>1111</v>
      </c>
      <c r="H124" s="22">
        <v>709500000</v>
      </c>
      <c r="I124" s="22" t="s">
        <v>31</v>
      </c>
      <c r="J124" s="23" t="s">
        <v>42</v>
      </c>
      <c r="K124" s="25">
        <v>0</v>
      </c>
      <c r="L124" s="25">
        <v>0</v>
      </c>
      <c r="M124" s="25">
        <v>270000000</v>
      </c>
      <c r="N124" s="25">
        <v>0</v>
      </c>
      <c r="O124" s="25">
        <v>0</v>
      </c>
      <c r="P124" s="25">
        <f t="shared" si="30"/>
        <v>0</v>
      </c>
      <c r="Q124" s="25">
        <v>0</v>
      </c>
      <c r="R124" s="25">
        <v>0</v>
      </c>
      <c r="S124" s="25">
        <v>0</v>
      </c>
      <c r="T124" s="25">
        <v>0</v>
      </c>
      <c r="U124" s="25">
        <v>0</v>
      </c>
      <c r="V124" s="25">
        <v>0</v>
      </c>
      <c r="W124" s="25">
        <v>0</v>
      </c>
      <c r="X124" s="25">
        <v>0</v>
      </c>
      <c r="Y124" s="25">
        <f t="shared" si="31"/>
        <v>0</v>
      </c>
      <c r="Z124" s="26">
        <v>0</v>
      </c>
      <c r="AA124" s="26">
        <v>0</v>
      </c>
      <c r="AB124" s="26">
        <v>0</v>
      </c>
      <c r="AC124" s="27">
        <v>0</v>
      </c>
    </row>
    <row r="125" spans="1:29" outlineLevel="2" x14ac:dyDescent="0.35">
      <c r="A125" s="21" t="s">
        <v>384</v>
      </c>
      <c r="B125" s="22" t="s">
        <v>460</v>
      </c>
      <c r="C125" s="22" t="s">
        <v>31</v>
      </c>
      <c r="D125" s="22" t="s">
        <v>41</v>
      </c>
      <c r="E125" s="22"/>
      <c r="F125" s="22">
        <v>280</v>
      </c>
      <c r="G125" s="22">
        <v>1111</v>
      </c>
      <c r="H125" s="22">
        <v>709500000</v>
      </c>
      <c r="I125" s="22" t="s">
        <v>31</v>
      </c>
      <c r="J125" s="23" t="s">
        <v>42</v>
      </c>
      <c r="K125" s="24">
        <v>8821527929</v>
      </c>
      <c r="L125" s="25">
        <v>8821527929</v>
      </c>
      <c r="M125" s="25">
        <v>0</v>
      </c>
      <c r="N125" s="25">
        <v>0</v>
      </c>
      <c r="O125" s="25">
        <v>10000000</v>
      </c>
      <c r="P125" s="25">
        <f t="shared" si="30"/>
        <v>8831527929</v>
      </c>
      <c r="Q125" s="25">
        <v>0</v>
      </c>
      <c r="R125" s="25">
        <v>0</v>
      </c>
      <c r="S125" s="25">
        <v>0</v>
      </c>
      <c r="T125" s="25">
        <v>5173172500.8599997</v>
      </c>
      <c r="U125" s="25">
        <v>5173172500.8599997</v>
      </c>
      <c r="V125" s="25">
        <v>3648355428.1399999</v>
      </c>
      <c r="W125" s="25">
        <v>3648355428.1399999</v>
      </c>
      <c r="X125" s="25">
        <v>0</v>
      </c>
      <c r="Y125" s="25">
        <f t="shared" si="31"/>
        <v>3658355428.1400003</v>
      </c>
      <c r="Z125" s="26">
        <f>T125/L125</f>
        <v>0.58642590518289339</v>
      </c>
      <c r="AA125" s="26">
        <f>T125/P125</f>
        <v>0.58576189108488297</v>
      </c>
      <c r="AB125" s="26">
        <f>(Q125+R125+S125)/P125</f>
        <v>0</v>
      </c>
      <c r="AC125" s="27">
        <f>AA125+AB125</f>
        <v>0.58576189108488297</v>
      </c>
    </row>
    <row r="126" spans="1:29" outlineLevel="2" x14ac:dyDescent="0.35">
      <c r="A126" s="21" t="s">
        <v>384</v>
      </c>
      <c r="B126" s="22" t="s">
        <v>460</v>
      </c>
      <c r="C126" s="22" t="s">
        <v>31</v>
      </c>
      <c r="D126" s="22" t="s">
        <v>41</v>
      </c>
      <c r="E126" s="22"/>
      <c r="F126" s="22"/>
      <c r="G126" s="22">
        <v>1111</v>
      </c>
      <c r="H126" s="22">
        <v>709500000</v>
      </c>
      <c r="I126" s="22" t="s">
        <v>31</v>
      </c>
      <c r="J126" s="23" t="s">
        <v>42</v>
      </c>
      <c r="K126" s="25">
        <v>0</v>
      </c>
      <c r="L126" s="25">
        <v>0</v>
      </c>
      <c r="M126" s="25">
        <v>98000000</v>
      </c>
      <c r="N126" s="25">
        <v>0</v>
      </c>
      <c r="O126" s="25">
        <v>0</v>
      </c>
      <c r="P126" s="25">
        <f t="shared" si="30"/>
        <v>0</v>
      </c>
      <c r="Q126" s="25">
        <v>0</v>
      </c>
      <c r="R126" s="25">
        <v>0</v>
      </c>
      <c r="S126" s="25">
        <v>0</v>
      </c>
      <c r="T126" s="25">
        <v>0</v>
      </c>
      <c r="U126" s="25">
        <v>0</v>
      </c>
      <c r="V126" s="25">
        <v>0</v>
      </c>
      <c r="W126" s="25">
        <v>0</v>
      </c>
      <c r="X126" s="25">
        <v>0</v>
      </c>
      <c r="Y126" s="25">
        <f t="shared" si="31"/>
        <v>0</v>
      </c>
      <c r="Z126" s="26">
        <v>0</v>
      </c>
      <c r="AA126" s="26">
        <v>0</v>
      </c>
      <c r="AB126" s="26">
        <v>0</v>
      </c>
      <c r="AC126" s="27">
        <v>0</v>
      </c>
    </row>
    <row r="127" spans="1:29" outlineLevel="1" x14ac:dyDescent="0.35">
      <c r="A127" s="28"/>
      <c r="B127" s="29"/>
      <c r="C127" s="29"/>
      <c r="D127" s="29" t="s">
        <v>480</v>
      </c>
      <c r="E127" s="29"/>
      <c r="F127" s="29"/>
      <c r="G127" s="29"/>
      <c r="H127" s="29"/>
      <c r="I127" s="29"/>
      <c r="J127" s="30"/>
      <c r="K127" s="31">
        <f t="shared" ref="K127:Y127" si="36">SUBTOTAL(9,K104:K126)</f>
        <v>175452549646</v>
      </c>
      <c r="L127" s="32">
        <f t="shared" si="36"/>
        <v>175249304982</v>
      </c>
      <c r="M127" s="32">
        <f t="shared" si="36"/>
        <v>2327413451</v>
      </c>
      <c r="N127" s="32">
        <f t="shared" si="36"/>
        <v>123143240</v>
      </c>
      <c r="O127" s="32">
        <f t="shared" si="36"/>
        <v>-3397550000</v>
      </c>
      <c r="P127" s="32">
        <f t="shared" si="36"/>
        <v>171851754982</v>
      </c>
      <c r="Q127" s="32">
        <f t="shared" si="36"/>
        <v>0</v>
      </c>
      <c r="R127" s="32">
        <f t="shared" si="36"/>
        <v>0</v>
      </c>
      <c r="S127" s="32">
        <f t="shared" si="36"/>
        <v>0</v>
      </c>
      <c r="T127" s="32">
        <f t="shared" si="36"/>
        <v>98493753828.639999</v>
      </c>
      <c r="U127" s="32">
        <f t="shared" si="36"/>
        <v>98493753828.639999</v>
      </c>
      <c r="V127" s="32">
        <f t="shared" si="36"/>
        <v>73239694393.360001</v>
      </c>
      <c r="W127" s="32">
        <f t="shared" si="36"/>
        <v>76755551153.360001</v>
      </c>
      <c r="X127" s="32">
        <f t="shared" si="36"/>
        <v>0</v>
      </c>
      <c r="Y127" s="32">
        <f t="shared" si="36"/>
        <v>73358001153.360001</v>
      </c>
      <c r="Z127" s="33">
        <f>T127/L127</f>
        <v>0.5620207956816512</v>
      </c>
      <c r="AA127" s="33">
        <f>T127/P127</f>
        <v>0.57313208025694229</v>
      </c>
      <c r="AB127" s="33">
        <f>(Q127+R127+S127)/P127</f>
        <v>0</v>
      </c>
      <c r="AC127" s="34">
        <f>AA127+AB127</f>
        <v>0.57313208025694229</v>
      </c>
    </row>
    <row r="128" spans="1:29" outlineLevel="2" x14ac:dyDescent="0.35">
      <c r="A128" s="21" t="s">
        <v>29</v>
      </c>
      <c r="B128" s="22" t="s">
        <v>30</v>
      </c>
      <c r="C128" s="22" t="s">
        <v>31</v>
      </c>
      <c r="D128" s="22" t="s">
        <v>43</v>
      </c>
      <c r="E128" s="22"/>
      <c r="F128" s="22" t="s">
        <v>33</v>
      </c>
      <c r="G128" s="22">
        <v>1111</v>
      </c>
      <c r="H128" s="22">
        <v>709800000</v>
      </c>
      <c r="I128" s="22" t="s">
        <v>31</v>
      </c>
      <c r="J128" s="23" t="s">
        <v>44</v>
      </c>
      <c r="K128" s="24">
        <v>1542599389</v>
      </c>
      <c r="L128" s="25">
        <v>1542599389</v>
      </c>
      <c r="M128" s="25">
        <v>0</v>
      </c>
      <c r="N128" s="25">
        <v>-56114565</v>
      </c>
      <c r="O128" s="25">
        <v>-13941000</v>
      </c>
      <c r="P128" s="25">
        <f t="shared" ref="P128:P156" si="37">+L128+O128</f>
        <v>1528658389</v>
      </c>
      <c r="Q128" s="25">
        <v>0</v>
      </c>
      <c r="R128" s="25">
        <v>0</v>
      </c>
      <c r="S128" s="25">
        <v>0</v>
      </c>
      <c r="T128" s="25">
        <v>818643575.57000005</v>
      </c>
      <c r="U128" s="25">
        <v>818643575.57000005</v>
      </c>
      <c r="V128" s="25">
        <v>649451506.42999995</v>
      </c>
      <c r="W128" s="25">
        <v>723955813.42999995</v>
      </c>
      <c r="X128" s="25">
        <v>0</v>
      </c>
      <c r="Y128" s="25">
        <f t="shared" ref="Y128:Y156" si="38">P128-(Q128+R128+S128+T128+X128)</f>
        <v>710014813.42999995</v>
      </c>
      <c r="Z128" s="26">
        <f>T128/L128</f>
        <v>0.53069097615855465</v>
      </c>
      <c r="AA128" s="26">
        <f>T128/P128</f>
        <v>0.5355307513181744</v>
      </c>
      <c r="AB128" s="26">
        <f>(Q128+R128+S128)/P128</f>
        <v>0</v>
      </c>
      <c r="AC128" s="27">
        <f>AA128+AB128</f>
        <v>0.5355307513181744</v>
      </c>
    </row>
    <row r="129" spans="1:29" outlineLevel="2" x14ac:dyDescent="0.35">
      <c r="A129" s="21" t="s">
        <v>29</v>
      </c>
      <c r="B129" s="22" t="s">
        <v>30</v>
      </c>
      <c r="C129" s="22" t="s">
        <v>31</v>
      </c>
      <c r="D129" s="22" t="s">
        <v>43</v>
      </c>
      <c r="E129" s="22"/>
      <c r="F129" s="22"/>
      <c r="G129" s="22">
        <v>1111</v>
      </c>
      <c r="H129" s="22">
        <v>709800000</v>
      </c>
      <c r="I129" s="22" t="s">
        <v>31</v>
      </c>
      <c r="J129" s="23" t="s">
        <v>44</v>
      </c>
      <c r="K129" s="25">
        <v>0</v>
      </c>
      <c r="L129" s="25">
        <v>0</v>
      </c>
      <c r="M129" s="25">
        <v>5551258</v>
      </c>
      <c r="N129" s="25">
        <v>0</v>
      </c>
      <c r="O129" s="25">
        <v>0</v>
      </c>
      <c r="P129" s="25">
        <f t="shared" si="37"/>
        <v>0</v>
      </c>
      <c r="Q129" s="25">
        <v>0</v>
      </c>
      <c r="R129" s="25">
        <v>0</v>
      </c>
      <c r="S129" s="25">
        <v>0</v>
      </c>
      <c r="T129" s="25">
        <v>0</v>
      </c>
      <c r="U129" s="25">
        <v>0</v>
      </c>
      <c r="V129" s="25">
        <v>0</v>
      </c>
      <c r="W129" s="25">
        <v>0</v>
      </c>
      <c r="X129" s="25">
        <v>0</v>
      </c>
      <c r="Y129" s="25">
        <f t="shared" si="38"/>
        <v>0</v>
      </c>
      <c r="Z129" s="26">
        <v>0</v>
      </c>
      <c r="AA129" s="26">
        <v>0</v>
      </c>
      <c r="AB129" s="26">
        <v>0</v>
      </c>
      <c r="AC129" s="27">
        <v>0</v>
      </c>
    </row>
    <row r="130" spans="1:29" outlineLevel="2" x14ac:dyDescent="0.35">
      <c r="A130" s="21" t="s">
        <v>187</v>
      </c>
      <c r="B130" s="22" t="s">
        <v>30</v>
      </c>
      <c r="C130" s="22" t="s">
        <v>31</v>
      </c>
      <c r="D130" s="22" t="s">
        <v>43</v>
      </c>
      <c r="E130" s="22"/>
      <c r="F130" s="22" t="s">
        <v>33</v>
      </c>
      <c r="G130" s="22">
        <v>1111</v>
      </c>
      <c r="H130" s="22">
        <v>709800000</v>
      </c>
      <c r="I130" s="22" t="s">
        <v>31</v>
      </c>
      <c r="J130" s="23" t="s">
        <v>44</v>
      </c>
      <c r="K130" s="24">
        <v>1989442045</v>
      </c>
      <c r="L130" s="25">
        <v>1980909560</v>
      </c>
      <c r="M130" s="25">
        <v>0</v>
      </c>
      <c r="N130" s="25">
        <v>-20256276</v>
      </c>
      <c r="O130" s="25">
        <v>-114607729</v>
      </c>
      <c r="P130" s="25">
        <f t="shared" si="37"/>
        <v>1866301831</v>
      </c>
      <c r="Q130" s="25">
        <v>0</v>
      </c>
      <c r="R130" s="25">
        <v>0</v>
      </c>
      <c r="S130" s="25">
        <v>0</v>
      </c>
      <c r="T130" s="25">
        <v>1065055620.29</v>
      </c>
      <c r="U130" s="25">
        <v>1065055620.29</v>
      </c>
      <c r="V130" s="25">
        <v>764289934.71000004</v>
      </c>
      <c r="W130" s="25">
        <v>915853939.71000004</v>
      </c>
      <c r="X130" s="25">
        <v>0</v>
      </c>
      <c r="Y130" s="25">
        <f t="shared" si="38"/>
        <v>801246210.71000004</v>
      </c>
      <c r="Z130" s="26">
        <f>T130/L130</f>
        <v>0.53765989210027332</v>
      </c>
      <c r="AA130" s="26">
        <f>T130/P130</f>
        <v>0.57067704837396149</v>
      </c>
      <c r="AB130" s="26">
        <f>(Q130+R130+S130)/P130</f>
        <v>0</v>
      </c>
      <c r="AC130" s="27">
        <f>AA130+AB130</f>
        <v>0.57067704837396149</v>
      </c>
    </row>
    <row r="131" spans="1:29" outlineLevel="2" x14ac:dyDescent="0.35">
      <c r="A131" s="21" t="s">
        <v>187</v>
      </c>
      <c r="B131" s="22" t="s">
        <v>30</v>
      </c>
      <c r="C131" s="22" t="s">
        <v>31</v>
      </c>
      <c r="D131" s="22" t="s">
        <v>43</v>
      </c>
      <c r="E131" s="22"/>
      <c r="F131" s="22"/>
      <c r="G131" s="22">
        <v>1111</v>
      </c>
      <c r="H131" s="22">
        <v>709800000</v>
      </c>
      <c r="I131" s="22" t="s">
        <v>31</v>
      </c>
      <c r="J131" s="23" t="s">
        <v>44</v>
      </c>
      <c r="K131" s="25">
        <v>0</v>
      </c>
      <c r="L131" s="25">
        <v>0</v>
      </c>
      <c r="M131" s="25">
        <v>3928190</v>
      </c>
      <c r="N131" s="25">
        <v>0</v>
      </c>
      <c r="O131" s="25">
        <v>0</v>
      </c>
      <c r="P131" s="25">
        <f t="shared" si="37"/>
        <v>0</v>
      </c>
      <c r="Q131" s="25">
        <v>0</v>
      </c>
      <c r="R131" s="25">
        <v>0</v>
      </c>
      <c r="S131" s="25">
        <v>0</v>
      </c>
      <c r="T131" s="25">
        <v>0</v>
      </c>
      <c r="U131" s="25">
        <v>0</v>
      </c>
      <c r="V131" s="25">
        <v>0</v>
      </c>
      <c r="W131" s="25">
        <v>0</v>
      </c>
      <c r="X131" s="25">
        <v>0</v>
      </c>
      <c r="Y131" s="25">
        <f t="shared" si="38"/>
        <v>0</v>
      </c>
      <c r="Z131" s="26">
        <v>0</v>
      </c>
      <c r="AA131" s="26">
        <v>0</v>
      </c>
      <c r="AB131" s="26">
        <v>0</v>
      </c>
      <c r="AC131" s="27">
        <v>0</v>
      </c>
    </row>
    <row r="132" spans="1:29" outlineLevel="2" x14ac:dyDescent="0.35">
      <c r="A132" s="21" t="s">
        <v>275</v>
      </c>
      <c r="B132" s="22" t="s">
        <v>276</v>
      </c>
      <c r="C132" s="22" t="s">
        <v>31</v>
      </c>
      <c r="D132" s="22" t="s">
        <v>43</v>
      </c>
      <c r="E132" s="22"/>
      <c r="F132" s="22" t="s">
        <v>33</v>
      </c>
      <c r="G132" s="22">
        <v>1111</v>
      </c>
      <c r="H132" s="22">
        <v>709800000</v>
      </c>
      <c r="I132" s="22" t="s">
        <v>31</v>
      </c>
      <c r="J132" s="23" t="s">
        <v>44</v>
      </c>
      <c r="K132" s="24">
        <v>74033861</v>
      </c>
      <c r="L132" s="25">
        <v>74033861</v>
      </c>
      <c r="M132" s="25">
        <v>0</v>
      </c>
      <c r="N132" s="25">
        <v>0</v>
      </c>
      <c r="O132" s="25">
        <v>0</v>
      </c>
      <c r="P132" s="25">
        <f t="shared" si="37"/>
        <v>74033861</v>
      </c>
      <c r="Q132" s="25">
        <v>0</v>
      </c>
      <c r="R132" s="25">
        <v>0</v>
      </c>
      <c r="S132" s="25">
        <v>0</v>
      </c>
      <c r="T132" s="25">
        <v>38103583.420000002</v>
      </c>
      <c r="U132" s="25">
        <v>38103583.420000002</v>
      </c>
      <c r="V132" s="25">
        <v>32930277.579999998</v>
      </c>
      <c r="W132" s="25">
        <v>35930277.579999998</v>
      </c>
      <c r="X132" s="25">
        <v>0</v>
      </c>
      <c r="Y132" s="25">
        <f t="shared" si="38"/>
        <v>35930277.579999998</v>
      </c>
      <c r="Z132" s="26">
        <f>T132/L132</f>
        <v>0.51467778264326913</v>
      </c>
      <c r="AA132" s="26">
        <f>T132/P132</f>
        <v>0.51467778264326913</v>
      </c>
      <c r="AB132" s="26">
        <f>(Q132+R132+S132)/P132</f>
        <v>0</v>
      </c>
      <c r="AC132" s="27">
        <f>AA132+AB132</f>
        <v>0.51467778264326913</v>
      </c>
    </row>
    <row r="133" spans="1:29" outlineLevel="2" x14ac:dyDescent="0.35">
      <c r="A133" s="21" t="s">
        <v>275</v>
      </c>
      <c r="B133" s="22" t="s">
        <v>278</v>
      </c>
      <c r="C133" s="22" t="s">
        <v>31</v>
      </c>
      <c r="D133" s="22" t="s">
        <v>43</v>
      </c>
      <c r="E133" s="22"/>
      <c r="F133" s="22" t="s">
        <v>33</v>
      </c>
      <c r="G133" s="22">
        <v>1111</v>
      </c>
      <c r="H133" s="22">
        <v>709800000</v>
      </c>
      <c r="I133" s="22" t="s">
        <v>31</v>
      </c>
      <c r="J133" s="23" t="s">
        <v>44</v>
      </c>
      <c r="K133" s="24">
        <v>1109518359</v>
      </c>
      <c r="L133" s="25">
        <v>1109518359</v>
      </c>
      <c r="M133" s="25">
        <v>0</v>
      </c>
      <c r="N133" s="25">
        <v>22000000</v>
      </c>
      <c r="O133" s="25">
        <v>0</v>
      </c>
      <c r="P133" s="25">
        <f t="shared" si="37"/>
        <v>1109518359</v>
      </c>
      <c r="Q133" s="25">
        <v>0</v>
      </c>
      <c r="R133" s="25">
        <v>0</v>
      </c>
      <c r="S133" s="25">
        <v>0</v>
      </c>
      <c r="T133" s="25">
        <v>648092912.5</v>
      </c>
      <c r="U133" s="25">
        <v>648092912.5</v>
      </c>
      <c r="V133" s="25">
        <v>461425446.5</v>
      </c>
      <c r="W133" s="25">
        <v>461425446.5</v>
      </c>
      <c r="X133" s="25">
        <v>0</v>
      </c>
      <c r="Y133" s="25">
        <f t="shared" si="38"/>
        <v>461425446.5</v>
      </c>
      <c r="Z133" s="26">
        <f>T133/L133</f>
        <v>0.58412094513165236</v>
      </c>
      <c r="AA133" s="26">
        <f>T133/P133</f>
        <v>0.58412094513165236</v>
      </c>
      <c r="AB133" s="26">
        <f>(Q133+R133+S133)/P133</f>
        <v>0</v>
      </c>
      <c r="AC133" s="27">
        <f>AA133+AB133</f>
        <v>0.58412094513165236</v>
      </c>
    </row>
    <row r="134" spans="1:29" outlineLevel="2" x14ac:dyDescent="0.35">
      <c r="A134" s="21" t="s">
        <v>275</v>
      </c>
      <c r="B134" s="22" t="s">
        <v>278</v>
      </c>
      <c r="C134" s="22" t="s">
        <v>31</v>
      </c>
      <c r="D134" s="22" t="s">
        <v>43</v>
      </c>
      <c r="E134" s="22"/>
      <c r="F134" s="22"/>
      <c r="G134" s="22">
        <v>1111</v>
      </c>
      <c r="H134" s="22">
        <v>709800000</v>
      </c>
      <c r="I134" s="22" t="s">
        <v>31</v>
      </c>
      <c r="J134" s="23" t="s">
        <v>44</v>
      </c>
      <c r="K134" s="25">
        <v>0</v>
      </c>
      <c r="L134" s="25">
        <v>0</v>
      </c>
      <c r="M134" s="25">
        <v>6515195</v>
      </c>
      <c r="N134" s="25">
        <v>0</v>
      </c>
      <c r="O134" s="25">
        <v>0</v>
      </c>
      <c r="P134" s="25">
        <f t="shared" si="37"/>
        <v>0</v>
      </c>
      <c r="Q134" s="25">
        <v>0</v>
      </c>
      <c r="R134" s="25">
        <v>0</v>
      </c>
      <c r="S134" s="25">
        <v>0</v>
      </c>
      <c r="T134" s="25">
        <v>0</v>
      </c>
      <c r="U134" s="25">
        <v>0</v>
      </c>
      <c r="V134" s="25">
        <v>0</v>
      </c>
      <c r="W134" s="25">
        <v>0</v>
      </c>
      <c r="X134" s="25">
        <v>0</v>
      </c>
      <c r="Y134" s="25">
        <f t="shared" si="38"/>
        <v>0</v>
      </c>
      <c r="Z134" s="26">
        <v>0</v>
      </c>
      <c r="AA134" s="26">
        <v>0</v>
      </c>
      <c r="AB134" s="26">
        <v>0</v>
      </c>
      <c r="AC134" s="27">
        <v>0</v>
      </c>
    </row>
    <row r="135" spans="1:29" outlineLevel="2" x14ac:dyDescent="0.35">
      <c r="A135" s="21" t="s">
        <v>275</v>
      </c>
      <c r="B135" s="22" t="s">
        <v>312</v>
      </c>
      <c r="C135" s="22" t="s">
        <v>31</v>
      </c>
      <c r="D135" s="22" t="s">
        <v>43</v>
      </c>
      <c r="E135" s="22"/>
      <c r="F135" s="22" t="s">
        <v>33</v>
      </c>
      <c r="G135" s="22">
        <v>1111</v>
      </c>
      <c r="H135" s="22">
        <v>709800000</v>
      </c>
      <c r="I135" s="22" t="s">
        <v>31</v>
      </c>
      <c r="J135" s="23" t="s">
        <v>44</v>
      </c>
      <c r="K135" s="24">
        <v>195211148</v>
      </c>
      <c r="L135" s="25">
        <v>195211148</v>
      </c>
      <c r="M135" s="25">
        <v>0</v>
      </c>
      <c r="N135" s="25">
        <v>11400000</v>
      </c>
      <c r="O135" s="25">
        <v>0</v>
      </c>
      <c r="P135" s="25">
        <f t="shared" si="37"/>
        <v>195211148</v>
      </c>
      <c r="Q135" s="25">
        <v>0</v>
      </c>
      <c r="R135" s="25">
        <v>0</v>
      </c>
      <c r="S135" s="25">
        <v>0</v>
      </c>
      <c r="T135" s="25">
        <v>116134819.75</v>
      </c>
      <c r="U135" s="25">
        <v>116134819.75</v>
      </c>
      <c r="V135" s="25">
        <v>79076328.25</v>
      </c>
      <c r="W135" s="25">
        <v>79076328.25</v>
      </c>
      <c r="X135" s="25">
        <v>0</v>
      </c>
      <c r="Y135" s="25">
        <f t="shared" si="38"/>
        <v>79076328.25</v>
      </c>
      <c r="Z135" s="26">
        <f>T135/L135</f>
        <v>0.59491899381688995</v>
      </c>
      <c r="AA135" s="26">
        <f>T135/P135</f>
        <v>0.59491899381688995</v>
      </c>
      <c r="AB135" s="26">
        <f>(Q135+R135+S135)/P135</f>
        <v>0</v>
      </c>
      <c r="AC135" s="27">
        <f>AA135+AB135</f>
        <v>0.59491899381688995</v>
      </c>
    </row>
    <row r="136" spans="1:29" outlineLevel="2" x14ac:dyDescent="0.35">
      <c r="A136" s="21" t="s">
        <v>275</v>
      </c>
      <c r="B136" s="22" t="s">
        <v>312</v>
      </c>
      <c r="C136" s="22" t="s">
        <v>31</v>
      </c>
      <c r="D136" s="22" t="s">
        <v>43</v>
      </c>
      <c r="E136" s="22"/>
      <c r="F136" s="22"/>
      <c r="G136" s="22">
        <v>1111</v>
      </c>
      <c r="H136" s="22">
        <v>709800000</v>
      </c>
      <c r="I136" s="22" t="s">
        <v>31</v>
      </c>
      <c r="J136" s="23" t="s">
        <v>44</v>
      </c>
      <c r="K136" s="25">
        <v>0</v>
      </c>
      <c r="L136" s="25">
        <v>0</v>
      </c>
      <c r="M136" s="25">
        <v>1026887</v>
      </c>
      <c r="N136" s="25">
        <v>0</v>
      </c>
      <c r="O136" s="25">
        <v>0</v>
      </c>
      <c r="P136" s="25">
        <f t="shared" si="37"/>
        <v>0</v>
      </c>
      <c r="Q136" s="25">
        <v>0</v>
      </c>
      <c r="R136" s="25">
        <v>0</v>
      </c>
      <c r="S136" s="25">
        <v>0</v>
      </c>
      <c r="T136" s="25">
        <v>0</v>
      </c>
      <c r="U136" s="25">
        <v>0</v>
      </c>
      <c r="V136" s="25">
        <v>0</v>
      </c>
      <c r="W136" s="25">
        <v>0</v>
      </c>
      <c r="X136" s="25">
        <v>0</v>
      </c>
      <c r="Y136" s="25">
        <f t="shared" si="38"/>
        <v>0</v>
      </c>
      <c r="Z136" s="26">
        <v>0</v>
      </c>
      <c r="AA136" s="26">
        <v>0</v>
      </c>
      <c r="AB136" s="26">
        <v>0</v>
      </c>
      <c r="AC136" s="27">
        <v>0</v>
      </c>
    </row>
    <row r="137" spans="1:29" outlineLevel="2" x14ac:dyDescent="0.35">
      <c r="A137" s="21" t="s">
        <v>325</v>
      </c>
      <c r="B137" s="22" t="s">
        <v>30</v>
      </c>
      <c r="C137" s="22" t="s">
        <v>31</v>
      </c>
      <c r="D137" s="22" t="s">
        <v>43</v>
      </c>
      <c r="E137" s="22"/>
      <c r="F137" s="22" t="s">
        <v>33</v>
      </c>
      <c r="G137" s="22">
        <v>1111</v>
      </c>
      <c r="H137" s="22">
        <v>709800000</v>
      </c>
      <c r="I137" s="22" t="s">
        <v>31</v>
      </c>
      <c r="J137" s="23" t="s">
        <v>44</v>
      </c>
      <c r="K137" s="24">
        <v>347642176</v>
      </c>
      <c r="L137" s="25">
        <v>347642176</v>
      </c>
      <c r="M137" s="25">
        <v>0</v>
      </c>
      <c r="N137" s="25">
        <v>-51256527</v>
      </c>
      <c r="O137" s="25">
        <v>0</v>
      </c>
      <c r="P137" s="25">
        <f t="shared" si="37"/>
        <v>347642176</v>
      </c>
      <c r="Q137" s="25">
        <v>0</v>
      </c>
      <c r="R137" s="25">
        <v>0</v>
      </c>
      <c r="S137" s="25">
        <v>0</v>
      </c>
      <c r="T137" s="25">
        <v>168061781.25</v>
      </c>
      <c r="U137" s="25">
        <v>168061781.25</v>
      </c>
      <c r="V137" s="25">
        <v>128323867.75</v>
      </c>
      <c r="W137" s="25">
        <v>179580394.75</v>
      </c>
      <c r="X137" s="25">
        <v>0</v>
      </c>
      <c r="Y137" s="25">
        <f t="shared" si="38"/>
        <v>179580394.75</v>
      </c>
      <c r="Z137" s="26">
        <f>T137/L137</f>
        <v>0.48343323351537187</v>
      </c>
      <c r="AA137" s="26">
        <f>T137/P137</f>
        <v>0.48343323351537187</v>
      </c>
      <c r="AB137" s="26">
        <f>(Q137+R137+S137)/P137</f>
        <v>0</v>
      </c>
      <c r="AC137" s="27">
        <f>AA137+AB137</f>
        <v>0.48343323351537187</v>
      </c>
    </row>
    <row r="138" spans="1:29" outlineLevel="2" x14ac:dyDescent="0.35">
      <c r="A138" s="21" t="s">
        <v>325</v>
      </c>
      <c r="B138" s="22" t="s">
        <v>30</v>
      </c>
      <c r="C138" s="22" t="s">
        <v>31</v>
      </c>
      <c r="D138" s="22" t="s">
        <v>43</v>
      </c>
      <c r="E138" s="22"/>
      <c r="F138" s="22"/>
      <c r="G138" s="22">
        <v>1111</v>
      </c>
      <c r="H138" s="22">
        <v>709800000</v>
      </c>
      <c r="I138" s="22" t="s">
        <v>31</v>
      </c>
      <c r="J138" s="23" t="s">
        <v>44</v>
      </c>
      <c r="K138" s="25">
        <v>0</v>
      </c>
      <c r="L138" s="25">
        <v>0</v>
      </c>
      <c r="M138" s="25">
        <v>2848129</v>
      </c>
      <c r="N138" s="25">
        <v>0</v>
      </c>
      <c r="O138" s="25">
        <v>0</v>
      </c>
      <c r="P138" s="25">
        <f t="shared" si="37"/>
        <v>0</v>
      </c>
      <c r="Q138" s="25">
        <v>0</v>
      </c>
      <c r="R138" s="25">
        <v>0</v>
      </c>
      <c r="S138" s="25">
        <v>0</v>
      </c>
      <c r="T138" s="25">
        <v>0</v>
      </c>
      <c r="U138" s="25">
        <v>0</v>
      </c>
      <c r="V138" s="25">
        <v>0</v>
      </c>
      <c r="W138" s="25">
        <v>0</v>
      </c>
      <c r="X138" s="25">
        <v>0</v>
      </c>
      <c r="Y138" s="25">
        <f t="shared" si="38"/>
        <v>0</v>
      </c>
      <c r="Z138" s="26">
        <v>0</v>
      </c>
      <c r="AA138" s="26">
        <v>0</v>
      </c>
      <c r="AB138" s="26">
        <v>0</v>
      </c>
      <c r="AC138" s="27">
        <v>0</v>
      </c>
    </row>
    <row r="139" spans="1:29" outlineLevel="2" x14ac:dyDescent="0.35">
      <c r="A139" s="21" t="s">
        <v>331</v>
      </c>
      <c r="B139" s="22" t="s">
        <v>30</v>
      </c>
      <c r="C139" s="22" t="s">
        <v>31</v>
      </c>
      <c r="D139" s="22" t="s">
        <v>43</v>
      </c>
      <c r="E139" s="22"/>
      <c r="F139" s="22" t="s">
        <v>33</v>
      </c>
      <c r="G139" s="22">
        <v>1111</v>
      </c>
      <c r="H139" s="22">
        <v>709800000</v>
      </c>
      <c r="I139" s="22" t="s">
        <v>31</v>
      </c>
      <c r="J139" s="23" t="s">
        <v>44</v>
      </c>
      <c r="K139" s="24">
        <v>1125334379</v>
      </c>
      <c r="L139" s="25">
        <v>1125334379</v>
      </c>
      <c r="M139" s="25">
        <v>0</v>
      </c>
      <c r="N139" s="25">
        <v>-4959162</v>
      </c>
      <c r="O139" s="25">
        <v>0</v>
      </c>
      <c r="P139" s="25">
        <f t="shared" si="37"/>
        <v>1125334379</v>
      </c>
      <c r="Q139" s="25">
        <v>0</v>
      </c>
      <c r="R139" s="25">
        <v>0</v>
      </c>
      <c r="S139" s="25">
        <v>0</v>
      </c>
      <c r="T139" s="25">
        <v>643303044.94000006</v>
      </c>
      <c r="U139" s="25">
        <v>643303044.94000006</v>
      </c>
      <c r="V139" s="25">
        <v>477072172.06</v>
      </c>
      <c r="W139" s="25">
        <v>482031334.06</v>
      </c>
      <c r="X139" s="25">
        <v>0</v>
      </c>
      <c r="Y139" s="25">
        <f t="shared" si="38"/>
        <v>482031334.05999994</v>
      </c>
      <c r="Z139" s="26">
        <f>T139/L139</f>
        <v>0.57165501822814213</v>
      </c>
      <c r="AA139" s="26">
        <f>T139/P139</f>
        <v>0.57165501822814213</v>
      </c>
      <c r="AB139" s="26">
        <f>(Q139+R139+S139)/P139</f>
        <v>0</v>
      </c>
      <c r="AC139" s="27">
        <f>AA139+AB139</f>
        <v>0.57165501822814213</v>
      </c>
    </row>
    <row r="140" spans="1:29" outlineLevel="2" x14ac:dyDescent="0.35">
      <c r="A140" s="21" t="s">
        <v>331</v>
      </c>
      <c r="B140" s="22" t="s">
        <v>30</v>
      </c>
      <c r="C140" s="22" t="s">
        <v>31</v>
      </c>
      <c r="D140" s="22" t="s">
        <v>43</v>
      </c>
      <c r="E140" s="22"/>
      <c r="F140" s="22"/>
      <c r="G140" s="22">
        <v>1111</v>
      </c>
      <c r="H140" s="22">
        <v>709800000</v>
      </c>
      <c r="I140" s="22" t="s">
        <v>31</v>
      </c>
      <c r="J140" s="23" t="s">
        <v>44</v>
      </c>
      <c r="K140" s="25">
        <v>0</v>
      </c>
      <c r="L140" s="25">
        <v>0</v>
      </c>
      <c r="M140" s="25">
        <v>6416351</v>
      </c>
      <c r="N140" s="25">
        <v>0</v>
      </c>
      <c r="O140" s="25">
        <v>0</v>
      </c>
      <c r="P140" s="25">
        <f t="shared" si="37"/>
        <v>0</v>
      </c>
      <c r="Q140" s="25">
        <v>0</v>
      </c>
      <c r="R140" s="25">
        <v>0</v>
      </c>
      <c r="S140" s="25">
        <v>0</v>
      </c>
      <c r="T140" s="25">
        <v>0</v>
      </c>
      <c r="U140" s="25">
        <v>0</v>
      </c>
      <c r="V140" s="25">
        <v>0</v>
      </c>
      <c r="W140" s="25">
        <v>0</v>
      </c>
      <c r="X140" s="25">
        <v>0</v>
      </c>
      <c r="Y140" s="25">
        <f t="shared" si="38"/>
        <v>0</v>
      </c>
      <c r="Z140" s="26">
        <v>0</v>
      </c>
      <c r="AA140" s="26">
        <v>0</v>
      </c>
      <c r="AB140" s="26">
        <v>0</v>
      </c>
      <c r="AC140" s="27">
        <v>0</v>
      </c>
    </row>
    <row r="141" spans="1:29" outlineLevel="2" x14ac:dyDescent="0.35">
      <c r="A141" s="21" t="s">
        <v>340</v>
      </c>
      <c r="B141" s="22" t="s">
        <v>30</v>
      </c>
      <c r="C141" s="22" t="s">
        <v>31</v>
      </c>
      <c r="D141" s="22" t="s">
        <v>43</v>
      </c>
      <c r="E141" s="22"/>
      <c r="F141" s="22" t="s">
        <v>33</v>
      </c>
      <c r="G141" s="22">
        <v>1111</v>
      </c>
      <c r="H141" s="22">
        <v>709800000</v>
      </c>
      <c r="I141" s="22" t="s">
        <v>31</v>
      </c>
      <c r="J141" s="23" t="s">
        <v>44</v>
      </c>
      <c r="K141" s="24">
        <v>264344407</v>
      </c>
      <c r="L141" s="25">
        <v>264344407</v>
      </c>
      <c r="M141" s="25">
        <v>0</v>
      </c>
      <c r="N141" s="25">
        <v>-12475370</v>
      </c>
      <c r="O141" s="25">
        <v>0</v>
      </c>
      <c r="P141" s="25">
        <f t="shared" si="37"/>
        <v>264344407</v>
      </c>
      <c r="Q141" s="25">
        <v>0</v>
      </c>
      <c r="R141" s="25">
        <v>0</v>
      </c>
      <c r="S141" s="25">
        <v>0</v>
      </c>
      <c r="T141" s="25">
        <v>146169353.68000001</v>
      </c>
      <c r="U141" s="25">
        <v>146169353.68000001</v>
      </c>
      <c r="V141" s="25">
        <v>105699683.31999999</v>
      </c>
      <c r="W141" s="25">
        <v>118175053.31999999</v>
      </c>
      <c r="X141" s="25">
        <v>0</v>
      </c>
      <c r="Y141" s="25">
        <f t="shared" si="38"/>
        <v>118175053.31999999</v>
      </c>
      <c r="Z141" s="26">
        <f>T141/L141</f>
        <v>0.55295043061001858</v>
      </c>
      <c r="AA141" s="26">
        <f>T141/P141</f>
        <v>0.55295043061001858</v>
      </c>
      <c r="AB141" s="26">
        <f>(Q141+R141+S141)/P141</f>
        <v>0</v>
      </c>
      <c r="AC141" s="27">
        <f>AA141+AB141</f>
        <v>0.55295043061001858</v>
      </c>
    </row>
    <row r="142" spans="1:29" outlineLevel="2" x14ac:dyDescent="0.35">
      <c r="A142" s="21" t="s">
        <v>340</v>
      </c>
      <c r="B142" s="22" t="s">
        <v>30</v>
      </c>
      <c r="C142" s="22" t="s">
        <v>31</v>
      </c>
      <c r="D142" s="22" t="s">
        <v>43</v>
      </c>
      <c r="E142" s="22"/>
      <c r="F142" s="22"/>
      <c r="G142" s="22">
        <v>1111</v>
      </c>
      <c r="H142" s="22">
        <v>709800000</v>
      </c>
      <c r="I142" s="22" t="s">
        <v>31</v>
      </c>
      <c r="J142" s="23" t="s">
        <v>44</v>
      </c>
      <c r="K142" s="25">
        <v>0</v>
      </c>
      <c r="L142" s="25">
        <v>0</v>
      </c>
      <c r="M142" s="25">
        <v>1469292</v>
      </c>
      <c r="N142" s="25">
        <v>0</v>
      </c>
      <c r="O142" s="25">
        <v>0</v>
      </c>
      <c r="P142" s="25">
        <f t="shared" si="37"/>
        <v>0</v>
      </c>
      <c r="Q142" s="25">
        <v>0</v>
      </c>
      <c r="R142" s="25">
        <v>0</v>
      </c>
      <c r="S142" s="25">
        <v>0</v>
      </c>
      <c r="T142" s="25">
        <v>0</v>
      </c>
      <c r="U142" s="25">
        <v>0</v>
      </c>
      <c r="V142" s="25">
        <v>0</v>
      </c>
      <c r="W142" s="25">
        <v>0</v>
      </c>
      <c r="X142" s="25">
        <v>0</v>
      </c>
      <c r="Y142" s="25">
        <f t="shared" si="38"/>
        <v>0</v>
      </c>
      <c r="Z142" s="26">
        <v>0</v>
      </c>
      <c r="AA142" s="26">
        <v>0</v>
      </c>
      <c r="AB142" s="26">
        <v>0</v>
      </c>
      <c r="AC142" s="27">
        <v>0</v>
      </c>
    </row>
    <row r="143" spans="1:29" outlineLevel="2" x14ac:dyDescent="0.35">
      <c r="A143" s="21" t="s">
        <v>343</v>
      </c>
      <c r="B143" s="22" t="s">
        <v>30</v>
      </c>
      <c r="C143" s="22" t="s">
        <v>31</v>
      </c>
      <c r="D143" s="22" t="s">
        <v>43</v>
      </c>
      <c r="E143" s="22"/>
      <c r="F143" s="22" t="s">
        <v>33</v>
      </c>
      <c r="G143" s="22">
        <v>1111</v>
      </c>
      <c r="H143" s="22">
        <v>709800000</v>
      </c>
      <c r="I143" s="22" t="s">
        <v>31</v>
      </c>
      <c r="J143" s="23" t="s">
        <v>44</v>
      </c>
      <c r="K143" s="24">
        <v>4437686544</v>
      </c>
      <c r="L143" s="25">
        <v>4392686544</v>
      </c>
      <c r="M143" s="25">
        <v>0</v>
      </c>
      <c r="N143" s="25">
        <v>-16703526</v>
      </c>
      <c r="O143" s="25">
        <v>-6500000</v>
      </c>
      <c r="P143" s="25">
        <f t="shared" si="37"/>
        <v>4386186544</v>
      </c>
      <c r="Q143" s="25">
        <v>0</v>
      </c>
      <c r="R143" s="25">
        <v>0</v>
      </c>
      <c r="S143" s="25">
        <v>0</v>
      </c>
      <c r="T143" s="25">
        <v>2441750461.46</v>
      </c>
      <c r="U143" s="25">
        <v>2441750461.46</v>
      </c>
      <c r="V143" s="25">
        <v>1879732556.54</v>
      </c>
      <c r="W143" s="25">
        <v>1950936082.54</v>
      </c>
      <c r="X143" s="25">
        <v>0</v>
      </c>
      <c r="Y143" s="25">
        <f t="shared" si="38"/>
        <v>1944436082.54</v>
      </c>
      <c r="Z143" s="26">
        <f>T143/L143</f>
        <v>0.55586722089132523</v>
      </c>
      <c r="AA143" s="26">
        <f>T143/P143</f>
        <v>0.5566909744867431</v>
      </c>
      <c r="AB143" s="26">
        <f>(Q143+R143+S143)/P143</f>
        <v>0</v>
      </c>
      <c r="AC143" s="27">
        <f>AA143+AB143</f>
        <v>0.5566909744867431</v>
      </c>
    </row>
    <row r="144" spans="1:29" outlineLevel="2" x14ac:dyDescent="0.35">
      <c r="A144" s="21" t="s">
        <v>343</v>
      </c>
      <c r="B144" s="22" t="s">
        <v>30</v>
      </c>
      <c r="C144" s="22" t="s">
        <v>31</v>
      </c>
      <c r="D144" s="22" t="s">
        <v>43</v>
      </c>
      <c r="E144" s="22"/>
      <c r="F144" s="22"/>
      <c r="G144" s="22">
        <v>1111</v>
      </c>
      <c r="H144" s="22">
        <v>709800000</v>
      </c>
      <c r="I144" s="22" t="s">
        <v>31</v>
      </c>
      <c r="J144" s="23" t="s">
        <v>44</v>
      </c>
      <c r="K144" s="25">
        <v>0</v>
      </c>
      <c r="L144" s="25">
        <v>0</v>
      </c>
      <c r="M144" s="25">
        <v>20583922</v>
      </c>
      <c r="N144" s="25">
        <v>0</v>
      </c>
      <c r="O144" s="25">
        <v>0</v>
      </c>
      <c r="P144" s="25">
        <f t="shared" si="37"/>
        <v>0</v>
      </c>
      <c r="Q144" s="25">
        <v>0</v>
      </c>
      <c r="R144" s="25">
        <v>0</v>
      </c>
      <c r="S144" s="25">
        <v>0</v>
      </c>
      <c r="T144" s="25">
        <v>0</v>
      </c>
      <c r="U144" s="25">
        <v>0</v>
      </c>
      <c r="V144" s="25">
        <v>0</v>
      </c>
      <c r="W144" s="25">
        <v>0</v>
      </c>
      <c r="X144" s="25">
        <v>0</v>
      </c>
      <c r="Y144" s="25">
        <f t="shared" si="38"/>
        <v>0</v>
      </c>
      <c r="Z144" s="26">
        <v>0</v>
      </c>
      <c r="AA144" s="26">
        <v>0</v>
      </c>
      <c r="AB144" s="26">
        <v>0</v>
      </c>
      <c r="AC144" s="27">
        <v>0</v>
      </c>
    </row>
    <row r="145" spans="1:29" outlineLevel="2" x14ac:dyDescent="0.35">
      <c r="A145" s="21" t="s">
        <v>355</v>
      </c>
      <c r="B145" s="22" t="s">
        <v>30</v>
      </c>
      <c r="C145" s="22" t="s">
        <v>31</v>
      </c>
      <c r="D145" s="22" t="s">
        <v>43</v>
      </c>
      <c r="E145" s="22"/>
      <c r="F145" s="22" t="s">
        <v>33</v>
      </c>
      <c r="G145" s="22">
        <v>1111</v>
      </c>
      <c r="H145" s="22">
        <v>709600000</v>
      </c>
      <c r="I145" s="22" t="s">
        <v>31</v>
      </c>
      <c r="J145" s="23" t="s">
        <v>44</v>
      </c>
      <c r="K145" s="24">
        <v>228150589</v>
      </c>
      <c r="L145" s="25">
        <v>223931213</v>
      </c>
      <c r="M145" s="25">
        <v>0</v>
      </c>
      <c r="N145" s="25">
        <v>-2500000</v>
      </c>
      <c r="O145" s="25">
        <v>-500000</v>
      </c>
      <c r="P145" s="25">
        <f t="shared" si="37"/>
        <v>223431213</v>
      </c>
      <c r="Q145" s="25">
        <v>0</v>
      </c>
      <c r="R145" s="25">
        <v>0</v>
      </c>
      <c r="S145" s="25">
        <v>0</v>
      </c>
      <c r="T145" s="25">
        <v>120100716.01000001</v>
      </c>
      <c r="U145" s="25">
        <v>120100716.01000001</v>
      </c>
      <c r="V145" s="25">
        <v>100830496.98999999</v>
      </c>
      <c r="W145" s="25">
        <v>103830496.98999999</v>
      </c>
      <c r="X145" s="25">
        <v>0</v>
      </c>
      <c r="Y145" s="25">
        <f t="shared" si="38"/>
        <v>103330496.98999999</v>
      </c>
      <c r="Z145" s="26">
        <f>T145/L145</f>
        <v>0.53632860913409153</v>
      </c>
      <c r="AA145" s="26">
        <f>T145/P145</f>
        <v>0.53752881881369008</v>
      </c>
      <c r="AB145" s="26">
        <f>(Q145+R145+S145)/P145</f>
        <v>0</v>
      </c>
      <c r="AC145" s="27">
        <f>AA145+AB145</f>
        <v>0.53752881881369008</v>
      </c>
    </row>
    <row r="146" spans="1:29" outlineLevel="2" x14ac:dyDescent="0.35">
      <c r="A146" s="21" t="s">
        <v>355</v>
      </c>
      <c r="B146" s="22" t="s">
        <v>30</v>
      </c>
      <c r="C146" s="22" t="s">
        <v>31</v>
      </c>
      <c r="D146" s="22" t="s">
        <v>43</v>
      </c>
      <c r="E146" s="22"/>
      <c r="F146" s="22"/>
      <c r="G146" s="22">
        <v>1111</v>
      </c>
      <c r="H146" s="22">
        <v>709600000</v>
      </c>
      <c r="I146" s="22" t="s">
        <v>31</v>
      </c>
      <c r="J146" s="23" t="s">
        <v>44</v>
      </c>
      <c r="K146" s="25">
        <v>0</v>
      </c>
      <c r="L146" s="25">
        <v>0</v>
      </c>
      <c r="M146" s="25">
        <v>245369</v>
      </c>
      <c r="N146" s="25">
        <v>0</v>
      </c>
      <c r="O146" s="25">
        <v>0</v>
      </c>
      <c r="P146" s="25">
        <f t="shared" si="37"/>
        <v>0</v>
      </c>
      <c r="Q146" s="25">
        <v>0</v>
      </c>
      <c r="R146" s="25">
        <v>0</v>
      </c>
      <c r="S146" s="25">
        <v>0</v>
      </c>
      <c r="T146" s="25">
        <v>0</v>
      </c>
      <c r="U146" s="25">
        <v>0</v>
      </c>
      <c r="V146" s="25">
        <v>0</v>
      </c>
      <c r="W146" s="25">
        <v>0</v>
      </c>
      <c r="X146" s="25">
        <v>0</v>
      </c>
      <c r="Y146" s="25">
        <f t="shared" si="38"/>
        <v>0</v>
      </c>
      <c r="Z146" s="26">
        <v>0</v>
      </c>
      <c r="AA146" s="26">
        <v>0</v>
      </c>
      <c r="AB146" s="26">
        <v>0</v>
      </c>
      <c r="AC146" s="27">
        <v>0</v>
      </c>
    </row>
    <row r="147" spans="1:29" outlineLevel="2" x14ac:dyDescent="0.35">
      <c r="A147" s="21" t="s">
        <v>384</v>
      </c>
      <c r="B147" s="22" t="s">
        <v>276</v>
      </c>
      <c r="C147" s="22" t="s">
        <v>31</v>
      </c>
      <c r="D147" s="22" t="s">
        <v>43</v>
      </c>
      <c r="E147" s="22"/>
      <c r="F147" s="22">
        <v>280</v>
      </c>
      <c r="G147" s="22">
        <v>1111</v>
      </c>
      <c r="H147" s="22">
        <v>709100000</v>
      </c>
      <c r="I147" s="22" t="s">
        <v>31</v>
      </c>
      <c r="J147" s="23" t="s">
        <v>44</v>
      </c>
      <c r="K147" s="24">
        <v>9522381673</v>
      </c>
      <c r="L147" s="25">
        <v>9372381673</v>
      </c>
      <c r="M147" s="25">
        <v>0</v>
      </c>
      <c r="N147" s="25">
        <v>0</v>
      </c>
      <c r="O147" s="25">
        <v>-180000000</v>
      </c>
      <c r="P147" s="25">
        <f t="shared" si="37"/>
        <v>9192381673</v>
      </c>
      <c r="Q147" s="25">
        <v>0</v>
      </c>
      <c r="R147" s="25">
        <v>0</v>
      </c>
      <c r="S147" s="25">
        <v>0</v>
      </c>
      <c r="T147" s="25">
        <v>5148662804.1300001</v>
      </c>
      <c r="U147" s="25">
        <v>5148662804.1300001</v>
      </c>
      <c r="V147" s="25">
        <v>4043718868.8699999</v>
      </c>
      <c r="W147" s="25">
        <v>4223718868.8699999</v>
      </c>
      <c r="X147" s="25">
        <v>0</v>
      </c>
      <c r="Y147" s="25">
        <f t="shared" si="38"/>
        <v>4043718868.8699999</v>
      </c>
      <c r="Z147" s="26">
        <f>T147/L147</f>
        <v>0.54934412444622172</v>
      </c>
      <c r="AA147" s="26">
        <f>T147/P147</f>
        <v>0.56010106926398939</v>
      </c>
      <c r="AB147" s="26">
        <f>(Q147+R147+S147)/P147</f>
        <v>0</v>
      </c>
      <c r="AC147" s="27">
        <f>AA147+AB147</f>
        <v>0.56010106926398939</v>
      </c>
    </row>
    <row r="148" spans="1:29" outlineLevel="2" x14ac:dyDescent="0.35">
      <c r="A148" s="21" t="s">
        <v>384</v>
      </c>
      <c r="B148" s="22" t="s">
        <v>276</v>
      </c>
      <c r="C148" s="22" t="s">
        <v>31</v>
      </c>
      <c r="D148" s="22" t="s">
        <v>43</v>
      </c>
      <c r="E148" s="22"/>
      <c r="F148" s="22"/>
      <c r="G148" s="22">
        <v>1111</v>
      </c>
      <c r="H148" s="22">
        <v>709100000</v>
      </c>
      <c r="I148" s="22" t="s">
        <v>31</v>
      </c>
      <c r="J148" s="23" t="s">
        <v>44</v>
      </c>
      <c r="K148" s="25">
        <v>0</v>
      </c>
      <c r="L148" s="25">
        <v>0</v>
      </c>
      <c r="M148" s="25">
        <v>72034055</v>
      </c>
      <c r="N148" s="25">
        <v>0</v>
      </c>
      <c r="O148" s="25">
        <v>0</v>
      </c>
      <c r="P148" s="25">
        <f t="shared" si="37"/>
        <v>0</v>
      </c>
      <c r="Q148" s="25">
        <v>0</v>
      </c>
      <c r="R148" s="25">
        <v>0</v>
      </c>
      <c r="S148" s="25">
        <v>0</v>
      </c>
      <c r="T148" s="25">
        <v>0</v>
      </c>
      <c r="U148" s="25">
        <v>0</v>
      </c>
      <c r="V148" s="25">
        <v>0</v>
      </c>
      <c r="W148" s="25">
        <v>0</v>
      </c>
      <c r="X148" s="25">
        <v>0</v>
      </c>
      <c r="Y148" s="25">
        <f t="shared" si="38"/>
        <v>0</v>
      </c>
      <c r="Z148" s="26">
        <v>0</v>
      </c>
      <c r="AA148" s="26">
        <v>0</v>
      </c>
      <c r="AB148" s="26">
        <v>0</v>
      </c>
      <c r="AC148" s="27">
        <v>0</v>
      </c>
    </row>
    <row r="149" spans="1:29" outlineLevel="2" x14ac:dyDescent="0.35">
      <c r="A149" s="21" t="s">
        <v>384</v>
      </c>
      <c r="B149" s="22" t="s">
        <v>278</v>
      </c>
      <c r="C149" s="22" t="s">
        <v>31</v>
      </c>
      <c r="D149" s="22" t="s">
        <v>43</v>
      </c>
      <c r="E149" s="22"/>
      <c r="F149" s="22">
        <v>280</v>
      </c>
      <c r="G149" s="22">
        <v>1111</v>
      </c>
      <c r="H149" s="22">
        <v>709200000</v>
      </c>
      <c r="I149" s="22" t="s">
        <v>31</v>
      </c>
      <c r="J149" s="23" t="s">
        <v>44</v>
      </c>
      <c r="K149" s="24">
        <v>7361175621</v>
      </c>
      <c r="L149" s="25">
        <v>7361175621</v>
      </c>
      <c r="M149" s="25">
        <v>0</v>
      </c>
      <c r="N149" s="25">
        <v>0</v>
      </c>
      <c r="O149" s="25">
        <v>-80000000</v>
      </c>
      <c r="P149" s="25">
        <f t="shared" si="37"/>
        <v>7281175621</v>
      </c>
      <c r="Q149" s="25">
        <v>0</v>
      </c>
      <c r="R149" s="25">
        <v>0</v>
      </c>
      <c r="S149" s="25">
        <v>0</v>
      </c>
      <c r="T149" s="25">
        <v>4097912817.2199998</v>
      </c>
      <c r="U149" s="25">
        <v>4097912817.2199998</v>
      </c>
      <c r="V149" s="25">
        <v>3183262803.7800002</v>
      </c>
      <c r="W149" s="25">
        <v>3263262803.7800002</v>
      </c>
      <c r="X149" s="25">
        <v>0</v>
      </c>
      <c r="Y149" s="25">
        <f t="shared" si="38"/>
        <v>3183262803.7800002</v>
      </c>
      <c r="Z149" s="26">
        <f>T149/L149</f>
        <v>0.55669271162739997</v>
      </c>
      <c r="AA149" s="26">
        <f>T149/P149</f>
        <v>0.56280922621904705</v>
      </c>
      <c r="AB149" s="26">
        <f>(Q149+R149+S149)/P149</f>
        <v>0</v>
      </c>
      <c r="AC149" s="27">
        <f>AA149+AB149</f>
        <v>0.56280922621904705</v>
      </c>
    </row>
    <row r="150" spans="1:29" outlineLevel="2" x14ac:dyDescent="0.35">
      <c r="A150" s="21" t="s">
        <v>384</v>
      </c>
      <c r="B150" s="22" t="s">
        <v>278</v>
      </c>
      <c r="C150" s="22" t="s">
        <v>31</v>
      </c>
      <c r="D150" s="22" t="s">
        <v>43</v>
      </c>
      <c r="E150" s="22"/>
      <c r="F150" s="22"/>
      <c r="G150" s="22">
        <v>1111</v>
      </c>
      <c r="H150" s="22">
        <v>709200000</v>
      </c>
      <c r="I150" s="22" t="s">
        <v>31</v>
      </c>
      <c r="J150" s="23" t="s">
        <v>44</v>
      </c>
      <c r="K150" s="25">
        <v>0</v>
      </c>
      <c r="L150" s="25">
        <v>0</v>
      </c>
      <c r="M150" s="25">
        <v>37792651</v>
      </c>
      <c r="N150" s="25">
        <v>0</v>
      </c>
      <c r="O150" s="25">
        <v>0</v>
      </c>
      <c r="P150" s="25">
        <f t="shared" si="37"/>
        <v>0</v>
      </c>
      <c r="Q150" s="25">
        <v>0</v>
      </c>
      <c r="R150" s="25">
        <v>0</v>
      </c>
      <c r="S150" s="25">
        <v>0</v>
      </c>
      <c r="T150" s="25">
        <v>0</v>
      </c>
      <c r="U150" s="25">
        <v>0</v>
      </c>
      <c r="V150" s="25">
        <v>0</v>
      </c>
      <c r="W150" s="25">
        <v>0</v>
      </c>
      <c r="X150" s="25">
        <v>0</v>
      </c>
      <c r="Y150" s="25">
        <f t="shared" si="38"/>
        <v>0</v>
      </c>
      <c r="Z150" s="26">
        <v>0</v>
      </c>
      <c r="AA150" s="26">
        <v>0</v>
      </c>
      <c r="AB150" s="26">
        <v>0</v>
      </c>
      <c r="AC150" s="27">
        <v>0</v>
      </c>
    </row>
    <row r="151" spans="1:29" outlineLevel="2" x14ac:dyDescent="0.35">
      <c r="A151" s="21" t="s">
        <v>384</v>
      </c>
      <c r="B151" s="22" t="s">
        <v>312</v>
      </c>
      <c r="C151" s="22" t="s">
        <v>31</v>
      </c>
      <c r="D151" s="22" t="s">
        <v>43</v>
      </c>
      <c r="E151" s="22"/>
      <c r="F151" s="22">
        <v>280</v>
      </c>
      <c r="G151" s="22">
        <v>1111</v>
      </c>
      <c r="H151" s="22">
        <v>709300000</v>
      </c>
      <c r="I151" s="22" t="s">
        <v>31</v>
      </c>
      <c r="J151" s="23" t="s">
        <v>44</v>
      </c>
      <c r="K151" s="24">
        <v>3263305040</v>
      </c>
      <c r="L151" s="25">
        <v>3263305040</v>
      </c>
      <c r="M151" s="25">
        <v>0</v>
      </c>
      <c r="N151" s="25">
        <v>0</v>
      </c>
      <c r="O151" s="25">
        <v>-12000000</v>
      </c>
      <c r="P151" s="25">
        <f t="shared" si="37"/>
        <v>3251305040</v>
      </c>
      <c r="Q151" s="25">
        <v>0</v>
      </c>
      <c r="R151" s="25">
        <v>0</v>
      </c>
      <c r="S151" s="25">
        <v>0</v>
      </c>
      <c r="T151" s="25">
        <v>1834563008.24</v>
      </c>
      <c r="U151" s="25">
        <v>1834563008.24</v>
      </c>
      <c r="V151" s="25">
        <v>1416742031.76</v>
      </c>
      <c r="W151" s="25">
        <v>1428742031.76</v>
      </c>
      <c r="X151" s="25">
        <v>0</v>
      </c>
      <c r="Y151" s="25">
        <f t="shared" si="38"/>
        <v>1416742031.76</v>
      </c>
      <c r="Z151" s="26">
        <f>T151/L151</f>
        <v>0.56217944254454377</v>
      </c>
      <c r="AA151" s="26">
        <f>T151/P151</f>
        <v>0.56425434884448733</v>
      </c>
      <c r="AB151" s="26">
        <f>(Q151+R151+S151)/P151</f>
        <v>0</v>
      </c>
      <c r="AC151" s="27">
        <f>AA151+AB151</f>
        <v>0.56425434884448733</v>
      </c>
    </row>
    <row r="152" spans="1:29" outlineLevel="2" x14ac:dyDescent="0.35">
      <c r="A152" s="21" t="s">
        <v>384</v>
      </c>
      <c r="B152" s="22" t="s">
        <v>312</v>
      </c>
      <c r="C152" s="22" t="s">
        <v>31</v>
      </c>
      <c r="D152" s="22" t="s">
        <v>43</v>
      </c>
      <c r="E152" s="22"/>
      <c r="F152" s="22"/>
      <c r="G152" s="22">
        <v>1111</v>
      </c>
      <c r="H152" s="22">
        <v>709300000</v>
      </c>
      <c r="I152" s="22" t="s">
        <v>31</v>
      </c>
      <c r="J152" s="23" t="s">
        <v>44</v>
      </c>
      <c r="K152" s="25">
        <v>0</v>
      </c>
      <c r="L152" s="25">
        <v>0</v>
      </c>
      <c r="M152" s="25">
        <v>13415821</v>
      </c>
      <c r="N152" s="25">
        <v>0</v>
      </c>
      <c r="O152" s="25">
        <v>0</v>
      </c>
      <c r="P152" s="25">
        <f t="shared" si="37"/>
        <v>0</v>
      </c>
      <c r="Q152" s="25">
        <v>0</v>
      </c>
      <c r="R152" s="25">
        <v>0</v>
      </c>
      <c r="S152" s="25">
        <v>0</v>
      </c>
      <c r="T152" s="25">
        <v>0</v>
      </c>
      <c r="U152" s="25">
        <v>0</v>
      </c>
      <c r="V152" s="25">
        <v>0</v>
      </c>
      <c r="W152" s="25">
        <v>0</v>
      </c>
      <c r="X152" s="25">
        <v>0</v>
      </c>
      <c r="Y152" s="25">
        <f t="shared" si="38"/>
        <v>0</v>
      </c>
      <c r="Z152" s="26">
        <v>0</v>
      </c>
      <c r="AA152" s="26">
        <v>0</v>
      </c>
      <c r="AB152" s="26">
        <v>0</v>
      </c>
      <c r="AC152" s="27">
        <v>0</v>
      </c>
    </row>
    <row r="153" spans="1:29" outlineLevel="2" x14ac:dyDescent="0.35">
      <c r="A153" s="21" t="s">
        <v>384</v>
      </c>
      <c r="B153" s="22" t="s">
        <v>447</v>
      </c>
      <c r="C153" s="22" t="s">
        <v>31</v>
      </c>
      <c r="D153" s="22" t="s">
        <v>43</v>
      </c>
      <c r="E153" s="22"/>
      <c r="F153" s="22">
        <v>280</v>
      </c>
      <c r="G153" s="22">
        <v>1111</v>
      </c>
      <c r="H153" s="22">
        <v>709500000</v>
      </c>
      <c r="I153" s="22" t="s">
        <v>31</v>
      </c>
      <c r="J153" s="23" t="s">
        <v>44</v>
      </c>
      <c r="K153" s="24">
        <v>803742865</v>
      </c>
      <c r="L153" s="25">
        <v>803742865</v>
      </c>
      <c r="M153" s="25">
        <v>0</v>
      </c>
      <c r="N153" s="25">
        <v>0</v>
      </c>
      <c r="O153" s="25">
        <v>-25000000</v>
      </c>
      <c r="P153" s="25">
        <f t="shared" si="37"/>
        <v>778742865</v>
      </c>
      <c r="Q153" s="25">
        <v>0</v>
      </c>
      <c r="R153" s="25">
        <v>0</v>
      </c>
      <c r="S153" s="25">
        <v>0</v>
      </c>
      <c r="T153" s="25">
        <v>430197423.41000003</v>
      </c>
      <c r="U153" s="25">
        <v>430197423.41000003</v>
      </c>
      <c r="V153" s="25">
        <v>348545441.58999997</v>
      </c>
      <c r="W153" s="25">
        <v>373545441.58999997</v>
      </c>
      <c r="X153" s="25">
        <v>0</v>
      </c>
      <c r="Y153" s="25">
        <f t="shared" si="38"/>
        <v>348545441.58999997</v>
      </c>
      <c r="Z153" s="26">
        <f>T153/L153</f>
        <v>0.5352426032547114</v>
      </c>
      <c r="AA153" s="26">
        <f>T153/P153</f>
        <v>0.5524255087845974</v>
      </c>
      <c r="AB153" s="26">
        <f>(Q153+R153+S153)/P153</f>
        <v>0</v>
      </c>
      <c r="AC153" s="27">
        <f>AA153+AB153</f>
        <v>0.5524255087845974</v>
      </c>
    </row>
    <row r="154" spans="1:29" outlineLevel="2" x14ac:dyDescent="0.35">
      <c r="A154" s="21" t="s">
        <v>384</v>
      </c>
      <c r="B154" s="22" t="s">
        <v>447</v>
      </c>
      <c r="C154" s="22" t="s">
        <v>31</v>
      </c>
      <c r="D154" s="22" t="s">
        <v>43</v>
      </c>
      <c r="E154" s="22"/>
      <c r="F154" s="22"/>
      <c r="G154" s="22">
        <v>1111</v>
      </c>
      <c r="H154" s="22">
        <v>709500000</v>
      </c>
      <c r="I154" s="22" t="s">
        <v>31</v>
      </c>
      <c r="J154" s="23" t="s">
        <v>44</v>
      </c>
      <c r="K154" s="25">
        <v>0</v>
      </c>
      <c r="L154" s="25">
        <v>0</v>
      </c>
      <c r="M154" s="25">
        <v>9244189</v>
      </c>
      <c r="N154" s="25">
        <v>0</v>
      </c>
      <c r="O154" s="25">
        <v>0</v>
      </c>
      <c r="P154" s="25">
        <f t="shared" si="37"/>
        <v>0</v>
      </c>
      <c r="Q154" s="25">
        <v>0</v>
      </c>
      <c r="R154" s="25">
        <v>0</v>
      </c>
      <c r="S154" s="25">
        <v>0</v>
      </c>
      <c r="T154" s="25">
        <v>0</v>
      </c>
      <c r="U154" s="25">
        <v>0</v>
      </c>
      <c r="V154" s="25">
        <v>0</v>
      </c>
      <c r="W154" s="25">
        <v>0</v>
      </c>
      <c r="X154" s="25">
        <v>0</v>
      </c>
      <c r="Y154" s="25">
        <f t="shared" si="38"/>
        <v>0</v>
      </c>
      <c r="Z154" s="26">
        <v>0</v>
      </c>
      <c r="AA154" s="26">
        <v>0</v>
      </c>
      <c r="AB154" s="26">
        <v>0</v>
      </c>
      <c r="AC154" s="27">
        <v>0</v>
      </c>
    </row>
    <row r="155" spans="1:29" outlineLevel="2" x14ac:dyDescent="0.35">
      <c r="A155" s="21" t="s">
        <v>384</v>
      </c>
      <c r="B155" s="22" t="s">
        <v>460</v>
      </c>
      <c r="C155" s="22" t="s">
        <v>31</v>
      </c>
      <c r="D155" s="22" t="s">
        <v>43</v>
      </c>
      <c r="E155" s="22"/>
      <c r="F155" s="22">
        <v>280</v>
      </c>
      <c r="G155" s="22">
        <v>1111</v>
      </c>
      <c r="H155" s="22">
        <v>709500000</v>
      </c>
      <c r="I155" s="22" t="s">
        <v>31</v>
      </c>
      <c r="J155" s="23" t="s">
        <v>44</v>
      </c>
      <c r="K155" s="24">
        <v>2246800804</v>
      </c>
      <c r="L155" s="25">
        <v>2246800804</v>
      </c>
      <c r="M155" s="25">
        <v>0</v>
      </c>
      <c r="N155" s="25">
        <v>0</v>
      </c>
      <c r="O155" s="25">
        <v>-25000000</v>
      </c>
      <c r="P155" s="25">
        <f t="shared" si="37"/>
        <v>2221800804</v>
      </c>
      <c r="Q155" s="25">
        <v>0</v>
      </c>
      <c r="R155" s="25">
        <v>0</v>
      </c>
      <c r="S155" s="25">
        <v>0</v>
      </c>
      <c r="T155" s="25">
        <v>1226151463.49</v>
      </c>
      <c r="U155" s="25">
        <v>1226151463.49</v>
      </c>
      <c r="V155" s="25">
        <v>995649340.50999999</v>
      </c>
      <c r="W155" s="25">
        <v>1020649340.51</v>
      </c>
      <c r="X155" s="25">
        <v>0</v>
      </c>
      <c r="Y155" s="25">
        <f t="shared" si="38"/>
        <v>995649340.50999999</v>
      </c>
      <c r="Z155" s="26">
        <f>T155/L155</f>
        <v>0.54573216339742769</v>
      </c>
      <c r="AA155" s="26">
        <f>T155/P155</f>
        <v>0.55187281473771577</v>
      </c>
      <c r="AB155" s="26">
        <f>(Q155+R155+S155)/P155</f>
        <v>0</v>
      </c>
      <c r="AC155" s="27">
        <f>AA155+AB155</f>
        <v>0.55187281473771577</v>
      </c>
    </row>
    <row r="156" spans="1:29" outlineLevel="2" x14ac:dyDescent="0.35">
      <c r="A156" s="21" t="s">
        <v>384</v>
      </c>
      <c r="B156" s="22" t="s">
        <v>460</v>
      </c>
      <c r="C156" s="22" t="s">
        <v>31</v>
      </c>
      <c r="D156" s="22" t="s">
        <v>43</v>
      </c>
      <c r="E156" s="22"/>
      <c r="F156" s="22"/>
      <c r="G156" s="22">
        <v>1111</v>
      </c>
      <c r="H156" s="22">
        <v>709500000</v>
      </c>
      <c r="I156" s="22" t="s">
        <v>31</v>
      </c>
      <c r="J156" s="23" t="s">
        <v>44</v>
      </c>
      <c r="K156" s="25">
        <v>0</v>
      </c>
      <c r="L156" s="25">
        <v>0</v>
      </c>
      <c r="M156" s="25">
        <v>9755478</v>
      </c>
      <c r="N156" s="25">
        <v>0</v>
      </c>
      <c r="O156" s="25">
        <v>0</v>
      </c>
      <c r="P156" s="25">
        <f t="shared" si="37"/>
        <v>0</v>
      </c>
      <c r="Q156" s="25">
        <v>0</v>
      </c>
      <c r="R156" s="25">
        <v>0</v>
      </c>
      <c r="S156" s="25">
        <v>0</v>
      </c>
      <c r="T156" s="25">
        <v>0</v>
      </c>
      <c r="U156" s="25">
        <v>0</v>
      </c>
      <c r="V156" s="25">
        <v>0</v>
      </c>
      <c r="W156" s="25">
        <v>0</v>
      </c>
      <c r="X156" s="25">
        <v>0</v>
      </c>
      <c r="Y156" s="25">
        <f t="shared" si="38"/>
        <v>0</v>
      </c>
      <c r="Z156" s="26">
        <v>0</v>
      </c>
      <c r="AA156" s="26">
        <v>0</v>
      </c>
      <c r="AB156" s="26">
        <v>0</v>
      </c>
      <c r="AC156" s="27">
        <v>0</v>
      </c>
    </row>
    <row r="157" spans="1:29" outlineLevel="1" x14ac:dyDescent="0.35">
      <c r="A157" s="28"/>
      <c r="B157" s="29"/>
      <c r="C157" s="29"/>
      <c r="D157" s="29" t="s">
        <v>481</v>
      </c>
      <c r="E157" s="29"/>
      <c r="F157" s="29"/>
      <c r="G157" s="29"/>
      <c r="H157" s="29"/>
      <c r="I157" s="29"/>
      <c r="J157" s="30"/>
      <c r="K157" s="31">
        <f t="shared" ref="K157:Y157" si="39">SUBTOTAL(9,K128:K156)</f>
        <v>34511368900</v>
      </c>
      <c r="L157" s="32">
        <f t="shared" si="39"/>
        <v>34303617039</v>
      </c>
      <c r="M157" s="32">
        <f t="shared" si="39"/>
        <v>190826787</v>
      </c>
      <c r="N157" s="32">
        <f t="shared" si="39"/>
        <v>-130865426</v>
      </c>
      <c r="O157" s="32">
        <f t="shared" si="39"/>
        <v>-457548729</v>
      </c>
      <c r="P157" s="32">
        <f t="shared" si="39"/>
        <v>33846068310</v>
      </c>
      <c r="Q157" s="32">
        <f t="shared" si="39"/>
        <v>0</v>
      </c>
      <c r="R157" s="32">
        <f t="shared" si="39"/>
        <v>0</v>
      </c>
      <c r="S157" s="32">
        <f t="shared" si="39"/>
        <v>0</v>
      </c>
      <c r="T157" s="32">
        <f t="shared" si="39"/>
        <v>18942903385.360001</v>
      </c>
      <c r="U157" s="32">
        <f t="shared" si="39"/>
        <v>18942903385.360001</v>
      </c>
      <c r="V157" s="32">
        <f t="shared" si="39"/>
        <v>14666750756.640001</v>
      </c>
      <c r="W157" s="32">
        <f t="shared" si="39"/>
        <v>15360713653.640001</v>
      </c>
      <c r="X157" s="32">
        <f t="shared" si="39"/>
        <v>0</v>
      </c>
      <c r="Y157" s="32">
        <f t="shared" si="39"/>
        <v>14903164924.640001</v>
      </c>
      <c r="Z157" s="33">
        <f>T157/L157</f>
        <v>0.5522130031892466</v>
      </c>
      <c r="AA157" s="33">
        <f>T157/P157</f>
        <v>0.5596781053521428</v>
      </c>
      <c r="AB157" s="33">
        <f>(Q157+R157+S157)/P157</f>
        <v>0</v>
      </c>
      <c r="AC157" s="34">
        <f>AA157+AB157</f>
        <v>0.5596781053521428</v>
      </c>
    </row>
    <row r="158" spans="1:29" outlineLevel="2" x14ac:dyDescent="0.35">
      <c r="A158" s="21" t="s">
        <v>29</v>
      </c>
      <c r="B158" s="22" t="s">
        <v>30</v>
      </c>
      <c r="C158" s="22" t="s">
        <v>31</v>
      </c>
      <c r="D158" s="22" t="s">
        <v>45</v>
      </c>
      <c r="E158" s="22"/>
      <c r="F158" s="22" t="s">
        <v>33</v>
      </c>
      <c r="G158" s="22">
        <v>1111</v>
      </c>
      <c r="H158" s="22">
        <v>709800000</v>
      </c>
      <c r="I158" s="22" t="s">
        <v>31</v>
      </c>
      <c r="J158" s="23" t="s">
        <v>46</v>
      </c>
      <c r="K158" s="24">
        <v>602439601</v>
      </c>
      <c r="L158" s="25">
        <v>602439601</v>
      </c>
      <c r="M158" s="25">
        <v>0</v>
      </c>
      <c r="N158" s="25">
        <v>-5648930</v>
      </c>
      <c r="O158" s="25">
        <v>1100000</v>
      </c>
      <c r="P158" s="25">
        <f t="shared" ref="P158:P192" si="40">+L158+O158</f>
        <v>603539601</v>
      </c>
      <c r="Q158" s="25">
        <v>0</v>
      </c>
      <c r="R158" s="25">
        <v>0</v>
      </c>
      <c r="S158" s="25">
        <v>0</v>
      </c>
      <c r="T158" s="25">
        <v>210877.72</v>
      </c>
      <c r="U158" s="25">
        <v>210877.72</v>
      </c>
      <c r="V158" s="25">
        <v>570565034.27999997</v>
      </c>
      <c r="W158" s="25">
        <v>602228723.27999997</v>
      </c>
      <c r="X158" s="25">
        <v>0</v>
      </c>
      <c r="Y158" s="25">
        <f t="shared" ref="Y158:Y192" si="41">P158-(Q158+R158+S158+T158+X158)</f>
        <v>603328723.27999997</v>
      </c>
      <c r="Z158" s="26">
        <f>T158/L158</f>
        <v>3.5003960504913754E-4</v>
      </c>
      <c r="AA158" s="26">
        <f>T158/P158</f>
        <v>3.4940162940525919E-4</v>
      </c>
      <c r="AB158" s="26">
        <f>(Q158+R158+S158)/P158</f>
        <v>0</v>
      </c>
      <c r="AC158" s="27">
        <f>AA158+AB158</f>
        <v>3.4940162940525919E-4</v>
      </c>
    </row>
    <row r="159" spans="1:29" outlineLevel="2" x14ac:dyDescent="0.35">
      <c r="A159" s="21" t="s">
        <v>29</v>
      </c>
      <c r="B159" s="22" t="s">
        <v>30</v>
      </c>
      <c r="C159" s="22" t="s">
        <v>31</v>
      </c>
      <c r="D159" s="22" t="s">
        <v>45</v>
      </c>
      <c r="E159" s="22"/>
      <c r="F159" s="22"/>
      <c r="G159" s="22">
        <v>1111</v>
      </c>
      <c r="H159" s="22">
        <v>709800000</v>
      </c>
      <c r="I159" s="22" t="s">
        <v>31</v>
      </c>
      <c r="J159" s="23" t="s">
        <v>46</v>
      </c>
      <c r="K159" s="25">
        <v>0</v>
      </c>
      <c r="L159" s="25">
        <v>0</v>
      </c>
      <c r="M159" s="25">
        <v>2387531</v>
      </c>
      <c r="N159" s="25">
        <v>0</v>
      </c>
      <c r="O159" s="25">
        <v>0</v>
      </c>
      <c r="P159" s="25">
        <f t="shared" si="40"/>
        <v>0</v>
      </c>
      <c r="Q159" s="25">
        <v>0</v>
      </c>
      <c r="R159" s="25">
        <v>0</v>
      </c>
      <c r="S159" s="25">
        <v>0</v>
      </c>
      <c r="T159" s="25">
        <v>0</v>
      </c>
      <c r="U159" s="25">
        <v>0</v>
      </c>
      <c r="V159" s="25">
        <v>0</v>
      </c>
      <c r="W159" s="25">
        <v>0</v>
      </c>
      <c r="X159" s="25">
        <v>0</v>
      </c>
      <c r="Y159" s="25">
        <f t="shared" si="41"/>
        <v>0</v>
      </c>
      <c r="Z159" s="26">
        <v>0</v>
      </c>
      <c r="AA159" s="26">
        <v>0</v>
      </c>
      <c r="AB159" s="26">
        <v>0</v>
      </c>
      <c r="AC159" s="27">
        <v>0</v>
      </c>
    </row>
    <row r="160" spans="1:29" outlineLevel="2" x14ac:dyDescent="0.35">
      <c r="A160" s="21" t="s">
        <v>187</v>
      </c>
      <c r="B160" s="22" t="s">
        <v>30</v>
      </c>
      <c r="C160" s="22" t="s">
        <v>31</v>
      </c>
      <c r="D160" s="22" t="s">
        <v>45</v>
      </c>
      <c r="E160" s="22"/>
      <c r="F160" s="22" t="s">
        <v>33</v>
      </c>
      <c r="G160" s="22">
        <v>1111</v>
      </c>
      <c r="H160" s="22">
        <v>709800000</v>
      </c>
      <c r="I160" s="22" t="s">
        <v>31</v>
      </c>
      <c r="J160" s="23" t="s">
        <v>46</v>
      </c>
      <c r="K160" s="24">
        <v>854581436</v>
      </c>
      <c r="L160" s="25">
        <v>854581436</v>
      </c>
      <c r="M160" s="25">
        <v>0</v>
      </c>
      <c r="N160" s="25">
        <v>4278330</v>
      </c>
      <c r="O160" s="25">
        <v>1200000</v>
      </c>
      <c r="P160" s="25">
        <f t="shared" si="40"/>
        <v>855781436</v>
      </c>
      <c r="Q160" s="25">
        <v>0</v>
      </c>
      <c r="R160" s="25">
        <v>0</v>
      </c>
      <c r="S160" s="25">
        <v>0</v>
      </c>
      <c r="T160" s="25">
        <v>278662.59999999998</v>
      </c>
      <c r="U160" s="25">
        <v>278662.59999999998</v>
      </c>
      <c r="V160" s="25">
        <v>2411067.4</v>
      </c>
      <c r="W160" s="25">
        <v>854302773.39999998</v>
      </c>
      <c r="X160" s="25">
        <v>0</v>
      </c>
      <c r="Y160" s="25">
        <f t="shared" si="41"/>
        <v>855502773.39999998</v>
      </c>
      <c r="Z160" s="26">
        <f>T160/L160</f>
        <v>3.2608080197052159E-4</v>
      </c>
      <c r="AA160" s="26">
        <f>T160/P160</f>
        <v>3.2562356260319719E-4</v>
      </c>
      <c r="AB160" s="26">
        <f>(Q160+R160+S160)/P160</f>
        <v>0</v>
      </c>
      <c r="AC160" s="27">
        <f>AA160+AB160</f>
        <v>3.2562356260319719E-4</v>
      </c>
    </row>
    <row r="161" spans="1:29" outlineLevel="2" x14ac:dyDescent="0.35">
      <c r="A161" s="21" t="s">
        <v>187</v>
      </c>
      <c r="B161" s="22" t="s">
        <v>30</v>
      </c>
      <c r="C161" s="22" t="s">
        <v>31</v>
      </c>
      <c r="D161" s="22" t="s">
        <v>45</v>
      </c>
      <c r="E161" s="22"/>
      <c r="F161" s="22"/>
      <c r="G161" s="22">
        <v>1111</v>
      </c>
      <c r="H161" s="22">
        <v>709800000</v>
      </c>
      <c r="I161" s="22" t="s">
        <v>31</v>
      </c>
      <c r="J161" s="23" t="s">
        <v>46</v>
      </c>
      <c r="K161" s="25">
        <v>0</v>
      </c>
      <c r="L161" s="25">
        <v>0</v>
      </c>
      <c r="M161" s="25">
        <v>19721562</v>
      </c>
      <c r="N161" s="25">
        <v>0</v>
      </c>
      <c r="O161" s="25">
        <v>0</v>
      </c>
      <c r="P161" s="25">
        <f t="shared" si="40"/>
        <v>0</v>
      </c>
      <c r="Q161" s="25">
        <v>0</v>
      </c>
      <c r="R161" s="25">
        <v>0</v>
      </c>
      <c r="S161" s="25">
        <v>0</v>
      </c>
      <c r="T161" s="25">
        <v>0</v>
      </c>
      <c r="U161" s="25">
        <v>0</v>
      </c>
      <c r="V161" s="25">
        <v>0</v>
      </c>
      <c r="W161" s="25">
        <v>0</v>
      </c>
      <c r="X161" s="25">
        <v>0</v>
      </c>
      <c r="Y161" s="25">
        <f t="shared" si="41"/>
        <v>0</v>
      </c>
      <c r="Z161" s="26">
        <v>0</v>
      </c>
      <c r="AA161" s="26">
        <v>0</v>
      </c>
      <c r="AB161" s="26">
        <v>0</v>
      </c>
      <c r="AC161" s="27">
        <v>0</v>
      </c>
    </row>
    <row r="162" spans="1:29" outlineLevel="2" x14ac:dyDescent="0.35">
      <c r="A162" s="21" t="s">
        <v>275</v>
      </c>
      <c r="B162" s="22" t="s">
        <v>276</v>
      </c>
      <c r="C162" s="22" t="s">
        <v>31</v>
      </c>
      <c r="D162" s="22" t="s">
        <v>45</v>
      </c>
      <c r="E162" s="22"/>
      <c r="F162" s="22" t="s">
        <v>33</v>
      </c>
      <c r="G162" s="22">
        <v>1111</v>
      </c>
      <c r="H162" s="22">
        <v>709800000</v>
      </c>
      <c r="I162" s="22" t="s">
        <v>31</v>
      </c>
      <c r="J162" s="23" t="s">
        <v>46</v>
      </c>
      <c r="K162" s="24">
        <v>25642993</v>
      </c>
      <c r="L162" s="25">
        <v>23498329</v>
      </c>
      <c r="M162" s="25">
        <v>0</v>
      </c>
      <c r="N162" s="25">
        <v>0</v>
      </c>
      <c r="O162" s="25">
        <v>0</v>
      </c>
      <c r="P162" s="25">
        <f t="shared" si="40"/>
        <v>23498329</v>
      </c>
      <c r="Q162" s="25">
        <v>0</v>
      </c>
      <c r="R162" s="25">
        <v>0</v>
      </c>
      <c r="S162" s="25">
        <v>0</v>
      </c>
      <c r="T162" s="25">
        <v>0</v>
      </c>
      <c r="U162" s="25">
        <v>0</v>
      </c>
      <c r="V162" s="25">
        <v>23215865</v>
      </c>
      <c r="W162" s="25">
        <v>23498329</v>
      </c>
      <c r="X162" s="25">
        <v>0</v>
      </c>
      <c r="Y162" s="25">
        <f t="shared" si="41"/>
        <v>23498329</v>
      </c>
      <c r="Z162" s="26">
        <f>T162/L162</f>
        <v>0</v>
      </c>
      <c r="AA162" s="26">
        <f>T162/P162</f>
        <v>0</v>
      </c>
      <c r="AB162" s="26">
        <f>(Q162+R162+S162)/P162</f>
        <v>0</v>
      </c>
      <c r="AC162" s="27">
        <f>AA162+AB162</f>
        <v>0</v>
      </c>
    </row>
    <row r="163" spans="1:29" outlineLevel="2" x14ac:dyDescent="0.35">
      <c r="A163" s="21" t="s">
        <v>275</v>
      </c>
      <c r="B163" s="22" t="s">
        <v>276</v>
      </c>
      <c r="C163" s="22" t="s">
        <v>31</v>
      </c>
      <c r="D163" s="22" t="s">
        <v>45</v>
      </c>
      <c r="E163" s="22"/>
      <c r="F163" s="22"/>
      <c r="G163" s="22">
        <v>1111</v>
      </c>
      <c r="H163" s="22">
        <v>709800000</v>
      </c>
      <c r="I163" s="22" t="s">
        <v>31</v>
      </c>
      <c r="J163" s="23" t="s">
        <v>46</v>
      </c>
      <c r="K163" s="25">
        <v>0</v>
      </c>
      <c r="L163" s="25">
        <v>0</v>
      </c>
      <c r="M163" s="25">
        <v>7025602</v>
      </c>
      <c r="N163" s="25">
        <v>0</v>
      </c>
      <c r="O163" s="25">
        <v>0</v>
      </c>
      <c r="P163" s="25">
        <f t="shared" si="40"/>
        <v>0</v>
      </c>
      <c r="Q163" s="25">
        <v>0</v>
      </c>
      <c r="R163" s="25">
        <v>0</v>
      </c>
      <c r="S163" s="25">
        <v>0</v>
      </c>
      <c r="T163" s="25">
        <v>0</v>
      </c>
      <c r="U163" s="25">
        <v>0</v>
      </c>
      <c r="V163" s="25">
        <v>0</v>
      </c>
      <c r="W163" s="25">
        <v>0</v>
      </c>
      <c r="X163" s="25">
        <v>0</v>
      </c>
      <c r="Y163" s="25">
        <f t="shared" si="41"/>
        <v>0</v>
      </c>
      <c r="Z163" s="26">
        <v>0</v>
      </c>
      <c r="AA163" s="26">
        <v>0</v>
      </c>
      <c r="AB163" s="26">
        <v>0</v>
      </c>
      <c r="AC163" s="27">
        <v>0</v>
      </c>
    </row>
    <row r="164" spans="1:29" outlineLevel="2" x14ac:dyDescent="0.35">
      <c r="A164" s="21" t="s">
        <v>275</v>
      </c>
      <c r="B164" s="22" t="s">
        <v>278</v>
      </c>
      <c r="C164" s="22" t="s">
        <v>31</v>
      </c>
      <c r="D164" s="22" t="s">
        <v>45</v>
      </c>
      <c r="E164" s="22"/>
      <c r="F164" s="22" t="s">
        <v>33</v>
      </c>
      <c r="G164" s="22">
        <v>1111</v>
      </c>
      <c r="H164" s="22">
        <v>709800000</v>
      </c>
      <c r="I164" s="22" t="s">
        <v>31</v>
      </c>
      <c r="J164" s="23" t="s">
        <v>46</v>
      </c>
      <c r="K164" s="24">
        <v>469433493</v>
      </c>
      <c r="L164" s="25">
        <v>469433493</v>
      </c>
      <c r="M164" s="25">
        <v>0</v>
      </c>
      <c r="N164" s="25">
        <v>-1420361</v>
      </c>
      <c r="O164" s="25">
        <v>0</v>
      </c>
      <c r="P164" s="25">
        <f t="shared" si="40"/>
        <v>469433493</v>
      </c>
      <c r="Q164" s="25">
        <v>0</v>
      </c>
      <c r="R164" s="25">
        <v>0</v>
      </c>
      <c r="S164" s="25">
        <v>0</v>
      </c>
      <c r="T164" s="25">
        <v>161756.04</v>
      </c>
      <c r="U164" s="25">
        <v>161756.04</v>
      </c>
      <c r="V164" s="25">
        <v>450762666.95999998</v>
      </c>
      <c r="W164" s="25">
        <v>469271736.95999998</v>
      </c>
      <c r="X164" s="25">
        <v>0</v>
      </c>
      <c r="Y164" s="25">
        <f t="shared" si="41"/>
        <v>469271736.95999998</v>
      </c>
      <c r="Z164" s="26">
        <f>T164/L164</f>
        <v>3.4457711776436883E-4</v>
      </c>
      <c r="AA164" s="26">
        <f>T164/P164</f>
        <v>3.4457711776436883E-4</v>
      </c>
      <c r="AB164" s="26">
        <f>(Q164+R164+S164)/P164</f>
        <v>0</v>
      </c>
      <c r="AC164" s="27">
        <f>AA164+AB164</f>
        <v>3.4457711776436883E-4</v>
      </c>
    </row>
    <row r="165" spans="1:29" outlineLevel="2" x14ac:dyDescent="0.35">
      <c r="A165" s="21" t="s">
        <v>275</v>
      </c>
      <c r="B165" s="22" t="s">
        <v>278</v>
      </c>
      <c r="C165" s="22" t="s">
        <v>31</v>
      </c>
      <c r="D165" s="22" t="s">
        <v>45</v>
      </c>
      <c r="E165" s="22"/>
      <c r="F165" s="22"/>
      <c r="G165" s="22">
        <v>1111</v>
      </c>
      <c r="H165" s="22">
        <v>709800000</v>
      </c>
      <c r="I165" s="22" t="s">
        <v>31</v>
      </c>
      <c r="J165" s="23" t="s">
        <v>46</v>
      </c>
      <c r="K165" s="25">
        <v>0</v>
      </c>
      <c r="L165" s="25">
        <v>0</v>
      </c>
      <c r="M165" s="25">
        <v>1930757</v>
      </c>
      <c r="N165" s="25">
        <v>0</v>
      </c>
      <c r="O165" s="25">
        <v>0</v>
      </c>
      <c r="P165" s="25">
        <f t="shared" si="40"/>
        <v>0</v>
      </c>
      <c r="Q165" s="25">
        <v>0</v>
      </c>
      <c r="R165" s="25">
        <v>0</v>
      </c>
      <c r="S165" s="25">
        <v>0</v>
      </c>
      <c r="T165" s="25">
        <v>0</v>
      </c>
      <c r="U165" s="25">
        <v>0</v>
      </c>
      <c r="V165" s="25">
        <v>0</v>
      </c>
      <c r="W165" s="25">
        <v>0</v>
      </c>
      <c r="X165" s="25">
        <v>0</v>
      </c>
      <c r="Y165" s="25">
        <f t="shared" si="41"/>
        <v>0</v>
      </c>
      <c r="Z165" s="26">
        <v>0</v>
      </c>
      <c r="AA165" s="26">
        <v>0</v>
      </c>
      <c r="AB165" s="26">
        <v>0</v>
      </c>
      <c r="AC165" s="27">
        <v>0</v>
      </c>
    </row>
    <row r="166" spans="1:29" outlineLevel="2" x14ac:dyDescent="0.35">
      <c r="A166" s="21" t="s">
        <v>275</v>
      </c>
      <c r="B166" s="22" t="s">
        <v>312</v>
      </c>
      <c r="C166" s="22" t="s">
        <v>31</v>
      </c>
      <c r="D166" s="22" t="s">
        <v>45</v>
      </c>
      <c r="E166" s="22"/>
      <c r="F166" s="22" t="s">
        <v>33</v>
      </c>
      <c r="G166" s="22">
        <v>1111</v>
      </c>
      <c r="H166" s="22">
        <v>709800000</v>
      </c>
      <c r="I166" s="22" t="s">
        <v>31</v>
      </c>
      <c r="J166" s="23" t="s">
        <v>46</v>
      </c>
      <c r="K166" s="24">
        <v>91359700</v>
      </c>
      <c r="L166" s="25">
        <v>91359700</v>
      </c>
      <c r="M166" s="25">
        <v>0</v>
      </c>
      <c r="N166" s="25">
        <v>0</v>
      </c>
      <c r="O166" s="25">
        <v>0</v>
      </c>
      <c r="P166" s="25">
        <f t="shared" si="40"/>
        <v>91359700</v>
      </c>
      <c r="Q166" s="25">
        <v>0</v>
      </c>
      <c r="R166" s="25">
        <v>0</v>
      </c>
      <c r="S166" s="25">
        <v>0</v>
      </c>
      <c r="T166" s="25">
        <v>8164.92</v>
      </c>
      <c r="U166" s="25">
        <v>8164.92</v>
      </c>
      <c r="V166" s="25">
        <v>89519174.079999998</v>
      </c>
      <c r="W166" s="25">
        <v>91351535.079999998</v>
      </c>
      <c r="X166" s="25">
        <v>0</v>
      </c>
      <c r="Y166" s="25">
        <f t="shared" si="41"/>
        <v>91351535.079999998</v>
      </c>
      <c r="Z166" s="26">
        <f>T166/L166</f>
        <v>8.9371134099608474E-5</v>
      </c>
      <c r="AA166" s="26">
        <f>T166/P166</f>
        <v>8.9371134099608474E-5</v>
      </c>
      <c r="AB166" s="26">
        <f>(Q166+R166+S166)/P166</f>
        <v>0</v>
      </c>
      <c r="AC166" s="27">
        <f>AA166+AB166</f>
        <v>8.9371134099608474E-5</v>
      </c>
    </row>
    <row r="167" spans="1:29" outlineLevel="2" x14ac:dyDescent="0.35">
      <c r="A167" s="21" t="s">
        <v>275</v>
      </c>
      <c r="B167" s="22" t="s">
        <v>312</v>
      </c>
      <c r="C167" s="22" t="s">
        <v>31</v>
      </c>
      <c r="D167" s="22" t="s">
        <v>45</v>
      </c>
      <c r="E167" s="22"/>
      <c r="F167" s="22"/>
      <c r="G167" s="22">
        <v>1111</v>
      </c>
      <c r="H167" s="22">
        <v>709800000</v>
      </c>
      <c r="I167" s="22" t="s">
        <v>31</v>
      </c>
      <c r="J167" s="23" t="s">
        <v>46</v>
      </c>
      <c r="K167" s="25">
        <v>0</v>
      </c>
      <c r="L167" s="25">
        <v>0</v>
      </c>
      <c r="M167" s="25">
        <v>5256092</v>
      </c>
      <c r="N167" s="25">
        <v>0</v>
      </c>
      <c r="O167" s="25">
        <v>0</v>
      </c>
      <c r="P167" s="25">
        <f t="shared" si="40"/>
        <v>0</v>
      </c>
      <c r="Q167" s="25">
        <v>0</v>
      </c>
      <c r="R167" s="25">
        <v>0</v>
      </c>
      <c r="S167" s="25">
        <v>0</v>
      </c>
      <c r="T167" s="25">
        <v>0</v>
      </c>
      <c r="U167" s="25">
        <v>0</v>
      </c>
      <c r="V167" s="25">
        <v>0</v>
      </c>
      <c r="W167" s="25">
        <v>0</v>
      </c>
      <c r="X167" s="25">
        <v>0</v>
      </c>
      <c r="Y167" s="25">
        <f t="shared" si="41"/>
        <v>0</v>
      </c>
      <c r="Z167" s="26">
        <v>0</v>
      </c>
      <c r="AA167" s="26">
        <v>0</v>
      </c>
      <c r="AB167" s="26">
        <v>0</v>
      </c>
      <c r="AC167" s="27">
        <v>0</v>
      </c>
    </row>
    <row r="168" spans="1:29" outlineLevel="2" x14ac:dyDescent="0.35">
      <c r="A168" s="21" t="s">
        <v>325</v>
      </c>
      <c r="B168" s="22" t="s">
        <v>30</v>
      </c>
      <c r="C168" s="22" t="s">
        <v>31</v>
      </c>
      <c r="D168" s="22" t="s">
        <v>45</v>
      </c>
      <c r="E168" s="22"/>
      <c r="F168" s="22" t="s">
        <v>33</v>
      </c>
      <c r="G168" s="22">
        <v>1111</v>
      </c>
      <c r="H168" s="22">
        <v>709800000</v>
      </c>
      <c r="I168" s="22" t="s">
        <v>31</v>
      </c>
      <c r="J168" s="23" t="s">
        <v>46</v>
      </c>
      <c r="K168" s="24">
        <v>160961969</v>
      </c>
      <c r="L168" s="25">
        <v>160961969</v>
      </c>
      <c r="M168" s="25">
        <v>0</v>
      </c>
      <c r="N168" s="25">
        <v>-7858576</v>
      </c>
      <c r="O168" s="25">
        <v>0</v>
      </c>
      <c r="P168" s="25">
        <f t="shared" si="40"/>
        <v>160961969</v>
      </c>
      <c r="Q168" s="25">
        <v>0</v>
      </c>
      <c r="R168" s="25">
        <v>0</v>
      </c>
      <c r="S168" s="25">
        <v>0</v>
      </c>
      <c r="T168" s="25">
        <v>31293.69</v>
      </c>
      <c r="U168" s="25">
        <v>31293.69</v>
      </c>
      <c r="V168" s="25">
        <v>153072099.31</v>
      </c>
      <c r="W168" s="25">
        <v>160930675.31</v>
      </c>
      <c r="X168" s="25">
        <v>0</v>
      </c>
      <c r="Y168" s="25">
        <f t="shared" si="41"/>
        <v>160930675.31</v>
      </c>
      <c r="Z168" s="26">
        <f>T168/L168</f>
        <v>1.9441666994021424E-4</v>
      </c>
      <c r="AA168" s="26">
        <f>T168/P168</f>
        <v>1.9441666994021424E-4</v>
      </c>
      <c r="AB168" s="26">
        <f>(Q168+R168+S168)/P168</f>
        <v>0</v>
      </c>
      <c r="AC168" s="27">
        <f>AA168+AB168</f>
        <v>1.9441666994021424E-4</v>
      </c>
    </row>
    <row r="169" spans="1:29" outlineLevel="2" x14ac:dyDescent="0.35">
      <c r="A169" s="21" t="s">
        <v>325</v>
      </c>
      <c r="B169" s="22" t="s">
        <v>30</v>
      </c>
      <c r="C169" s="22" t="s">
        <v>31</v>
      </c>
      <c r="D169" s="22" t="s">
        <v>45</v>
      </c>
      <c r="E169" s="22"/>
      <c r="F169" s="22"/>
      <c r="G169" s="22">
        <v>1111</v>
      </c>
      <c r="H169" s="22">
        <v>709800000</v>
      </c>
      <c r="I169" s="22" t="s">
        <v>31</v>
      </c>
      <c r="J169" s="23" t="s">
        <v>46</v>
      </c>
      <c r="K169" s="25">
        <v>0</v>
      </c>
      <c r="L169" s="25">
        <v>0</v>
      </c>
      <c r="M169" s="25">
        <v>1227845</v>
      </c>
      <c r="N169" s="25">
        <v>0</v>
      </c>
      <c r="O169" s="25">
        <v>0</v>
      </c>
      <c r="P169" s="25">
        <f t="shared" si="40"/>
        <v>0</v>
      </c>
      <c r="Q169" s="25">
        <v>0</v>
      </c>
      <c r="R169" s="25">
        <v>0</v>
      </c>
      <c r="S169" s="25">
        <v>0</v>
      </c>
      <c r="T169" s="25">
        <v>0</v>
      </c>
      <c r="U169" s="25">
        <v>0</v>
      </c>
      <c r="V169" s="25">
        <v>0</v>
      </c>
      <c r="W169" s="25">
        <v>0</v>
      </c>
      <c r="X169" s="25">
        <v>0</v>
      </c>
      <c r="Y169" s="25">
        <f t="shared" si="41"/>
        <v>0</v>
      </c>
      <c r="Z169" s="26">
        <v>0</v>
      </c>
      <c r="AA169" s="26">
        <v>0</v>
      </c>
      <c r="AB169" s="26">
        <v>0</v>
      </c>
      <c r="AC169" s="27">
        <v>0</v>
      </c>
    </row>
    <row r="170" spans="1:29" outlineLevel="2" x14ac:dyDescent="0.35">
      <c r="A170" s="21" t="s">
        <v>331</v>
      </c>
      <c r="B170" s="22" t="s">
        <v>30</v>
      </c>
      <c r="C170" s="22" t="s">
        <v>31</v>
      </c>
      <c r="D170" s="22" t="s">
        <v>45</v>
      </c>
      <c r="E170" s="22"/>
      <c r="F170" s="22" t="s">
        <v>33</v>
      </c>
      <c r="G170" s="22">
        <v>1111</v>
      </c>
      <c r="H170" s="22">
        <v>709800000</v>
      </c>
      <c r="I170" s="22" t="s">
        <v>31</v>
      </c>
      <c r="J170" s="23" t="s">
        <v>46</v>
      </c>
      <c r="K170" s="24">
        <v>456843410</v>
      </c>
      <c r="L170" s="25">
        <v>456843410</v>
      </c>
      <c r="M170" s="25">
        <v>0</v>
      </c>
      <c r="N170" s="25">
        <v>-1326008</v>
      </c>
      <c r="O170" s="25">
        <v>0</v>
      </c>
      <c r="P170" s="25">
        <f t="shared" si="40"/>
        <v>456843410</v>
      </c>
      <c r="Q170" s="25">
        <v>0</v>
      </c>
      <c r="R170" s="25">
        <v>0</v>
      </c>
      <c r="S170" s="25">
        <v>0</v>
      </c>
      <c r="T170" s="25">
        <v>253010.65</v>
      </c>
      <c r="U170" s="25">
        <v>253010.65</v>
      </c>
      <c r="V170" s="25">
        <v>455264391.35000002</v>
      </c>
      <c r="W170" s="25">
        <v>456590399.35000002</v>
      </c>
      <c r="X170" s="25">
        <v>0</v>
      </c>
      <c r="Y170" s="25">
        <f t="shared" si="41"/>
        <v>456590399.35000002</v>
      </c>
      <c r="Z170" s="26">
        <f>T170/L170</f>
        <v>5.538235738149315E-4</v>
      </c>
      <c r="AA170" s="26">
        <f>T170/P170</f>
        <v>5.538235738149315E-4</v>
      </c>
      <c r="AB170" s="26">
        <f>(Q170+R170+S170)/P170</f>
        <v>0</v>
      </c>
      <c r="AC170" s="27">
        <f>AA170+AB170</f>
        <v>5.538235738149315E-4</v>
      </c>
    </row>
    <row r="171" spans="1:29" outlineLevel="2" x14ac:dyDescent="0.35">
      <c r="A171" s="21" t="s">
        <v>331</v>
      </c>
      <c r="B171" s="22" t="s">
        <v>30</v>
      </c>
      <c r="C171" s="22" t="s">
        <v>31</v>
      </c>
      <c r="D171" s="22" t="s">
        <v>45</v>
      </c>
      <c r="E171" s="22"/>
      <c r="F171" s="22"/>
      <c r="G171" s="22">
        <v>1111</v>
      </c>
      <c r="H171" s="22">
        <v>709800000</v>
      </c>
      <c r="I171" s="22" t="s">
        <v>31</v>
      </c>
      <c r="J171" s="23" t="s">
        <v>46</v>
      </c>
      <c r="K171" s="25">
        <v>0</v>
      </c>
      <c r="L171" s="25">
        <v>0</v>
      </c>
      <c r="M171" s="25">
        <v>1703051</v>
      </c>
      <c r="N171" s="25">
        <v>0</v>
      </c>
      <c r="O171" s="25">
        <v>0</v>
      </c>
      <c r="P171" s="25">
        <f t="shared" si="40"/>
        <v>0</v>
      </c>
      <c r="Q171" s="25">
        <v>0</v>
      </c>
      <c r="R171" s="25">
        <v>0</v>
      </c>
      <c r="S171" s="25">
        <v>0</v>
      </c>
      <c r="T171" s="25">
        <v>0</v>
      </c>
      <c r="U171" s="25">
        <v>0</v>
      </c>
      <c r="V171" s="25">
        <v>0</v>
      </c>
      <c r="W171" s="25">
        <v>0</v>
      </c>
      <c r="X171" s="25">
        <v>0</v>
      </c>
      <c r="Y171" s="25">
        <f t="shared" si="41"/>
        <v>0</v>
      </c>
      <c r="Z171" s="26">
        <v>0</v>
      </c>
      <c r="AA171" s="26">
        <v>0</v>
      </c>
      <c r="AB171" s="26">
        <v>0</v>
      </c>
      <c r="AC171" s="27">
        <v>0</v>
      </c>
    </row>
    <row r="172" spans="1:29" outlineLevel="2" x14ac:dyDescent="0.35">
      <c r="A172" s="21" t="s">
        <v>340</v>
      </c>
      <c r="B172" s="22" t="s">
        <v>30</v>
      </c>
      <c r="C172" s="22" t="s">
        <v>31</v>
      </c>
      <c r="D172" s="22" t="s">
        <v>45</v>
      </c>
      <c r="E172" s="22"/>
      <c r="F172" s="22" t="s">
        <v>33</v>
      </c>
      <c r="G172" s="22">
        <v>1111</v>
      </c>
      <c r="H172" s="22">
        <v>709800000</v>
      </c>
      <c r="I172" s="22" t="s">
        <v>31</v>
      </c>
      <c r="J172" s="23" t="s">
        <v>46</v>
      </c>
      <c r="K172" s="24">
        <v>108190784</v>
      </c>
      <c r="L172" s="25">
        <v>108190784</v>
      </c>
      <c r="M172" s="25">
        <v>0</v>
      </c>
      <c r="N172" s="25">
        <v>0</v>
      </c>
      <c r="O172" s="25">
        <v>0</v>
      </c>
      <c r="P172" s="25">
        <f t="shared" si="40"/>
        <v>108190784</v>
      </c>
      <c r="Q172" s="25">
        <v>0</v>
      </c>
      <c r="R172" s="25">
        <v>0</v>
      </c>
      <c r="S172" s="25">
        <v>0</v>
      </c>
      <c r="T172" s="25">
        <v>24790.86</v>
      </c>
      <c r="U172" s="25">
        <v>24790.86</v>
      </c>
      <c r="V172" s="25">
        <v>102901712.14</v>
      </c>
      <c r="W172" s="25">
        <v>108165993.14</v>
      </c>
      <c r="X172" s="25">
        <v>0</v>
      </c>
      <c r="Y172" s="25">
        <f t="shared" si="41"/>
        <v>108165993.14</v>
      </c>
      <c r="Z172" s="26">
        <f>T172/L172</f>
        <v>2.2914021955881196E-4</v>
      </c>
      <c r="AA172" s="26">
        <f>T172/P172</f>
        <v>2.2914021955881196E-4</v>
      </c>
      <c r="AB172" s="26">
        <f>(Q172+R172+S172)/P172</f>
        <v>0</v>
      </c>
      <c r="AC172" s="27">
        <f>AA172+AB172</f>
        <v>2.2914021955881196E-4</v>
      </c>
    </row>
    <row r="173" spans="1:29" outlineLevel="2" x14ac:dyDescent="0.35">
      <c r="A173" s="21" t="s">
        <v>340</v>
      </c>
      <c r="B173" s="22" t="s">
        <v>30</v>
      </c>
      <c r="C173" s="22" t="s">
        <v>31</v>
      </c>
      <c r="D173" s="22" t="s">
        <v>45</v>
      </c>
      <c r="E173" s="22"/>
      <c r="F173" s="22"/>
      <c r="G173" s="22">
        <v>1111</v>
      </c>
      <c r="H173" s="22">
        <v>709800000</v>
      </c>
      <c r="I173" s="22" t="s">
        <v>31</v>
      </c>
      <c r="J173" s="23" t="s">
        <v>46</v>
      </c>
      <c r="K173" s="25">
        <v>0</v>
      </c>
      <c r="L173" s="25">
        <v>0</v>
      </c>
      <c r="M173" s="25">
        <v>599819</v>
      </c>
      <c r="N173" s="25">
        <v>0</v>
      </c>
      <c r="O173" s="25">
        <v>0</v>
      </c>
      <c r="P173" s="25">
        <f t="shared" si="40"/>
        <v>0</v>
      </c>
      <c r="Q173" s="25">
        <v>0</v>
      </c>
      <c r="R173" s="25">
        <v>0</v>
      </c>
      <c r="S173" s="25">
        <v>0</v>
      </c>
      <c r="T173" s="25">
        <v>0</v>
      </c>
      <c r="U173" s="25">
        <v>0</v>
      </c>
      <c r="V173" s="25">
        <v>0</v>
      </c>
      <c r="W173" s="25">
        <v>0</v>
      </c>
      <c r="X173" s="25">
        <v>0</v>
      </c>
      <c r="Y173" s="25">
        <f t="shared" si="41"/>
        <v>0</v>
      </c>
      <c r="Z173" s="26">
        <v>0</v>
      </c>
      <c r="AA173" s="26">
        <v>0</v>
      </c>
      <c r="AB173" s="26">
        <v>0</v>
      </c>
      <c r="AC173" s="27">
        <v>0</v>
      </c>
    </row>
    <row r="174" spans="1:29" outlineLevel="2" x14ac:dyDescent="0.35">
      <c r="A174" s="21" t="s">
        <v>343</v>
      </c>
      <c r="B174" s="22" t="s">
        <v>30</v>
      </c>
      <c r="C174" s="22" t="s">
        <v>31</v>
      </c>
      <c r="D174" s="22" t="s">
        <v>45</v>
      </c>
      <c r="E174" s="22"/>
      <c r="F174" s="22" t="s">
        <v>33</v>
      </c>
      <c r="G174" s="22">
        <v>1111</v>
      </c>
      <c r="H174" s="22">
        <v>709800000</v>
      </c>
      <c r="I174" s="22" t="s">
        <v>31</v>
      </c>
      <c r="J174" s="23" t="s">
        <v>46</v>
      </c>
      <c r="K174" s="24">
        <v>2007166709</v>
      </c>
      <c r="L174" s="25">
        <v>1995979930</v>
      </c>
      <c r="M174" s="25">
        <v>0</v>
      </c>
      <c r="N174" s="25">
        <v>-1836463</v>
      </c>
      <c r="O174" s="25">
        <v>0</v>
      </c>
      <c r="P174" s="25">
        <f t="shared" si="40"/>
        <v>1995979930</v>
      </c>
      <c r="Q174" s="25">
        <v>0</v>
      </c>
      <c r="R174" s="25">
        <v>0</v>
      </c>
      <c r="S174" s="25">
        <v>0</v>
      </c>
      <c r="T174" s="25">
        <v>2569774.81</v>
      </c>
      <c r="U174" s="25">
        <v>2569774.81</v>
      </c>
      <c r="V174" s="25">
        <v>1910383509.1900001</v>
      </c>
      <c r="W174" s="25">
        <v>1993410155.1900001</v>
      </c>
      <c r="X174" s="25">
        <v>0</v>
      </c>
      <c r="Y174" s="25">
        <f t="shared" si="41"/>
        <v>1993410155.1900001</v>
      </c>
      <c r="Z174" s="26">
        <f>T174/L174</f>
        <v>1.2874752753651185E-3</v>
      </c>
      <c r="AA174" s="26">
        <f>T174/P174</f>
        <v>1.2874752753651185E-3</v>
      </c>
      <c r="AB174" s="26">
        <f>(Q174+R174+S174)/P174</f>
        <v>0</v>
      </c>
      <c r="AC174" s="27">
        <f>AA174+AB174</f>
        <v>1.2874752753651185E-3</v>
      </c>
    </row>
    <row r="175" spans="1:29" outlineLevel="2" x14ac:dyDescent="0.35">
      <c r="A175" s="21" t="s">
        <v>343</v>
      </c>
      <c r="B175" s="22" t="s">
        <v>30</v>
      </c>
      <c r="C175" s="22" t="s">
        <v>31</v>
      </c>
      <c r="D175" s="22" t="s">
        <v>45</v>
      </c>
      <c r="E175" s="22"/>
      <c r="F175" s="22"/>
      <c r="G175" s="22">
        <v>1111</v>
      </c>
      <c r="H175" s="22">
        <v>709800000</v>
      </c>
      <c r="I175" s="22" t="s">
        <v>31</v>
      </c>
      <c r="J175" s="23" t="s">
        <v>46</v>
      </c>
      <c r="K175" s="25">
        <v>0</v>
      </c>
      <c r="L175" s="25">
        <v>0</v>
      </c>
      <c r="M175" s="25">
        <v>12495861</v>
      </c>
      <c r="N175" s="25">
        <v>0</v>
      </c>
      <c r="O175" s="25">
        <v>0</v>
      </c>
      <c r="P175" s="25">
        <f t="shared" si="40"/>
        <v>0</v>
      </c>
      <c r="Q175" s="25">
        <v>0</v>
      </c>
      <c r="R175" s="25">
        <v>0</v>
      </c>
      <c r="S175" s="25">
        <v>0</v>
      </c>
      <c r="T175" s="25">
        <v>0</v>
      </c>
      <c r="U175" s="25">
        <v>0</v>
      </c>
      <c r="V175" s="25">
        <v>0</v>
      </c>
      <c r="W175" s="25">
        <v>0</v>
      </c>
      <c r="X175" s="25">
        <v>0</v>
      </c>
      <c r="Y175" s="25">
        <f t="shared" si="41"/>
        <v>0</v>
      </c>
      <c r="Z175" s="26">
        <v>0</v>
      </c>
      <c r="AA175" s="26">
        <v>0</v>
      </c>
      <c r="AB175" s="26">
        <v>0</v>
      </c>
      <c r="AC175" s="27">
        <v>0</v>
      </c>
    </row>
    <row r="176" spans="1:29" outlineLevel="2" x14ac:dyDescent="0.35">
      <c r="A176" s="21" t="s">
        <v>355</v>
      </c>
      <c r="B176" s="22" t="s">
        <v>30</v>
      </c>
      <c r="C176" s="22" t="s">
        <v>31</v>
      </c>
      <c r="D176" s="22" t="s">
        <v>45</v>
      </c>
      <c r="E176" s="22"/>
      <c r="F176" s="22" t="s">
        <v>33</v>
      </c>
      <c r="G176" s="22">
        <v>1111</v>
      </c>
      <c r="H176" s="22">
        <v>709600000</v>
      </c>
      <c r="I176" s="22" t="s">
        <v>31</v>
      </c>
      <c r="J176" s="23" t="s">
        <v>46</v>
      </c>
      <c r="K176" s="24">
        <v>106120219</v>
      </c>
      <c r="L176" s="25">
        <v>106120219</v>
      </c>
      <c r="M176" s="25">
        <v>0</v>
      </c>
      <c r="N176" s="25">
        <v>-15716214</v>
      </c>
      <c r="O176" s="25">
        <v>0</v>
      </c>
      <c r="P176" s="25">
        <f t="shared" si="40"/>
        <v>106120219</v>
      </c>
      <c r="Q176" s="25">
        <v>0</v>
      </c>
      <c r="R176" s="25">
        <v>0</v>
      </c>
      <c r="S176" s="25">
        <v>0</v>
      </c>
      <c r="T176" s="25">
        <v>35612.68</v>
      </c>
      <c r="U176" s="25">
        <v>35612.68</v>
      </c>
      <c r="V176" s="25">
        <v>89522948.319999993</v>
      </c>
      <c r="W176" s="25">
        <v>106084606.31999999</v>
      </c>
      <c r="X176" s="25">
        <v>0</v>
      </c>
      <c r="Y176" s="25">
        <f t="shared" si="41"/>
        <v>106084606.31999999</v>
      </c>
      <c r="Z176" s="26">
        <f>T176/L176</f>
        <v>3.3558807487949117E-4</v>
      </c>
      <c r="AA176" s="26">
        <f>T176/P176</f>
        <v>3.3558807487949117E-4</v>
      </c>
      <c r="AB176" s="26">
        <f>(Q176+R176+S176)/P176</f>
        <v>0</v>
      </c>
      <c r="AC176" s="27">
        <f>AA176+AB176</f>
        <v>3.3558807487949117E-4</v>
      </c>
    </row>
    <row r="177" spans="1:29" outlineLevel="2" x14ac:dyDescent="0.35">
      <c r="A177" s="21" t="s">
        <v>355</v>
      </c>
      <c r="B177" s="22" t="s">
        <v>30</v>
      </c>
      <c r="C177" s="22" t="s">
        <v>31</v>
      </c>
      <c r="D177" s="22" t="s">
        <v>45</v>
      </c>
      <c r="E177" s="22"/>
      <c r="F177" s="22"/>
      <c r="G177" s="22">
        <v>1111</v>
      </c>
      <c r="H177" s="22">
        <v>709600000</v>
      </c>
      <c r="I177" s="22" t="s">
        <v>31</v>
      </c>
      <c r="J177" s="23" t="s">
        <v>46</v>
      </c>
      <c r="K177" s="25">
        <v>0</v>
      </c>
      <c r="L177" s="25">
        <v>0</v>
      </c>
      <c r="M177" s="25">
        <v>102897</v>
      </c>
      <c r="N177" s="25">
        <v>0</v>
      </c>
      <c r="O177" s="25">
        <v>0</v>
      </c>
      <c r="P177" s="25">
        <f t="shared" si="40"/>
        <v>0</v>
      </c>
      <c r="Q177" s="25">
        <v>0</v>
      </c>
      <c r="R177" s="25">
        <v>0</v>
      </c>
      <c r="S177" s="25">
        <v>0</v>
      </c>
      <c r="T177" s="25">
        <v>0</v>
      </c>
      <c r="U177" s="25">
        <v>0</v>
      </c>
      <c r="V177" s="25">
        <v>0</v>
      </c>
      <c r="W177" s="25">
        <v>0</v>
      </c>
      <c r="X177" s="25">
        <v>0</v>
      </c>
      <c r="Y177" s="25">
        <f t="shared" si="41"/>
        <v>0</v>
      </c>
      <c r="Z177" s="26">
        <v>0</v>
      </c>
      <c r="AA177" s="26">
        <v>0</v>
      </c>
      <c r="AB177" s="26">
        <v>0</v>
      </c>
      <c r="AC177" s="27">
        <v>0</v>
      </c>
    </row>
    <row r="178" spans="1:29" outlineLevel="2" x14ac:dyDescent="0.35">
      <c r="A178" s="21" t="s">
        <v>384</v>
      </c>
      <c r="B178" s="22" t="s">
        <v>276</v>
      </c>
      <c r="C178" s="22" t="s">
        <v>31</v>
      </c>
      <c r="D178" s="22" t="s">
        <v>45</v>
      </c>
      <c r="E178" s="22"/>
      <c r="F178" s="22">
        <v>280</v>
      </c>
      <c r="G178" s="22">
        <v>1111</v>
      </c>
      <c r="H178" s="22">
        <v>709100000</v>
      </c>
      <c r="I178" s="22" t="s">
        <v>31</v>
      </c>
      <c r="J178" s="23" t="s">
        <v>46</v>
      </c>
      <c r="K178" s="24">
        <v>26694159835</v>
      </c>
      <c r="L178" s="25">
        <v>23162475789</v>
      </c>
      <c r="M178" s="25">
        <v>0</v>
      </c>
      <c r="N178" s="25">
        <v>0</v>
      </c>
      <c r="O178" s="25">
        <v>1600000000</v>
      </c>
      <c r="P178" s="25">
        <f t="shared" si="40"/>
        <v>24762475789</v>
      </c>
      <c r="Q178" s="25">
        <v>0</v>
      </c>
      <c r="R178" s="25">
        <v>0</v>
      </c>
      <c r="S178" s="25">
        <v>0</v>
      </c>
      <c r="T178" s="25">
        <v>191900452.15000001</v>
      </c>
      <c r="U178" s="25">
        <v>191900452.15000001</v>
      </c>
      <c r="V178" s="25">
        <v>12170860069.85</v>
      </c>
      <c r="W178" s="25">
        <v>22970575336.849998</v>
      </c>
      <c r="X178" s="25">
        <v>0</v>
      </c>
      <c r="Y178" s="25">
        <f t="shared" si="41"/>
        <v>24570575336.849998</v>
      </c>
      <c r="Z178" s="26">
        <f>T178/L178</f>
        <v>8.2849715159177707E-3</v>
      </c>
      <c r="AA178" s="26">
        <f>T178/P178</f>
        <v>7.7496472398469185E-3</v>
      </c>
      <c r="AB178" s="26">
        <f>(Q178+R178+S178)/P178</f>
        <v>0</v>
      </c>
      <c r="AC178" s="27">
        <f>AA178+AB178</f>
        <v>7.7496472398469185E-3</v>
      </c>
    </row>
    <row r="179" spans="1:29" outlineLevel="2" x14ac:dyDescent="0.35">
      <c r="A179" s="21" t="s">
        <v>384</v>
      </c>
      <c r="B179" s="22" t="s">
        <v>276</v>
      </c>
      <c r="C179" s="22" t="s">
        <v>31</v>
      </c>
      <c r="D179" s="22" t="s">
        <v>45</v>
      </c>
      <c r="E179" s="22"/>
      <c r="F179" s="22" t="s">
        <v>33</v>
      </c>
      <c r="G179" s="22">
        <v>1111</v>
      </c>
      <c r="H179" s="22">
        <v>709100000</v>
      </c>
      <c r="I179" s="22" t="s">
        <v>31</v>
      </c>
      <c r="J179" s="23" t="s">
        <v>46</v>
      </c>
      <c r="K179" s="25">
        <v>0</v>
      </c>
      <c r="L179" s="25">
        <v>0</v>
      </c>
      <c r="M179" s="25">
        <v>0</v>
      </c>
      <c r="N179" s="25">
        <v>155000000</v>
      </c>
      <c r="O179" s="25">
        <v>0</v>
      </c>
      <c r="P179" s="25">
        <f t="shared" si="40"/>
        <v>0</v>
      </c>
      <c r="Q179" s="25">
        <v>0</v>
      </c>
      <c r="R179" s="25">
        <v>0</v>
      </c>
      <c r="S179" s="25">
        <v>0</v>
      </c>
      <c r="T179" s="25">
        <v>0</v>
      </c>
      <c r="U179" s="25">
        <v>0</v>
      </c>
      <c r="V179" s="25">
        <v>0</v>
      </c>
      <c r="W179" s="25">
        <v>0</v>
      </c>
      <c r="X179" s="25">
        <v>0</v>
      </c>
      <c r="Y179" s="25">
        <f t="shared" si="41"/>
        <v>0</v>
      </c>
      <c r="Z179" s="26">
        <v>0</v>
      </c>
      <c r="AA179" s="26">
        <v>0</v>
      </c>
      <c r="AB179" s="26">
        <v>0</v>
      </c>
      <c r="AC179" s="26">
        <v>0</v>
      </c>
    </row>
    <row r="180" spans="1:29" outlineLevel="2" x14ac:dyDescent="0.35">
      <c r="A180" s="21" t="s">
        <v>384</v>
      </c>
      <c r="B180" s="22" t="s">
        <v>276</v>
      </c>
      <c r="C180" s="22" t="s">
        <v>31</v>
      </c>
      <c r="D180" s="22" t="s">
        <v>45</v>
      </c>
      <c r="E180" s="22"/>
      <c r="F180" s="22"/>
      <c r="G180" s="22">
        <v>1111</v>
      </c>
      <c r="H180" s="22">
        <v>709100000</v>
      </c>
      <c r="I180" s="22" t="s">
        <v>31</v>
      </c>
      <c r="J180" s="23" t="s">
        <v>46</v>
      </c>
      <c r="K180" s="25">
        <v>0</v>
      </c>
      <c r="L180" s="25">
        <v>0</v>
      </c>
      <c r="M180" s="25">
        <v>23778323388</v>
      </c>
      <c r="N180" s="25">
        <v>0</v>
      </c>
      <c r="O180" s="25">
        <v>0</v>
      </c>
      <c r="P180" s="25">
        <f t="shared" si="40"/>
        <v>0</v>
      </c>
      <c r="Q180" s="25">
        <v>0</v>
      </c>
      <c r="R180" s="25">
        <v>0</v>
      </c>
      <c r="S180" s="25">
        <v>0</v>
      </c>
      <c r="T180" s="25">
        <v>0</v>
      </c>
      <c r="U180" s="25">
        <v>0</v>
      </c>
      <c r="V180" s="25">
        <v>0</v>
      </c>
      <c r="W180" s="25">
        <v>0</v>
      </c>
      <c r="X180" s="25">
        <v>0</v>
      </c>
      <c r="Y180" s="25">
        <f t="shared" si="41"/>
        <v>0</v>
      </c>
      <c r="Z180" s="26">
        <v>0</v>
      </c>
      <c r="AA180" s="26">
        <v>0</v>
      </c>
      <c r="AB180" s="26">
        <v>0</v>
      </c>
      <c r="AC180" s="27">
        <v>0</v>
      </c>
    </row>
    <row r="181" spans="1:29" outlineLevel="2" x14ac:dyDescent="0.35">
      <c r="A181" s="21" t="s">
        <v>384</v>
      </c>
      <c r="B181" s="22" t="s">
        <v>278</v>
      </c>
      <c r="C181" s="22" t="s">
        <v>31</v>
      </c>
      <c r="D181" s="22" t="s">
        <v>45</v>
      </c>
      <c r="E181" s="22"/>
      <c r="F181" s="22">
        <v>280</v>
      </c>
      <c r="G181" s="22">
        <v>1111</v>
      </c>
      <c r="H181" s="22">
        <v>709200000</v>
      </c>
      <c r="I181" s="22" t="s">
        <v>31</v>
      </c>
      <c r="J181" s="23" t="s">
        <v>46</v>
      </c>
      <c r="K181" s="24">
        <v>22332131440</v>
      </c>
      <c r="L181" s="25">
        <v>22332131440</v>
      </c>
      <c r="M181" s="25">
        <v>0</v>
      </c>
      <c r="N181" s="25">
        <v>-624621.05000000005</v>
      </c>
      <c r="O181" s="25">
        <v>0</v>
      </c>
      <c r="P181" s="25">
        <f t="shared" si="40"/>
        <v>22332131440</v>
      </c>
      <c r="Q181" s="25">
        <v>0</v>
      </c>
      <c r="R181" s="25">
        <v>0</v>
      </c>
      <c r="S181" s="25">
        <v>0</v>
      </c>
      <c r="T181" s="25">
        <v>141367227.16</v>
      </c>
      <c r="U181" s="25">
        <v>141367227.16</v>
      </c>
      <c r="V181" s="25">
        <v>12419103498.790001</v>
      </c>
      <c r="W181" s="25">
        <v>22190764212.84</v>
      </c>
      <c r="X181" s="25">
        <v>0</v>
      </c>
      <c r="Y181" s="25">
        <f t="shared" si="41"/>
        <v>22190764212.84</v>
      </c>
      <c r="Z181" s="26">
        <f>T181/L181</f>
        <v>6.3302165106726592E-3</v>
      </c>
      <c r="AA181" s="26">
        <f>T181/P181</f>
        <v>6.3302165106726592E-3</v>
      </c>
      <c r="AB181" s="26">
        <f>(Q181+R181+S181)/P181</f>
        <v>0</v>
      </c>
      <c r="AC181" s="27">
        <f>AA181+AB181</f>
        <v>6.3302165106726592E-3</v>
      </c>
    </row>
    <row r="182" spans="1:29" outlineLevel="2" x14ac:dyDescent="0.35">
      <c r="A182" s="21" t="s">
        <v>384</v>
      </c>
      <c r="B182" s="22" t="s">
        <v>278</v>
      </c>
      <c r="C182" s="22" t="s">
        <v>31</v>
      </c>
      <c r="D182" s="22" t="s">
        <v>45</v>
      </c>
      <c r="E182" s="22"/>
      <c r="F182" s="22" t="s">
        <v>33</v>
      </c>
      <c r="G182" s="22">
        <v>1111</v>
      </c>
      <c r="H182" s="22">
        <v>709200000</v>
      </c>
      <c r="I182" s="22" t="s">
        <v>31</v>
      </c>
      <c r="J182" s="23" t="s">
        <v>46</v>
      </c>
      <c r="K182" s="25">
        <v>0</v>
      </c>
      <c r="L182" s="25">
        <v>0</v>
      </c>
      <c r="M182" s="25">
        <v>0</v>
      </c>
      <c r="N182" s="25">
        <v>20000000</v>
      </c>
      <c r="O182" s="25">
        <v>0</v>
      </c>
      <c r="P182" s="25">
        <f t="shared" si="40"/>
        <v>0</v>
      </c>
      <c r="Q182" s="25">
        <v>0</v>
      </c>
      <c r="R182" s="25">
        <v>0</v>
      </c>
      <c r="S182" s="25">
        <v>0</v>
      </c>
      <c r="T182" s="25">
        <v>0</v>
      </c>
      <c r="U182" s="25">
        <v>0</v>
      </c>
      <c r="V182" s="25">
        <v>0</v>
      </c>
      <c r="W182" s="25">
        <v>0</v>
      </c>
      <c r="X182" s="25">
        <v>0</v>
      </c>
      <c r="Y182" s="25">
        <f t="shared" si="41"/>
        <v>0</v>
      </c>
      <c r="Z182" s="26">
        <v>0</v>
      </c>
      <c r="AA182" s="26">
        <v>0</v>
      </c>
      <c r="AB182" s="26">
        <v>0</v>
      </c>
      <c r="AC182" s="26">
        <v>0</v>
      </c>
    </row>
    <row r="183" spans="1:29" outlineLevel="2" x14ac:dyDescent="0.35">
      <c r="A183" s="21" t="s">
        <v>384</v>
      </c>
      <c r="B183" s="22" t="s">
        <v>278</v>
      </c>
      <c r="C183" s="22" t="s">
        <v>31</v>
      </c>
      <c r="D183" s="22" t="s">
        <v>45</v>
      </c>
      <c r="E183" s="22"/>
      <c r="F183" s="22"/>
      <c r="G183" s="22">
        <v>1111</v>
      </c>
      <c r="H183" s="22">
        <v>709200000</v>
      </c>
      <c r="I183" s="22" t="s">
        <v>31</v>
      </c>
      <c r="J183" s="23" t="s">
        <v>46</v>
      </c>
      <c r="K183" s="25">
        <v>0</v>
      </c>
      <c r="L183" s="25">
        <v>0</v>
      </c>
      <c r="M183" s="25">
        <v>1964069953</v>
      </c>
      <c r="N183" s="25">
        <v>0</v>
      </c>
      <c r="O183" s="25">
        <v>0</v>
      </c>
      <c r="P183" s="25">
        <f t="shared" si="40"/>
        <v>0</v>
      </c>
      <c r="Q183" s="25">
        <v>0</v>
      </c>
      <c r="R183" s="25">
        <v>0</v>
      </c>
      <c r="S183" s="25">
        <v>0</v>
      </c>
      <c r="T183" s="25">
        <v>0</v>
      </c>
      <c r="U183" s="25">
        <v>0</v>
      </c>
      <c r="V183" s="25">
        <v>0</v>
      </c>
      <c r="W183" s="25">
        <v>0</v>
      </c>
      <c r="X183" s="25">
        <v>0</v>
      </c>
      <c r="Y183" s="25">
        <f t="shared" si="41"/>
        <v>0</v>
      </c>
      <c r="Z183" s="26">
        <v>0</v>
      </c>
      <c r="AA183" s="26">
        <v>0</v>
      </c>
      <c r="AB183" s="26">
        <v>0</v>
      </c>
      <c r="AC183" s="27">
        <v>0</v>
      </c>
    </row>
    <row r="184" spans="1:29" outlineLevel="2" x14ac:dyDescent="0.35">
      <c r="A184" s="21" t="s">
        <v>384</v>
      </c>
      <c r="B184" s="22" t="s">
        <v>312</v>
      </c>
      <c r="C184" s="22" t="s">
        <v>31</v>
      </c>
      <c r="D184" s="22" t="s">
        <v>45</v>
      </c>
      <c r="E184" s="22"/>
      <c r="F184" s="22">
        <v>280</v>
      </c>
      <c r="G184" s="22">
        <v>1111</v>
      </c>
      <c r="H184" s="22">
        <v>709300000</v>
      </c>
      <c r="I184" s="22" t="s">
        <v>31</v>
      </c>
      <c r="J184" s="23" t="s">
        <v>46</v>
      </c>
      <c r="K184" s="24">
        <v>13578089946</v>
      </c>
      <c r="L184" s="25">
        <v>13578089946</v>
      </c>
      <c r="M184" s="25">
        <v>0</v>
      </c>
      <c r="N184" s="25">
        <v>0</v>
      </c>
      <c r="O184" s="25">
        <v>0</v>
      </c>
      <c r="P184" s="25">
        <f t="shared" si="40"/>
        <v>13578089946</v>
      </c>
      <c r="Q184" s="25">
        <v>0</v>
      </c>
      <c r="R184" s="25">
        <v>0</v>
      </c>
      <c r="S184" s="25">
        <v>0</v>
      </c>
      <c r="T184" s="25">
        <v>58584015.82</v>
      </c>
      <c r="U184" s="25">
        <v>58584015.82</v>
      </c>
      <c r="V184" s="25">
        <v>13127429557.18</v>
      </c>
      <c r="W184" s="25">
        <v>13519505930.18</v>
      </c>
      <c r="X184" s="25">
        <v>0</v>
      </c>
      <c r="Y184" s="25">
        <f t="shared" si="41"/>
        <v>13519505930.18</v>
      </c>
      <c r="Z184" s="26">
        <f>T184/L184</f>
        <v>4.3145991853779401E-3</v>
      </c>
      <c r="AA184" s="26">
        <f>T184/P184</f>
        <v>4.3145991853779401E-3</v>
      </c>
      <c r="AB184" s="26">
        <f>(Q184+R184+S184)/P184</f>
        <v>0</v>
      </c>
      <c r="AC184" s="27">
        <f>AA184+AB184</f>
        <v>4.3145991853779401E-3</v>
      </c>
    </row>
    <row r="185" spans="1:29" outlineLevel="2" x14ac:dyDescent="0.35">
      <c r="A185" s="21" t="s">
        <v>384</v>
      </c>
      <c r="B185" s="22" t="s">
        <v>312</v>
      </c>
      <c r="C185" s="22" t="s">
        <v>31</v>
      </c>
      <c r="D185" s="22" t="s">
        <v>45</v>
      </c>
      <c r="E185" s="22"/>
      <c r="F185" s="22" t="s">
        <v>33</v>
      </c>
      <c r="G185" s="22">
        <v>1111</v>
      </c>
      <c r="H185" s="22">
        <v>709300000</v>
      </c>
      <c r="I185" s="22" t="s">
        <v>31</v>
      </c>
      <c r="J185" s="23" t="s">
        <v>46</v>
      </c>
      <c r="K185" s="25">
        <v>0</v>
      </c>
      <c r="L185" s="25">
        <v>0</v>
      </c>
      <c r="M185" s="25">
        <v>0</v>
      </c>
      <c r="N185" s="25">
        <v>20000000</v>
      </c>
      <c r="O185" s="25">
        <v>0</v>
      </c>
      <c r="P185" s="25">
        <f t="shared" si="40"/>
        <v>0</v>
      </c>
      <c r="Q185" s="25">
        <v>0</v>
      </c>
      <c r="R185" s="25">
        <v>0</v>
      </c>
      <c r="S185" s="25">
        <v>0</v>
      </c>
      <c r="T185" s="25">
        <v>0</v>
      </c>
      <c r="U185" s="25">
        <v>0</v>
      </c>
      <c r="V185" s="25">
        <v>0</v>
      </c>
      <c r="W185" s="25">
        <v>0</v>
      </c>
      <c r="X185" s="25">
        <v>0</v>
      </c>
      <c r="Y185" s="25">
        <f t="shared" si="41"/>
        <v>0</v>
      </c>
      <c r="Z185" s="26">
        <v>0</v>
      </c>
      <c r="AA185" s="26">
        <v>0</v>
      </c>
      <c r="AB185" s="26">
        <v>0</v>
      </c>
      <c r="AC185" s="26">
        <v>0</v>
      </c>
    </row>
    <row r="186" spans="1:29" outlineLevel="2" x14ac:dyDescent="0.35">
      <c r="A186" s="21" t="s">
        <v>384</v>
      </c>
      <c r="B186" s="22" t="s">
        <v>312</v>
      </c>
      <c r="C186" s="22" t="s">
        <v>31</v>
      </c>
      <c r="D186" s="22" t="s">
        <v>45</v>
      </c>
      <c r="E186" s="22"/>
      <c r="F186" s="22"/>
      <c r="G186" s="22">
        <v>1111</v>
      </c>
      <c r="H186" s="22">
        <v>709300000</v>
      </c>
      <c r="I186" s="22" t="s">
        <v>31</v>
      </c>
      <c r="J186" s="23" t="s">
        <v>46</v>
      </c>
      <c r="K186" s="25">
        <v>0</v>
      </c>
      <c r="L186" s="25">
        <v>0</v>
      </c>
      <c r="M186" s="25">
        <v>1191812237</v>
      </c>
      <c r="N186" s="25">
        <v>0</v>
      </c>
      <c r="O186" s="25">
        <v>0</v>
      </c>
      <c r="P186" s="25">
        <f t="shared" si="40"/>
        <v>0</v>
      </c>
      <c r="Q186" s="25">
        <v>0</v>
      </c>
      <c r="R186" s="25">
        <v>0</v>
      </c>
      <c r="S186" s="25">
        <v>0</v>
      </c>
      <c r="T186" s="25">
        <v>0</v>
      </c>
      <c r="U186" s="25">
        <v>0</v>
      </c>
      <c r="V186" s="25">
        <v>0</v>
      </c>
      <c r="W186" s="25">
        <v>0</v>
      </c>
      <c r="X186" s="25">
        <v>0</v>
      </c>
      <c r="Y186" s="25">
        <f t="shared" si="41"/>
        <v>0</v>
      </c>
      <c r="Z186" s="26">
        <v>0</v>
      </c>
      <c r="AA186" s="26">
        <v>0</v>
      </c>
      <c r="AB186" s="26">
        <v>0</v>
      </c>
      <c r="AC186" s="27">
        <v>0</v>
      </c>
    </row>
    <row r="187" spans="1:29" outlineLevel="2" x14ac:dyDescent="0.35">
      <c r="A187" s="21" t="s">
        <v>384</v>
      </c>
      <c r="B187" s="22" t="s">
        <v>447</v>
      </c>
      <c r="C187" s="22" t="s">
        <v>31</v>
      </c>
      <c r="D187" s="22" t="s">
        <v>45</v>
      </c>
      <c r="E187" s="22"/>
      <c r="F187" s="22">
        <v>280</v>
      </c>
      <c r="G187" s="22">
        <v>1111</v>
      </c>
      <c r="H187" s="22">
        <v>709500000</v>
      </c>
      <c r="I187" s="22" t="s">
        <v>31</v>
      </c>
      <c r="J187" s="23" t="s">
        <v>46</v>
      </c>
      <c r="K187" s="24">
        <v>9710819839</v>
      </c>
      <c r="L187" s="25">
        <v>9710819839</v>
      </c>
      <c r="M187" s="25">
        <v>0</v>
      </c>
      <c r="N187" s="25">
        <v>2652427.1</v>
      </c>
      <c r="O187" s="25">
        <v>0</v>
      </c>
      <c r="P187" s="25">
        <f t="shared" si="40"/>
        <v>9710819839</v>
      </c>
      <c r="Q187" s="25">
        <v>0</v>
      </c>
      <c r="R187" s="25">
        <v>0</v>
      </c>
      <c r="S187" s="25">
        <v>0</v>
      </c>
      <c r="T187" s="25">
        <v>65893438.979999997</v>
      </c>
      <c r="U187" s="25">
        <v>65893438.979999997</v>
      </c>
      <c r="V187" s="25">
        <v>9405951299.0200005</v>
      </c>
      <c r="W187" s="25">
        <v>9644926400.0200005</v>
      </c>
      <c r="X187" s="25">
        <v>0</v>
      </c>
      <c r="Y187" s="25">
        <f t="shared" si="41"/>
        <v>9644926400.0200005</v>
      </c>
      <c r="Z187" s="26">
        <f>T187/L187</f>
        <v>6.7855690943171244E-3</v>
      </c>
      <c r="AA187" s="26">
        <f>T187/P187</f>
        <v>6.7855690943171244E-3</v>
      </c>
      <c r="AB187" s="26">
        <f>(Q187+R187+S187)/P187</f>
        <v>0</v>
      </c>
      <c r="AC187" s="27">
        <f>AA187+AB187</f>
        <v>6.7855690943171244E-3</v>
      </c>
    </row>
    <row r="188" spans="1:29" outlineLevel="2" x14ac:dyDescent="0.35">
      <c r="A188" s="21" t="s">
        <v>384</v>
      </c>
      <c r="B188" s="22" t="s">
        <v>447</v>
      </c>
      <c r="C188" s="22" t="s">
        <v>31</v>
      </c>
      <c r="D188" s="22" t="s">
        <v>45</v>
      </c>
      <c r="E188" s="22"/>
      <c r="F188" s="22" t="s">
        <v>33</v>
      </c>
      <c r="G188" s="22">
        <v>1111</v>
      </c>
      <c r="H188" s="22">
        <v>709500000</v>
      </c>
      <c r="I188" s="22" t="s">
        <v>31</v>
      </c>
      <c r="J188" s="23" t="s">
        <v>46</v>
      </c>
      <c r="K188" s="25">
        <v>0</v>
      </c>
      <c r="L188" s="25">
        <v>0</v>
      </c>
      <c r="M188" s="25">
        <v>0</v>
      </c>
      <c r="N188" s="25">
        <v>15000000</v>
      </c>
      <c r="O188" s="25">
        <v>0</v>
      </c>
      <c r="P188" s="25">
        <f t="shared" si="40"/>
        <v>0</v>
      </c>
      <c r="Q188" s="25">
        <v>0</v>
      </c>
      <c r="R188" s="25">
        <v>0</v>
      </c>
      <c r="S188" s="25">
        <v>0</v>
      </c>
      <c r="T188" s="25">
        <v>0</v>
      </c>
      <c r="U188" s="25">
        <v>0</v>
      </c>
      <c r="V188" s="25">
        <v>0</v>
      </c>
      <c r="W188" s="25">
        <v>0</v>
      </c>
      <c r="X188" s="25">
        <v>0</v>
      </c>
      <c r="Y188" s="25">
        <f t="shared" si="41"/>
        <v>0</v>
      </c>
      <c r="Z188" s="26">
        <v>0</v>
      </c>
      <c r="AA188" s="26">
        <v>0</v>
      </c>
      <c r="AB188" s="26">
        <v>0</v>
      </c>
      <c r="AC188" s="26">
        <v>0</v>
      </c>
    </row>
    <row r="189" spans="1:29" outlineLevel="2" x14ac:dyDescent="0.35">
      <c r="A189" s="21" t="s">
        <v>384</v>
      </c>
      <c r="B189" s="22" t="s">
        <v>447</v>
      </c>
      <c r="C189" s="22" t="s">
        <v>31</v>
      </c>
      <c r="D189" s="22" t="s">
        <v>45</v>
      </c>
      <c r="E189" s="22"/>
      <c r="F189" s="22"/>
      <c r="G189" s="22">
        <v>1111</v>
      </c>
      <c r="H189" s="22">
        <v>709500000</v>
      </c>
      <c r="I189" s="22" t="s">
        <v>31</v>
      </c>
      <c r="J189" s="23" t="s">
        <v>46</v>
      </c>
      <c r="K189" s="25">
        <v>0</v>
      </c>
      <c r="L189" s="25">
        <v>0</v>
      </c>
      <c r="M189" s="25">
        <v>1118471423</v>
      </c>
      <c r="N189" s="25">
        <v>0</v>
      </c>
      <c r="O189" s="25">
        <v>0</v>
      </c>
      <c r="P189" s="25">
        <f t="shared" si="40"/>
        <v>0</v>
      </c>
      <c r="Q189" s="25">
        <v>0</v>
      </c>
      <c r="R189" s="25">
        <v>0</v>
      </c>
      <c r="S189" s="25">
        <v>0</v>
      </c>
      <c r="T189" s="25">
        <v>0</v>
      </c>
      <c r="U189" s="25">
        <v>0</v>
      </c>
      <c r="V189" s="25">
        <v>0</v>
      </c>
      <c r="W189" s="25">
        <v>0</v>
      </c>
      <c r="X189" s="25">
        <v>0</v>
      </c>
      <c r="Y189" s="25">
        <f t="shared" si="41"/>
        <v>0</v>
      </c>
      <c r="Z189" s="26">
        <v>0</v>
      </c>
      <c r="AA189" s="26">
        <v>0</v>
      </c>
      <c r="AB189" s="26">
        <v>0</v>
      </c>
      <c r="AC189" s="27">
        <v>0</v>
      </c>
    </row>
    <row r="190" spans="1:29" outlineLevel="2" x14ac:dyDescent="0.35">
      <c r="A190" s="21" t="s">
        <v>384</v>
      </c>
      <c r="B190" s="22" t="s">
        <v>460</v>
      </c>
      <c r="C190" s="22" t="s">
        <v>31</v>
      </c>
      <c r="D190" s="22" t="s">
        <v>45</v>
      </c>
      <c r="E190" s="22"/>
      <c r="F190" s="22">
        <v>280</v>
      </c>
      <c r="G190" s="22">
        <v>1111</v>
      </c>
      <c r="H190" s="22">
        <v>709500000</v>
      </c>
      <c r="I190" s="22" t="s">
        <v>31</v>
      </c>
      <c r="J190" s="23" t="s">
        <v>46</v>
      </c>
      <c r="K190" s="24">
        <v>6164407048</v>
      </c>
      <c r="L190" s="25">
        <v>6164407048</v>
      </c>
      <c r="M190" s="25">
        <v>0</v>
      </c>
      <c r="N190" s="25">
        <v>-2027806.05</v>
      </c>
      <c r="O190" s="25">
        <v>0</v>
      </c>
      <c r="P190" s="25">
        <f t="shared" si="40"/>
        <v>6164407048</v>
      </c>
      <c r="Q190" s="25">
        <v>0</v>
      </c>
      <c r="R190" s="25">
        <v>0</v>
      </c>
      <c r="S190" s="25">
        <v>0</v>
      </c>
      <c r="T190" s="25">
        <v>33706619.880000003</v>
      </c>
      <c r="U190" s="25">
        <v>33706619.880000003</v>
      </c>
      <c r="V190" s="25">
        <v>5946770355.0699997</v>
      </c>
      <c r="W190" s="25">
        <v>6130700428.1199999</v>
      </c>
      <c r="X190" s="25">
        <v>0</v>
      </c>
      <c r="Y190" s="25">
        <f t="shared" si="41"/>
        <v>6130700428.1199999</v>
      </c>
      <c r="Z190" s="26">
        <f>T190/L190</f>
        <v>5.4679419476259096E-3</v>
      </c>
      <c r="AA190" s="26">
        <f>T190/P190</f>
        <v>5.4679419476259096E-3</v>
      </c>
      <c r="AB190" s="26">
        <f>(Q190+R190+S190)/P190</f>
        <v>0</v>
      </c>
      <c r="AC190" s="27">
        <f>AA190+AB190</f>
        <v>5.4679419476259096E-3</v>
      </c>
    </row>
    <row r="191" spans="1:29" outlineLevel="2" x14ac:dyDescent="0.35">
      <c r="A191" s="21" t="s">
        <v>384</v>
      </c>
      <c r="B191" s="22" t="s">
        <v>460</v>
      </c>
      <c r="C191" s="22" t="s">
        <v>31</v>
      </c>
      <c r="D191" s="22" t="s">
        <v>45</v>
      </c>
      <c r="E191" s="22"/>
      <c r="F191" s="22" t="s">
        <v>33</v>
      </c>
      <c r="G191" s="22">
        <v>1111</v>
      </c>
      <c r="H191" s="22">
        <v>709500000</v>
      </c>
      <c r="I191" s="22" t="s">
        <v>31</v>
      </c>
      <c r="J191" s="23" t="s">
        <v>46</v>
      </c>
      <c r="K191" s="25">
        <v>0</v>
      </c>
      <c r="L191" s="25">
        <v>0</v>
      </c>
      <c r="M191" s="25">
        <v>0</v>
      </c>
      <c r="N191" s="25">
        <v>5000000</v>
      </c>
      <c r="O191" s="25">
        <v>0</v>
      </c>
      <c r="P191" s="25">
        <f t="shared" si="40"/>
        <v>0</v>
      </c>
      <c r="Q191" s="25">
        <v>0</v>
      </c>
      <c r="R191" s="25">
        <v>0</v>
      </c>
      <c r="S191" s="25">
        <v>0</v>
      </c>
      <c r="T191" s="25">
        <v>0</v>
      </c>
      <c r="U191" s="25">
        <v>0</v>
      </c>
      <c r="V191" s="25">
        <v>0</v>
      </c>
      <c r="W191" s="25">
        <v>0</v>
      </c>
      <c r="X191" s="25">
        <v>0</v>
      </c>
      <c r="Y191" s="25">
        <f t="shared" si="41"/>
        <v>0</v>
      </c>
      <c r="Z191" s="26">
        <v>0</v>
      </c>
      <c r="AA191" s="26">
        <v>0</v>
      </c>
      <c r="AB191" s="26">
        <v>0</v>
      </c>
      <c r="AC191" s="26">
        <v>0</v>
      </c>
    </row>
    <row r="192" spans="1:29" outlineLevel="2" x14ac:dyDescent="0.35">
      <c r="A192" s="21" t="s">
        <v>384</v>
      </c>
      <c r="B192" s="22" t="s">
        <v>460</v>
      </c>
      <c r="C192" s="22" t="s">
        <v>31</v>
      </c>
      <c r="D192" s="22" t="s">
        <v>45</v>
      </c>
      <c r="E192" s="22"/>
      <c r="F192" s="22"/>
      <c r="G192" s="22">
        <v>1111</v>
      </c>
      <c r="H192" s="22">
        <v>709500000</v>
      </c>
      <c r="I192" s="22" t="s">
        <v>31</v>
      </c>
      <c r="J192" s="23" t="s">
        <v>46</v>
      </c>
      <c r="K192" s="25">
        <v>0</v>
      </c>
      <c r="L192" s="25">
        <v>0</v>
      </c>
      <c r="M192" s="25">
        <v>448262400</v>
      </c>
      <c r="N192" s="25">
        <v>0</v>
      </c>
      <c r="O192" s="25">
        <v>0</v>
      </c>
      <c r="P192" s="25">
        <f t="shared" si="40"/>
        <v>0</v>
      </c>
      <c r="Q192" s="25">
        <v>0</v>
      </c>
      <c r="R192" s="25">
        <v>0</v>
      </c>
      <c r="S192" s="25">
        <v>0</v>
      </c>
      <c r="T192" s="25">
        <v>0</v>
      </c>
      <c r="U192" s="25">
        <v>0</v>
      </c>
      <c r="V192" s="25">
        <v>0</v>
      </c>
      <c r="W192" s="25">
        <v>0</v>
      </c>
      <c r="X192" s="25">
        <v>0</v>
      </c>
      <c r="Y192" s="25">
        <f t="shared" si="41"/>
        <v>0</v>
      </c>
      <c r="Z192" s="26">
        <v>0</v>
      </c>
      <c r="AA192" s="26">
        <v>0</v>
      </c>
      <c r="AB192" s="26">
        <v>0</v>
      </c>
      <c r="AC192" s="27">
        <v>0</v>
      </c>
    </row>
    <row r="193" spans="1:29" outlineLevel="1" x14ac:dyDescent="0.35">
      <c r="A193" s="28"/>
      <c r="B193" s="29"/>
      <c r="C193" s="29"/>
      <c r="D193" s="29" t="s">
        <v>482</v>
      </c>
      <c r="E193" s="29"/>
      <c r="F193" s="29"/>
      <c r="G193" s="29"/>
      <c r="H193" s="29"/>
      <c r="I193" s="29"/>
      <c r="J193" s="30"/>
      <c r="K193" s="31">
        <f t="shared" ref="K193:Y193" si="42">SUBTOTAL(9,K158:K192)</f>
        <v>83362348422</v>
      </c>
      <c r="L193" s="32">
        <f t="shared" si="42"/>
        <v>79817332933</v>
      </c>
      <c r="M193" s="32">
        <f t="shared" si="42"/>
        <v>28553390418</v>
      </c>
      <c r="N193" s="32">
        <f t="shared" si="42"/>
        <v>185471777.99999997</v>
      </c>
      <c r="O193" s="32">
        <f t="shared" si="42"/>
        <v>1602300000</v>
      </c>
      <c r="P193" s="32">
        <f t="shared" si="42"/>
        <v>81419632933</v>
      </c>
      <c r="Q193" s="32">
        <f t="shared" si="42"/>
        <v>0</v>
      </c>
      <c r="R193" s="32">
        <f t="shared" si="42"/>
        <v>0</v>
      </c>
      <c r="S193" s="32">
        <f t="shared" si="42"/>
        <v>0</v>
      </c>
      <c r="T193" s="32">
        <f t="shared" si="42"/>
        <v>495025697.95999998</v>
      </c>
      <c r="U193" s="32">
        <f t="shared" si="42"/>
        <v>495025697.95999998</v>
      </c>
      <c r="V193" s="32">
        <f t="shared" si="42"/>
        <v>56917733247.94001</v>
      </c>
      <c r="W193" s="32">
        <f t="shared" si="42"/>
        <v>79322307235.039993</v>
      </c>
      <c r="X193" s="32">
        <f t="shared" si="42"/>
        <v>0</v>
      </c>
      <c r="Y193" s="32">
        <f t="shared" si="42"/>
        <v>80924607235.039993</v>
      </c>
      <c r="Z193" s="33">
        <f>T193/L193</f>
        <v>6.2019824487938328E-3</v>
      </c>
      <c r="AA193" s="33">
        <f>T193/P193</f>
        <v>6.079930357428107E-3</v>
      </c>
      <c r="AB193" s="33">
        <f>(Q193+R193+S193)/P193</f>
        <v>0</v>
      </c>
      <c r="AC193" s="34">
        <f>AA193+AB193</f>
        <v>6.079930357428107E-3</v>
      </c>
    </row>
    <row r="194" spans="1:29" outlineLevel="2" x14ac:dyDescent="0.35">
      <c r="A194" s="21" t="s">
        <v>29</v>
      </c>
      <c r="B194" s="22" t="s">
        <v>30</v>
      </c>
      <c r="C194" s="22" t="s">
        <v>31</v>
      </c>
      <c r="D194" s="22" t="s">
        <v>47</v>
      </c>
      <c r="E194" s="22"/>
      <c r="F194" s="22" t="s">
        <v>33</v>
      </c>
      <c r="G194" s="22">
        <v>1111</v>
      </c>
      <c r="H194" s="22">
        <v>709800000</v>
      </c>
      <c r="I194" s="22" t="s">
        <v>31</v>
      </c>
      <c r="J194" s="23" t="s">
        <v>48</v>
      </c>
      <c r="K194" s="24">
        <v>533916462</v>
      </c>
      <c r="L194" s="25">
        <v>529416462</v>
      </c>
      <c r="M194" s="25">
        <v>0</v>
      </c>
      <c r="N194" s="25">
        <v>0</v>
      </c>
      <c r="O194" s="25">
        <v>0</v>
      </c>
      <c r="P194" s="25">
        <f t="shared" ref="P194:P228" si="43">+L194+O194</f>
        <v>529416462</v>
      </c>
      <c r="Q194" s="25">
        <v>0</v>
      </c>
      <c r="R194" s="25">
        <v>197562.71</v>
      </c>
      <c r="S194" s="25">
        <v>0</v>
      </c>
      <c r="T194" s="25">
        <v>518845287.00999999</v>
      </c>
      <c r="U194" s="25">
        <v>518845287.00999999</v>
      </c>
      <c r="V194" s="25">
        <v>10373612.279999999</v>
      </c>
      <c r="W194" s="25">
        <v>10373612.279999999</v>
      </c>
      <c r="X194" s="25">
        <v>0</v>
      </c>
      <c r="Y194" s="25">
        <f t="shared" ref="Y194:Y228" si="44">P194-(Q194+R194+S194+T194+X194)</f>
        <v>10373612.280000031</v>
      </c>
      <c r="Z194" s="26">
        <f>T194/L194</f>
        <v>0.98003240218472842</v>
      </c>
      <c r="AA194" s="26">
        <f>T194/P194</f>
        <v>0.98003240218472842</v>
      </c>
      <c r="AB194" s="26">
        <f>(Q194+R194+S194)/P194</f>
        <v>3.7317069675857567E-4</v>
      </c>
      <c r="AC194" s="27">
        <f>AA194+AB194</f>
        <v>0.980405572881487</v>
      </c>
    </row>
    <row r="195" spans="1:29" outlineLevel="2" x14ac:dyDescent="0.35">
      <c r="A195" s="21" t="s">
        <v>29</v>
      </c>
      <c r="B195" s="22" t="s">
        <v>30</v>
      </c>
      <c r="C195" s="22" t="s">
        <v>31</v>
      </c>
      <c r="D195" s="22" t="s">
        <v>47</v>
      </c>
      <c r="E195" s="22"/>
      <c r="F195" s="22"/>
      <c r="G195" s="22">
        <v>1111</v>
      </c>
      <c r="H195" s="22">
        <v>709800000</v>
      </c>
      <c r="I195" s="22" t="s">
        <v>31</v>
      </c>
      <c r="J195" s="23" t="s">
        <v>48</v>
      </c>
      <c r="K195" s="25">
        <v>0</v>
      </c>
      <c r="L195" s="25">
        <v>0</v>
      </c>
      <c r="M195" s="25">
        <v>2220140</v>
      </c>
      <c r="N195" s="25">
        <v>0</v>
      </c>
      <c r="O195" s="25">
        <v>0</v>
      </c>
      <c r="P195" s="25">
        <f t="shared" si="43"/>
        <v>0</v>
      </c>
      <c r="Q195" s="25">
        <v>0</v>
      </c>
      <c r="R195" s="25">
        <v>0</v>
      </c>
      <c r="S195" s="25">
        <v>0</v>
      </c>
      <c r="T195" s="25">
        <v>0</v>
      </c>
      <c r="U195" s="25">
        <v>0</v>
      </c>
      <c r="V195" s="25">
        <v>0</v>
      </c>
      <c r="W195" s="25">
        <v>0</v>
      </c>
      <c r="X195" s="25">
        <v>0</v>
      </c>
      <c r="Y195" s="25">
        <f t="shared" si="44"/>
        <v>0</v>
      </c>
      <c r="Z195" s="26">
        <v>0</v>
      </c>
      <c r="AA195" s="26">
        <v>0</v>
      </c>
      <c r="AB195" s="26">
        <v>0</v>
      </c>
      <c r="AC195" s="27">
        <v>0</v>
      </c>
    </row>
    <row r="196" spans="1:29" outlineLevel="2" x14ac:dyDescent="0.35">
      <c r="A196" s="21" t="s">
        <v>187</v>
      </c>
      <c r="B196" s="22" t="s">
        <v>30</v>
      </c>
      <c r="C196" s="22" t="s">
        <v>31</v>
      </c>
      <c r="D196" s="22" t="s">
        <v>47</v>
      </c>
      <c r="E196" s="22"/>
      <c r="F196" s="22" t="s">
        <v>33</v>
      </c>
      <c r="G196" s="22">
        <v>1111</v>
      </c>
      <c r="H196" s="22">
        <v>709800000</v>
      </c>
      <c r="I196" s="22" t="s">
        <v>31</v>
      </c>
      <c r="J196" s="23" t="s">
        <v>48</v>
      </c>
      <c r="K196" s="24">
        <v>756934763</v>
      </c>
      <c r="L196" s="25">
        <v>760179427</v>
      </c>
      <c r="M196" s="25">
        <v>0</v>
      </c>
      <c r="N196" s="25">
        <v>0</v>
      </c>
      <c r="O196" s="25">
        <v>0</v>
      </c>
      <c r="P196" s="25">
        <f t="shared" si="43"/>
        <v>760179427</v>
      </c>
      <c r="Q196" s="25">
        <v>0</v>
      </c>
      <c r="R196" s="25">
        <v>100477.9</v>
      </c>
      <c r="S196" s="25">
        <v>0</v>
      </c>
      <c r="T196" s="25">
        <v>752417445.74000001</v>
      </c>
      <c r="U196" s="25">
        <v>752417445.74000001</v>
      </c>
      <c r="V196" s="25">
        <v>7661503.3600000003</v>
      </c>
      <c r="W196" s="25">
        <v>7661503.3600000003</v>
      </c>
      <c r="X196" s="25">
        <v>0</v>
      </c>
      <c r="Y196" s="25">
        <f t="shared" si="44"/>
        <v>7661503.3600000143</v>
      </c>
      <c r="Z196" s="26">
        <f>T196/L196</f>
        <v>0.98978927739384881</v>
      </c>
      <c r="AA196" s="26">
        <f>T196/P196</f>
        <v>0.98978927739384881</v>
      </c>
      <c r="AB196" s="26">
        <f>(Q196+R196+S196)/P196</f>
        <v>1.3217655783783792E-4</v>
      </c>
      <c r="AC196" s="27">
        <f>AA196+AB196</f>
        <v>0.98992145395168663</v>
      </c>
    </row>
    <row r="197" spans="1:29" outlineLevel="2" x14ac:dyDescent="0.35">
      <c r="A197" s="21" t="s">
        <v>187</v>
      </c>
      <c r="B197" s="22" t="s">
        <v>30</v>
      </c>
      <c r="C197" s="22" t="s">
        <v>31</v>
      </c>
      <c r="D197" s="22" t="s">
        <v>47</v>
      </c>
      <c r="E197" s="22"/>
      <c r="F197" s="22"/>
      <c r="G197" s="22">
        <v>1111</v>
      </c>
      <c r="H197" s="22">
        <v>709800000</v>
      </c>
      <c r="I197" s="22" t="s">
        <v>31</v>
      </c>
      <c r="J197" s="23" t="s">
        <v>48</v>
      </c>
      <c r="K197" s="25">
        <v>0</v>
      </c>
      <c r="L197" s="25">
        <v>0</v>
      </c>
      <c r="M197" s="25">
        <v>2516587</v>
      </c>
      <c r="N197" s="25">
        <v>0</v>
      </c>
      <c r="O197" s="25">
        <v>0</v>
      </c>
      <c r="P197" s="25">
        <f t="shared" si="43"/>
        <v>0</v>
      </c>
      <c r="Q197" s="25">
        <v>0</v>
      </c>
      <c r="R197" s="25">
        <v>0</v>
      </c>
      <c r="S197" s="25">
        <v>0</v>
      </c>
      <c r="T197" s="25">
        <v>0</v>
      </c>
      <c r="U197" s="25">
        <v>0</v>
      </c>
      <c r="V197" s="25">
        <v>0</v>
      </c>
      <c r="W197" s="25">
        <v>0</v>
      </c>
      <c r="X197" s="25">
        <v>0</v>
      </c>
      <c r="Y197" s="25">
        <f t="shared" si="44"/>
        <v>0</v>
      </c>
      <c r="Z197" s="26">
        <v>0</v>
      </c>
      <c r="AA197" s="26">
        <v>0</v>
      </c>
      <c r="AB197" s="26">
        <v>0</v>
      </c>
      <c r="AC197" s="27">
        <v>0</v>
      </c>
    </row>
    <row r="198" spans="1:29" outlineLevel="2" x14ac:dyDescent="0.35">
      <c r="A198" s="21" t="s">
        <v>275</v>
      </c>
      <c r="B198" s="22" t="s">
        <v>276</v>
      </c>
      <c r="C198" s="22" t="s">
        <v>31</v>
      </c>
      <c r="D198" s="22" t="s">
        <v>47</v>
      </c>
      <c r="E198" s="22"/>
      <c r="F198" s="22" t="s">
        <v>33</v>
      </c>
      <c r="G198" s="22">
        <v>1111</v>
      </c>
      <c r="H198" s="22">
        <v>709800000</v>
      </c>
      <c r="I198" s="22" t="s">
        <v>31</v>
      </c>
      <c r="J198" s="23" t="s">
        <v>48</v>
      </c>
      <c r="K198" s="24">
        <v>23038178</v>
      </c>
      <c r="L198" s="25">
        <v>25182842</v>
      </c>
      <c r="M198" s="25">
        <v>0</v>
      </c>
      <c r="N198" s="25">
        <v>0</v>
      </c>
      <c r="O198" s="25">
        <v>0</v>
      </c>
      <c r="P198" s="25">
        <f t="shared" si="43"/>
        <v>25182842</v>
      </c>
      <c r="Q198" s="25">
        <v>0</v>
      </c>
      <c r="R198" s="25">
        <v>0</v>
      </c>
      <c r="S198" s="25">
        <v>0</v>
      </c>
      <c r="T198" s="25">
        <v>23996223.050000001</v>
      </c>
      <c r="U198" s="25">
        <v>23996223.050000001</v>
      </c>
      <c r="V198" s="25">
        <v>1186618.95</v>
      </c>
      <c r="W198" s="25">
        <v>1186618.95</v>
      </c>
      <c r="X198" s="25">
        <v>0</v>
      </c>
      <c r="Y198" s="25">
        <f t="shared" si="44"/>
        <v>1186618.9499999993</v>
      </c>
      <c r="Z198" s="26">
        <f>T198/L198</f>
        <v>0.95287986359919186</v>
      </c>
      <c r="AA198" s="26">
        <f>T198/P198</f>
        <v>0.95287986359919186</v>
      </c>
      <c r="AB198" s="26">
        <f>(Q198+R198+S198)/P198</f>
        <v>0</v>
      </c>
      <c r="AC198" s="27">
        <f>AA198+AB198</f>
        <v>0.95287986359919186</v>
      </c>
    </row>
    <row r="199" spans="1:29" outlineLevel="2" x14ac:dyDescent="0.35">
      <c r="A199" s="21" t="s">
        <v>275</v>
      </c>
      <c r="B199" s="22" t="s">
        <v>276</v>
      </c>
      <c r="C199" s="22" t="s">
        <v>31</v>
      </c>
      <c r="D199" s="22" t="s">
        <v>47</v>
      </c>
      <c r="E199" s="22"/>
      <c r="F199" s="22"/>
      <c r="G199" s="22">
        <v>1111</v>
      </c>
      <c r="H199" s="22">
        <v>709800000</v>
      </c>
      <c r="I199" s="22" t="s">
        <v>31</v>
      </c>
      <c r="J199" s="23" t="s">
        <v>48</v>
      </c>
      <c r="K199" s="25">
        <v>0</v>
      </c>
      <c r="L199" s="25">
        <v>0</v>
      </c>
      <c r="M199" s="25">
        <v>23624</v>
      </c>
      <c r="N199" s="25">
        <v>0</v>
      </c>
      <c r="O199" s="25">
        <v>0</v>
      </c>
      <c r="P199" s="25">
        <f t="shared" si="43"/>
        <v>0</v>
      </c>
      <c r="Q199" s="25">
        <v>0</v>
      </c>
      <c r="R199" s="25">
        <v>0</v>
      </c>
      <c r="S199" s="25">
        <v>0</v>
      </c>
      <c r="T199" s="25">
        <v>0</v>
      </c>
      <c r="U199" s="25">
        <v>0</v>
      </c>
      <c r="V199" s="25">
        <v>0</v>
      </c>
      <c r="W199" s="25">
        <v>0</v>
      </c>
      <c r="X199" s="25">
        <v>0</v>
      </c>
      <c r="Y199" s="25">
        <f t="shared" si="44"/>
        <v>0</v>
      </c>
      <c r="Z199" s="26">
        <v>0</v>
      </c>
      <c r="AA199" s="26">
        <v>0</v>
      </c>
      <c r="AB199" s="26">
        <v>0</v>
      </c>
      <c r="AC199" s="27">
        <v>0</v>
      </c>
    </row>
    <row r="200" spans="1:29" outlineLevel="2" x14ac:dyDescent="0.35">
      <c r="A200" s="21" t="s">
        <v>275</v>
      </c>
      <c r="B200" s="22" t="s">
        <v>278</v>
      </c>
      <c r="C200" s="22" t="s">
        <v>31</v>
      </c>
      <c r="D200" s="22" t="s">
        <v>47</v>
      </c>
      <c r="E200" s="22"/>
      <c r="F200" s="22" t="s">
        <v>33</v>
      </c>
      <c r="G200" s="22">
        <v>1111</v>
      </c>
      <c r="H200" s="22">
        <v>709800000</v>
      </c>
      <c r="I200" s="22" t="s">
        <v>31</v>
      </c>
      <c r="J200" s="23" t="s">
        <v>48</v>
      </c>
      <c r="K200" s="24">
        <v>417943754</v>
      </c>
      <c r="L200" s="25">
        <v>417943754</v>
      </c>
      <c r="M200" s="25">
        <v>0</v>
      </c>
      <c r="N200" s="25">
        <v>0</v>
      </c>
      <c r="O200" s="25">
        <v>0</v>
      </c>
      <c r="P200" s="25">
        <f t="shared" si="43"/>
        <v>417943754</v>
      </c>
      <c r="Q200" s="25">
        <v>0</v>
      </c>
      <c r="R200" s="25">
        <v>0</v>
      </c>
      <c r="S200" s="25">
        <v>0</v>
      </c>
      <c r="T200" s="25">
        <v>415007556.19</v>
      </c>
      <c r="U200" s="25">
        <v>415007556.19</v>
      </c>
      <c r="V200" s="25">
        <v>2936197.81</v>
      </c>
      <c r="W200" s="25">
        <v>2936197.81</v>
      </c>
      <c r="X200" s="25">
        <v>0</v>
      </c>
      <c r="Y200" s="25">
        <f t="shared" si="44"/>
        <v>2936197.8100000024</v>
      </c>
      <c r="Z200" s="26">
        <f>T200/L200</f>
        <v>0.9929746579966835</v>
      </c>
      <c r="AA200" s="26">
        <f>T200/P200</f>
        <v>0.9929746579966835</v>
      </c>
      <c r="AB200" s="26">
        <f>(Q200+R200+S200)/P200</f>
        <v>0</v>
      </c>
      <c r="AC200" s="27">
        <f>AA200+AB200</f>
        <v>0.9929746579966835</v>
      </c>
    </row>
    <row r="201" spans="1:29" outlineLevel="2" x14ac:dyDescent="0.35">
      <c r="A201" s="21" t="s">
        <v>275</v>
      </c>
      <c r="B201" s="22" t="s">
        <v>278</v>
      </c>
      <c r="C201" s="22" t="s">
        <v>31</v>
      </c>
      <c r="D201" s="22" t="s">
        <v>47</v>
      </c>
      <c r="E201" s="22"/>
      <c r="F201" s="22"/>
      <c r="G201" s="22">
        <v>1111</v>
      </c>
      <c r="H201" s="22">
        <v>709800000</v>
      </c>
      <c r="I201" s="22" t="s">
        <v>31</v>
      </c>
      <c r="J201" s="23" t="s">
        <v>48</v>
      </c>
      <c r="K201" s="25">
        <v>0</v>
      </c>
      <c r="L201" s="25">
        <v>0</v>
      </c>
      <c r="M201" s="25">
        <v>1781706</v>
      </c>
      <c r="N201" s="25">
        <v>0</v>
      </c>
      <c r="O201" s="25">
        <v>0</v>
      </c>
      <c r="P201" s="25">
        <f t="shared" si="43"/>
        <v>0</v>
      </c>
      <c r="Q201" s="25">
        <v>0</v>
      </c>
      <c r="R201" s="25">
        <v>0</v>
      </c>
      <c r="S201" s="25">
        <v>0</v>
      </c>
      <c r="T201" s="25">
        <v>0</v>
      </c>
      <c r="U201" s="25">
        <v>0</v>
      </c>
      <c r="V201" s="25">
        <v>0</v>
      </c>
      <c r="W201" s="25">
        <v>0</v>
      </c>
      <c r="X201" s="25">
        <v>0</v>
      </c>
      <c r="Y201" s="25">
        <f t="shared" si="44"/>
        <v>0</v>
      </c>
      <c r="Z201" s="26">
        <v>0</v>
      </c>
      <c r="AA201" s="26">
        <v>0</v>
      </c>
      <c r="AB201" s="26">
        <v>0</v>
      </c>
      <c r="AC201" s="27">
        <v>0</v>
      </c>
    </row>
    <row r="202" spans="1:29" outlineLevel="2" x14ac:dyDescent="0.35">
      <c r="A202" s="21" t="s">
        <v>275</v>
      </c>
      <c r="B202" s="22" t="s">
        <v>312</v>
      </c>
      <c r="C202" s="22" t="s">
        <v>31</v>
      </c>
      <c r="D202" s="22" t="s">
        <v>47</v>
      </c>
      <c r="E202" s="22"/>
      <c r="F202" s="22" t="s">
        <v>33</v>
      </c>
      <c r="G202" s="22">
        <v>1111</v>
      </c>
      <c r="H202" s="22">
        <v>709800000</v>
      </c>
      <c r="I202" s="22" t="s">
        <v>31</v>
      </c>
      <c r="J202" s="23" t="s">
        <v>48</v>
      </c>
      <c r="K202" s="24">
        <v>81193750</v>
      </c>
      <c r="L202" s="25">
        <v>81193750</v>
      </c>
      <c r="M202" s="25">
        <v>0</v>
      </c>
      <c r="N202" s="25">
        <v>0</v>
      </c>
      <c r="O202" s="25">
        <v>0</v>
      </c>
      <c r="P202" s="25">
        <f t="shared" si="43"/>
        <v>81193750</v>
      </c>
      <c r="Q202" s="25">
        <v>0</v>
      </c>
      <c r="R202" s="25">
        <v>0</v>
      </c>
      <c r="S202" s="25">
        <v>0</v>
      </c>
      <c r="T202" s="25">
        <v>79992112.739999995</v>
      </c>
      <c r="U202" s="25">
        <v>79992112.739999995</v>
      </c>
      <c r="V202" s="25">
        <v>1201637.26</v>
      </c>
      <c r="W202" s="25">
        <v>1201637.26</v>
      </c>
      <c r="X202" s="25">
        <v>0</v>
      </c>
      <c r="Y202" s="25">
        <f t="shared" si="44"/>
        <v>1201637.2600000054</v>
      </c>
      <c r="Z202" s="26">
        <f>T202/L202</f>
        <v>0.98520037244246006</v>
      </c>
      <c r="AA202" s="26">
        <f>T202/P202</f>
        <v>0.98520037244246006</v>
      </c>
      <c r="AB202" s="26">
        <f>(Q202+R202+S202)/P202</f>
        <v>0</v>
      </c>
      <c r="AC202" s="27">
        <f>AA202+AB202</f>
        <v>0.98520037244246006</v>
      </c>
    </row>
    <row r="203" spans="1:29" outlineLevel="2" x14ac:dyDescent="0.35">
      <c r="A203" s="21" t="s">
        <v>275</v>
      </c>
      <c r="B203" s="22" t="s">
        <v>312</v>
      </c>
      <c r="C203" s="22" t="s">
        <v>31</v>
      </c>
      <c r="D203" s="22" t="s">
        <v>47</v>
      </c>
      <c r="E203" s="22"/>
      <c r="F203" s="22"/>
      <c r="G203" s="22">
        <v>1111</v>
      </c>
      <c r="H203" s="22">
        <v>709800000</v>
      </c>
      <c r="I203" s="22" t="s">
        <v>31</v>
      </c>
      <c r="J203" s="23" t="s">
        <v>48</v>
      </c>
      <c r="K203" s="25">
        <v>0</v>
      </c>
      <c r="L203" s="25">
        <v>0</v>
      </c>
      <c r="M203" s="25">
        <v>236310</v>
      </c>
      <c r="N203" s="25">
        <v>0</v>
      </c>
      <c r="O203" s="25">
        <v>0</v>
      </c>
      <c r="P203" s="25">
        <f t="shared" si="43"/>
        <v>0</v>
      </c>
      <c r="Q203" s="25">
        <v>0</v>
      </c>
      <c r="R203" s="25">
        <v>0</v>
      </c>
      <c r="S203" s="25">
        <v>0</v>
      </c>
      <c r="T203" s="25">
        <v>0</v>
      </c>
      <c r="U203" s="25">
        <v>0</v>
      </c>
      <c r="V203" s="25">
        <v>0</v>
      </c>
      <c r="W203" s="25">
        <v>0</v>
      </c>
      <c r="X203" s="25">
        <v>0</v>
      </c>
      <c r="Y203" s="25">
        <f t="shared" si="44"/>
        <v>0</v>
      </c>
      <c r="Z203" s="26">
        <v>0</v>
      </c>
      <c r="AA203" s="26">
        <v>0</v>
      </c>
      <c r="AB203" s="26">
        <v>0</v>
      </c>
      <c r="AC203" s="27">
        <v>0</v>
      </c>
    </row>
    <row r="204" spans="1:29" outlineLevel="2" x14ac:dyDescent="0.35">
      <c r="A204" s="21" t="s">
        <v>325</v>
      </c>
      <c r="B204" s="22" t="s">
        <v>30</v>
      </c>
      <c r="C204" s="22" t="s">
        <v>31</v>
      </c>
      <c r="D204" s="22" t="s">
        <v>47</v>
      </c>
      <c r="E204" s="22"/>
      <c r="F204" s="22" t="s">
        <v>33</v>
      </c>
      <c r="G204" s="22">
        <v>1111</v>
      </c>
      <c r="H204" s="22">
        <v>709800000</v>
      </c>
      <c r="I204" s="22" t="s">
        <v>31</v>
      </c>
      <c r="J204" s="23" t="s">
        <v>48</v>
      </c>
      <c r="K204" s="24">
        <v>128804082</v>
      </c>
      <c r="L204" s="25">
        <v>128804082</v>
      </c>
      <c r="M204" s="25">
        <v>0</v>
      </c>
      <c r="N204" s="25">
        <v>0</v>
      </c>
      <c r="O204" s="25">
        <v>0</v>
      </c>
      <c r="P204" s="25">
        <f t="shared" si="43"/>
        <v>128804082</v>
      </c>
      <c r="Q204" s="25">
        <v>0</v>
      </c>
      <c r="R204" s="25">
        <v>0</v>
      </c>
      <c r="S204" s="25">
        <v>0</v>
      </c>
      <c r="T204" s="25">
        <v>108942163.17</v>
      </c>
      <c r="U204" s="25">
        <v>108942163.17</v>
      </c>
      <c r="V204" s="25">
        <v>12268166.83</v>
      </c>
      <c r="W204" s="25">
        <v>19861918.829999998</v>
      </c>
      <c r="X204" s="25">
        <v>0</v>
      </c>
      <c r="Y204" s="25">
        <f t="shared" si="44"/>
        <v>19861918.829999998</v>
      </c>
      <c r="Z204" s="26">
        <f>T204/L204</f>
        <v>0.84579744273943125</v>
      </c>
      <c r="AA204" s="26">
        <f>T204/P204</f>
        <v>0.84579744273943125</v>
      </c>
      <c r="AB204" s="26">
        <f>(Q204+R204+S204)/P204</f>
        <v>0</v>
      </c>
      <c r="AC204" s="27">
        <f>AA204+AB204</f>
        <v>0.84579744273943125</v>
      </c>
    </row>
    <row r="205" spans="1:29" outlineLevel="2" x14ac:dyDescent="0.35">
      <c r="A205" s="21" t="s">
        <v>325</v>
      </c>
      <c r="B205" s="22" t="s">
        <v>30</v>
      </c>
      <c r="C205" s="22" t="s">
        <v>31</v>
      </c>
      <c r="D205" s="22" t="s">
        <v>47</v>
      </c>
      <c r="E205" s="22"/>
      <c r="F205" s="22"/>
      <c r="G205" s="22">
        <v>1111</v>
      </c>
      <c r="H205" s="22">
        <v>709800000</v>
      </c>
      <c r="I205" s="22" t="s">
        <v>31</v>
      </c>
      <c r="J205" s="23" t="s">
        <v>48</v>
      </c>
      <c r="K205" s="25">
        <v>0</v>
      </c>
      <c r="L205" s="25">
        <v>0</v>
      </c>
      <c r="M205" s="25">
        <v>1134149</v>
      </c>
      <c r="N205" s="25">
        <v>0</v>
      </c>
      <c r="O205" s="25">
        <v>0</v>
      </c>
      <c r="P205" s="25">
        <f t="shared" si="43"/>
        <v>0</v>
      </c>
      <c r="Q205" s="25">
        <v>0</v>
      </c>
      <c r="R205" s="25">
        <v>0</v>
      </c>
      <c r="S205" s="25">
        <v>0</v>
      </c>
      <c r="T205" s="25">
        <v>0</v>
      </c>
      <c r="U205" s="25">
        <v>0</v>
      </c>
      <c r="V205" s="25">
        <v>0</v>
      </c>
      <c r="W205" s="25">
        <v>0</v>
      </c>
      <c r="X205" s="25">
        <v>0</v>
      </c>
      <c r="Y205" s="25">
        <f t="shared" si="44"/>
        <v>0</v>
      </c>
      <c r="Z205" s="26">
        <v>0</v>
      </c>
      <c r="AA205" s="26">
        <v>0</v>
      </c>
      <c r="AB205" s="26">
        <v>0</v>
      </c>
      <c r="AC205" s="27">
        <v>0</v>
      </c>
    </row>
    <row r="206" spans="1:29" outlineLevel="2" x14ac:dyDescent="0.35">
      <c r="A206" s="21" t="s">
        <v>331</v>
      </c>
      <c r="B206" s="22" t="s">
        <v>30</v>
      </c>
      <c r="C206" s="22" t="s">
        <v>31</v>
      </c>
      <c r="D206" s="22" t="s">
        <v>47</v>
      </c>
      <c r="E206" s="22"/>
      <c r="F206" s="22" t="s">
        <v>33</v>
      </c>
      <c r="G206" s="22">
        <v>1111</v>
      </c>
      <c r="H206" s="22">
        <v>709800000</v>
      </c>
      <c r="I206" s="22" t="s">
        <v>31</v>
      </c>
      <c r="J206" s="23" t="s">
        <v>48</v>
      </c>
      <c r="K206" s="24">
        <v>410728831</v>
      </c>
      <c r="L206" s="25">
        <v>409728831</v>
      </c>
      <c r="M206" s="25">
        <v>0</v>
      </c>
      <c r="N206" s="25">
        <v>0</v>
      </c>
      <c r="O206" s="25">
        <v>0</v>
      </c>
      <c r="P206" s="25">
        <f t="shared" si="43"/>
        <v>409728831</v>
      </c>
      <c r="Q206" s="25">
        <v>0</v>
      </c>
      <c r="R206" s="25">
        <v>266843.43</v>
      </c>
      <c r="S206" s="25">
        <v>0</v>
      </c>
      <c r="T206" s="25">
        <v>380975441.62</v>
      </c>
      <c r="U206" s="25">
        <v>380975441.62</v>
      </c>
      <c r="V206" s="25">
        <v>15165883.949999999</v>
      </c>
      <c r="W206" s="25">
        <v>28486545.949999999</v>
      </c>
      <c r="X206" s="25">
        <v>0</v>
      </c>
      <c r="Y206" s="25">
        <f t="shared" si="44"/>
        <v>28486545.949999988</v>
      </c>
      <c r="Z206" s="26">
        <f>T206/L206</f>
        <v>0.92982336803142862</v>
      </c>
      <c r="AA206" s="26">
        <f>T206/P206</f>
        <v>0.92982336803142862</v>
      </c>
      <c r="AB206" s="26">
        <f>(Q206+R206+S206)/P206</f>
        <v>6.5126837510734014E-4</v>
      </c>
      <c r="AC206" s="27">
        <f>AA206+AB206</f>
        <v>0.93047463640653594</v>
      </c>
    </row>
    <row r="207" spans="1:29" outlineLevel="2" x14ac:dyDescent="0.35">
      <c r="A207" s="21" t="s">
        <v>331</v>
      </c>
      <c r="B207" s="22" t="s">
        <v>30</v>
      </c>
      <c r="C207" s="22" t="s">
        <v>31</v>
      </c>
      <c r="D207" s="22" t="s">
        <v>47</v>
      </c>
      <c r="E207" s="22"/>
      <c r="F207" s="22"/>
      <c r="G207" s="22">
        <v>1111</v>
      </c>
      <c r="H207" s="22">
        <v>709800000</v>
      </c>
      <c r="I207" s="22" t="s">
        <v>31</v>
      </c>
      <c r="J207" s="23" t="s">
        <v>48</v>
      </c>
      <c r="K207" s="25">
        <v>0</v>
      </c>
      <c r="L207" s="25">
        <v>0</v>
      </c>
      <c r="M207" s="25">
        <v>1571582</v>
      </c>
      <c r="N207" s="25">
        <v>0</v>
      </c>
      <c r="O207" s="25">
        <v>0</v>
      </c>
      <c r="P207" s="25">
        <f t="shared" si="43"/>
        <v>0</v>
      </c>
      <c r="Q207" s="25">
        <v>0</v>
      </c>
      <c r="R207" s="25">
        <v>0</v>
      </c>
      <c r="S207" s="25">
        <v>0</v>
      </c>
      <c r="T207" s="25">
        <v>0</v>
      </c>
      <c r="U207" s="25">
        <v>0</v>
      </c>
      <c r="V207" s="25">
        <v>0</v>
      </c>
      <c r="W207" s="25">
        <v>0</v>
      </c>
      <c r="X207" s="25">
        <v>0</v>
      </c>
      <c r="Y207" s="25">
        <f t="shared" si="44"/>
        <v>0</v>
      </c>
      <c r="Z207" s="26">
        <v>0</v>
      </c>
      <c r="AA207" s="26">
        <v>0</v>
      </c>
      <c r="AB207" s="26">
        <v>0</v>
      </c>
      <c r="AC207" s="27">
        <v>0</v>
      </c>
    </row>
    <row r="208" spans="1:29" outlineLevel="2" x14ac:dyDescent="0.35">
      <c r="A208" s="21" t="s">
        <v>340</v>
      </c>
      <c r="B208" s="22" t="s">
        <v>30</v>
      </c>
      <c r="C208" s="22" t="s">
        <v>31</v>
      </c>
      <c r="D208" s="22" t="s">
        <v>47</v>
      </c>
      <c r="E208" s="22"/>
      <c r="F208" s="22" t="s">
        <v>33</v>
      </c>
      <c r="G208" s="22">
        <v>1111</v>
      </c>
      <c r="H208" s="22">
        <v>709800000</v>
      </c>
      <c r="I208" s="22" t="s">
        <v>31</v>
      </c>
      <c r="J208" s="23" t="s">
        <v>48</v>
      </c>
      <c r="K208" s="24">
        <v>96986131</v>
      </c>
      <c r="L208" s="25">
        <v>96986131</v>
      </c>
      <c r="M208" s="25">
        <v>0</v>
      </c>
      <c r="N208" s="25">
        <v>0</v>
      </c>
      <c r="O208" s="25">
        <v>0</v>
      </c>
      <c r="P208" s="25">
        <f t="shared" si="43"/>
        <v>96986131</v>
      </c>
      <c r="Q208" s="25">
        <v>0</v>
      </c>
      <c r="R208" s="25">
        <v>0</v>
      </c>
      <c r="S208" s="25">
        <v>0</v>
      </c>
      <c r="T208" s="25">
        <v>91423292.25</v>
      </c>
      <c r="U208" s="25">
        <v>91423292.25</v>
      </c>
      <c r="V208" s="25">
        <v>5562838.75</v>
      </c>
      <c r="W208" s="25">
        <v>5562838.75</v>
      </c>
      <c r="X208" s="25">
        <v>0</v>
      </c>
      <c r="Y208" s="25">
        <f t="shared" si="44"/>
        <v>5562838.75</v>
      </c>
      <c r="Z208" s="26">
        <f>T208/L208</f>
        <v>0.94264294603111864</v>
      </c>
      <c r="AA208" s="26">
        <f>T208/P208</f>
        <v>0.94264294603111864</v>
      </c>
      <c r="AB208" s="26">
        <f>(Q208+R208+S208)/P208</f>
        <v>0</v>
      </c>
      <c r="AC208" s="27">
        <f>AA208+AB208</f>
        <v>0.94264294603111864</v>
      </c>
    </row>
    <row r="209" spans="1:29" outlineLevel="2" x14ac:dyDescent="0.35">
      <c r="A209" s="21" t="s">
        <v>340</v>
      </c>
      <c r="B209" s="22" t="s">
        <v>30</v>
      </c>
      <c r="C209" s="22" t="s">
        <v>31</v>
      </c>
      <c r="D209" s="22" t="s">
        <v>47</v>
      </c>
      <c r="E209" s="22"/>
      <c r="F209" s="22"/>
      <c r="G209" s="22">
        <v>1111</v>
      </c>
      <c r="H209" s="22">
        <v>709800000</v>
      </c>
      <c r="I209" s="22" t="s">
        <v>31</v>
      </c>
      <c r="J209" s="23" t="s">
        <v>48</v>
      </c>
      <c r="K209" s="25">
        <v>0</v>
      </c>
      <c r="L209" s="25">
        <v>0</v>
      </c>
      <c r="M209" s="25">
        <v>550773</v>
      </c>
      <c r="N209" s="25">
        <v>0</v>
      </c>
      <c r="O209" s="25">
        <v>0</v>
      </c>
      <c r="P209" s="25">
        <f t="shared" si="43"/>
        <v>0</v>
      </c>
      <c r="Q209" s="25">
        <v>0</v>
      </c>
      <c r="R209" s="25">
        <v>0</v>
      </c>
      <c r="S209" s="25">
        <v>0</v>
      </c>
      <c r="T209" s="25">
        <v>0</v>
      </c>
      <c r="U209" s="25">
        <v>0</v>
      </c>
      <c r="V209" s="25">
        <v>0</v>
      </c>
      <c r="W209" s="25">
        <v>0</v>
      </c>
      <c r="X209" s="25">
        <v>0</v>
      </c>
      <c r="Y209" s="25">
        <f t="shared" si="44"/>
        <v>0</v>
      </c>
      <c r="Z209" s="26">
        <v>0</v>
      </c>
      <c r="AA209" s="26">
        <v>0</v>
      </c>
      <c r="AB209" s="26">
        <v>0</v>
      </c>
      <c r="AC209" s="27">
        <v>0</v>
      </c>
    </row>
    <row r="210" spans="1:29" outlineLevel="2" x14ac:dyDescent="0.35">
      <c r="A210" s="21" t="s">
        <v>343</v>
      </c>
      <c r="B210" s="22" t="s">
        <v>30</v>
      </c>
      <c r="C210" s="22" t="s">
        <v>31</v>
      </c>
      <c r="D210" s="22" t="s">
        <v>47</v>
      </c>
      <c r="E210" s="22"/>
      <c r="F210" s="22" t="s">
        <v>33</v>
      </c>
      <c r="G210" s="22">
        <v>1111</v>
      </c>
      <c r="H210" s="22">
        <v>709800000</v>
      </c>
      <c r="I210" s="22" t="s">
        <v>31</v>
      </c>
      <c r="J210" s="23" t="s">
        <v>48</v>
      </c>
      <c r="K210" s="24">
        <v>1786193799</v>
      </c>
      <c r="L210" s="25">
        <v>1797380578</v>
      </c>
      <c r="M210" s="25">
        <v>0</v>
      </c>
      <c r="N210" s="25">
        <v>-17337029</v>
      </c>
      <c r="O210" s="25">
        <v>0</v>
      </c>
      <c r="P210" s="25">
        <f t="shared" si="43"/>
        <v>1797380578</v>
      </c>
      <c r="Q210" s="25">
        <v>0</v>
      </c>
      <c r="R210" s="25">
        <v>530104</v>
      </c>
      <c r="S210" s="25">
        <v>0</v>
      </c>
      <c r="T210" s="25">
        <v>1765352743.0799999</v>
      </c>
      <c r="U210" s="25">
        <v>1765352743.0799999</v>
      </c>
      <c r="V210" s="25">
        <v>14160701.92</v>
      </c>
      <c r="W210" s="25">
        <v>31497730.920000002</v>
      </c>
      <c r="X210" s="25">
        <v>0</v>
      </c>
      <c r="Y210" s="25">
        <f t="shared" si="44"/>
        <v>31497730.920000076</v>
      </c>
      <c r="Z210" s="26">
        <f>T210/L210</f>
        <v>0.98218082730389888</v>
      </c>
      <c r="AA210" s="26">
        <f>T210/P210</f>
        <v>0.98218082730389888</v>
      </c>
      <c r="AB210" s="26">
        <f>(Q210+R210+S210)/P210</f>
        <v>2.9493141657837587E-4</v>
      </c>
      <c r="AC210" s="27">
        <f>AA210+AB210</f>
        <v>0.98247575872047721</v>
      </c>
    </row>
    <row r="211" spans="1:29" outlineLevel="2" x14ac:dyDescent="0.35">
      <c r="A211" s="21" t="s">
        <v>343</v>
      </c>
      <c r="B211" s="22" t="s">
        <v>30</v>
      </c>
      <c r="C211" s="22" t="s">
        <v>31</v>
      </c>
      <c r="D211" s="22" t="s">
        <v>47</v>
      </c>
      <c r="E211" s="22"/>
      <c r="F211" s="22"/>
      <c r="G211" s="22">
        <v>1111</v>
      </c>
      <c r="H211" s="22">
        <v>709800000</v>
      </c>
      <c r="I211" s="22" t="s">
        <v>31</v>
      </c>
      <c r="J211" s="23" t="s">
        <v>48</v>
      </c>
      <c r="K211" s="25">
        <v>0</v>
      </c>
      <c r="L211" s="25">
        <v>0</v>
      </c>
      <c r="M211" s="25">
        <v>11532615</v>
      </c>
      <c r="N211" s="25">
        <v>0</v>
      </c>
      <c r="O211" s="25">
        <v>0</v>
      </c>
      <c r="P211" s="25">
        <f t="shared" si="43"/>
        <v>0</v>
      </c>
      <c r="Q211" s="25">
        <v>0</v>
      </c>
      <c r="R211" s="25">
        <v>0</v>
      </c>
      <c r="S211" s="25">
        <v>0</v>
      </c>
      <c r="T211" s="25">
        <v>0</v>
      </c>
      <c r="U211" s="25">
        <v>0</v>
      </c>
      <c r="V211" s="25">
        <v>0</v>
      </c>
      <c r="W211" s="25">
        <v>0</v>
      </c>
      <c r="X211" s="25">
        <v>0</v>
      </c>
      <c r="Y211" s="25">
        <f t="shared" si="44"/>
        <v>0</v>
      </c>
      <c r="Z211" s="26">
        <v>0</v>
      </c>
      <c r="AA211" s="26">
        <v>0</v>
      </c>
      <c r="AB211" s="26">
        <v>0</v>
      </c>
      <c r="AC211" s="27">
        <v>0</v>
      </c>
    </row>
    <row r="212" spans="1:29" outlineLevel="2" x14ac:dyDescent="0.35">
      <c r="A212" s="21" t="s">
        <v>355</v>
      </c>
      <c r="B212" s="22" t="s">
        <v>30</v>
      </c>
      <c r="C212" s="22" t="s">
        <v>31</v>
      </c>
      <c r="D212" s="22" t="s">
        <v>47</v>
      </c>
      <c r="E212" s="22"/>
      <c r="F212" s="22" t="s">
        <v>33</v>
      </c>
      <c r="G212" s="22">
        <v>1111</v>
      </c>
      <c r="H212" s="22">
        <v>709600000</v>
      </c>
      <c r="I212" s="22" t="s">
        <v>31</v>
      </c>
      <c r="J212" s="23" t="s">
        <v>48</v>
      </c>
      <c r="K212" s="24">
        <v>94363976</v>
      </c>
      <c r="L212" s="25">
        <v>97273352</v>
      </c>
      <c r="M212" s="25">
        <v>0</v>
      </c>
      <c r="N212" s="25">
        <v>-23656835</v>
      </c>
      <c r="O212" s="25">
        <v>0</v>
      </c>
      <c r="P212" s="25">
        <f t="shared" si="43"/>
        <v>97273352</v>
      </c>
      <c r="Q212" s="25">
        <v>0</v>
      </c>
      <c r="R212" s="25">
        <v>0</v>
      </c>
      <c r="S212" s="25">
        <v>0</v>
      </c>
      <c r="T212" s="25">
        <v>71398871</v>
      </c>
      <c r="U212" s="25">
        <v>71398871</v>
      </c>
      <c r="V212" s="25">
        <v>2217646</v>
      </c>
      <c r="W212" s="25">
        <v>25874481</v>
      </c>
      <c r="X212" s="25">
        <v>0</v>
      </c>
      <c r="Y212" s="25">
        <f t="shared" si="44"/>
        <v>25874481</v>
      </c>
      <c r="Z212" s="26">
        <f>T212/L212</f>
        <v>0.73400237096795018</v>
      </c>
      <c r="AA212" s="26">
        <f>T212/P212</f>
        <v>0.73400237096795018</v>
      </c>
      <c r="AB212" s="26">
        <f>(Q212+R212+S212)/P212</f>
        <v>0</v>
      </c>
      <c r="AC212" s="27">
        <f>AA212+AB212</f>
        <v>0.73400237096795018</v>
      </c>
    </row>
    <row r="213" spans="1:29" outlineLevel="2" x14ac:dyDescent="0.35">
      <c r="A213" s="21" t="s">
        <v>355</v>
      </c>
      <c r="B213" s="22" t="s">
        <v>30</v>
      </c>
      <c r="C213" s="22" t="s">
        <v>31</v>
      </c>
      <c r="D213" s="22" t="s">
        <v>47</v>
      </c>
      <c r="E213" s="22"/>
      <c r="F213" s="22"/>
      <c r="G213" s="22">
        <v>1111</v>
      </c>
      <c r="H213" s="22">
        <v>709600000</v>
      </c>
      <c r="I213" s="22" t="s">
        <v>31</v>
      </c>
      <c r="J213" s="23" t="s">
        <v>48</v>
      </c>
      <c r="K213" s="25">
        <v>0</v>
      </c>
      <c r="L213" s="25">
        <v>0</v>
      </c>
      <c r="M213" s="25">
        <v>94949</v>
      </c>
      <c r="N213" s="25">
        <v>0</v>
      </c>
      <c r="O213" s="25">
        <v>0</v>
      </c>
      <c r="P213" s="25">
        <f t="shared" si="43"/>
        <v>0</v>
      </c>
      <c r="Q213" s="25">
        <v>0</v>
      </c>
      <c r="R213" s="25">
        <v>0</v>
      </c>
      <c r="S213" s="25">
        <v>0</v>
      </c>
      <c r="T213" s="25">
        <v>0</v>
      </c>
      <c r="U213" s="25">
        <v>0</v>
      </c>
      <c r="V213" s="25">
        <v>0</v>
      </c>
      <c r="W213" s="25">
        <v>0</v>
      </c>
      <c r="X213" s="25">
        <v>0</v>
      </c>
      <c r="Y213" s="25">
        <f t="shared" si="44"/>
        <v>0</v>
      </c>
      <c r="Z213" s="26">
        <v>0</v>
      </c>
      <c r="AA213" s="26">
        <v>0</v>
      </c>
      <c r="AB213" s="26">
        <v>0</v>
      </c>
      <c r="AC213" s="27">
        <v>0</v>
      </c>
    </row>
    <row r="214" spans="1:29" outlineLevel="2" x14ac:dyDescent="0.35">
      <c r="A214" s="21" t="s">
        <v>384</v>
      </c>
      <c r="B214" s="22" t="s">
        <v>276</v>
      </c>
      <c r="C214" s="22" t="s">
        <v>31</v>
      </c>
      <c r="D214" s="22" t="s">
        <v>47</v>
      </c>
      <c r="E214" s="22"/>
      <c r="F214" s="22">
        <v>280</v>
      </c>
      <c r="G214" s="22">
        <v>1111</v>
      </c>
      <c r="H214" s="22">
        <v>709100000</v>
      </c>
      <c r="I214" s="22" t="s">
        <v>31</v>
      </c>
      <c r="J214" s="23" t="s">
        <v>48</v>
      </c>
      <c r="K214" s="24">
        <v>41474878144</v>
      </c>
      <c r="L214" s="25">
        <v>42505116578</v>
      </c>
      <c r="M214" s="25">
        <v>0</v>
      </c>
      <c r="N214" s="25">
        <v>0</v>
      </c>
      <c r="O214" s="25">
        <v>0</v>
      </c>
      <c r="P214" s="25">
        <f t="shared" si="43"/>
        <v>42505116578</v>
      </c>
      <c r="Q214" s="25">
        <v>0</v>
      </c>
      <c r="R214" s="25">
        <v>20267835.710000001</v>
      </c>
      <c r="S214" s="25">
        <v>0</v>
      </c>
      <c r="T214" s="25">
        <v>41861359090.150002</v>
      </c>
      <c r="U214" s="25">
        <v>41861359090.150002</v>
      </c>
      <c r="V214" s="25">
        <v>623489652.13999999</v>
      </c>
      <c r="W214" s="25">
        <v>623489652.13999999</v>
      </c>
      <c r="X214" s="25">
        <v>0</v>
      </c>
      <c r="Y214" s="25">
        <f t="shared" si="44"/>
        <v>623489652.13999939</v>
      </c>
      <c r="Z214" s="26">
        <f>T214/L214</f>
        <v>0.98485458834894246</v>
      </c>
      <c r="AA214" s="26">
        <f>T214/P214</f>
        <v>0.98485458834894246</v>
      </c>
      <c r="AB214" s="26">
        <f>(Q214+R214+S214)/P214</f>
        <v>4.7683284606000407E-4</v>
      </c>
      <c r="AC214" s="27">
        <f>AA214+AB214</f>
        <v>0.9853314211950025</v>
      </c>
    </row>
    <row r="215" spans="1:29" outlineLevel="2" x14ac:dyDescent="0.35">
      <c r="A215" s="21" t="s">
        <v>384</v>
      </c>
      <c r="B215" s="22" t="s">
        <v>276</v>
      </c>
      <c r="C215" s="22" t="s">
        <v>31</v>
      </c>
      <c r="D215" s="22" t="s">
        <v>47</v>
      </c>
      <c r="E215" s="22"/>
      <c r="F215" s="22" t="s">
        <v>33</v>
      </c>
      <c r="G215" s="22">
        <v>1111</v>
      </c>
      <c r="H215" s="22">
        <v>709100000</v>
      </c>
      <c r="I215" s="22" t="s">
        <v>31</v>
      </c>
      <c r="J215" s="23" t="s">
        <v>48</v>
      </c>
      <c r="K215" s="25">
        <v>0</v>
      </c>
      <c r="L215" s="25">
        <v>0</v>
      </c>
      <c r="M215" s="25">
        <v>0</v>
      </c>
      <c r="N215" s="25">
        <v>150000000</v>
      </c>
      <c r="O215" s="25">
        <v>0</v>
      </c>
      <c r="P215" s="25">
        <f t="shared" si="43"/>
        <v>0</v>
      </c>
      <c r="Q215" s="25">
        <v>0</v>
      </c>
      <c r="R215" s="25">
        <v>0</v>
      </c>
      <c r="S215" s="25">
        <v>0</v>
      </c>
      <c r="T215" s="25">
        <v>0</v>
      </c>
      <c r="U215" s="25">
        <v>0</v>
      </c>
      <c r="V215" s="25">
        <v>0</v>
      </c>
      <c r="W215" s="25">
        <v>0</v>
      </c>
      <c r="X215" s="25">
        <v>0</v>
      </c>
      <c r="Y215" s="25">
        <f t="shared" si="44"/>
        <v>0</v>
      </c>
      <c r="Z215" s="26">
        <v>0</v>
      </c>
      <c r="AA215" s="26">
        <v>0</v>
      </c>
      <c r="AB215" s="26">
        <v>0</v>
      </c>
      <c r="AC215" s="26">
        <v>0</v>
      </c>
    </row>
    <row r="216" spans="1:29" outlineLevel="2" x14ac:dyDescent="0.35">
      <c r="A216" s="21" t="s">
        <v>384</v>
      </c>
      <c r="B216" s="22" t="s">
        <v>276</v>
      </c>
      <c r="C216" s="22" t="s">
        <v>31</v>
      </c>
      <c r="D216" s="22" t="s">
        <v>47</v>
      </c>
      <c r="E216" s="22"/>
      <c r="F216" s="22"/>
      <c r="G216" s="22">
        <v>1111</v>
      </c>
      <c r="H216" s="22">
        <v>709100000</v>
      </c>
      <c r="I216" s="22" t="s">
        <v>31</v>
      </c>
      <c r="J216" s="23" t="s">
        <v>48</v>
      </c>
      <c r="K216" s="25">
        <v>0</v>
      </c>
      <c r="L216" s="25">
        <v>0</v>
      </c>
      <c r="M216" s="25">
        <v>433018681</v>
      </c>
      <c r="N216" s="25">
        <v>0</v>
      </c>
      <c r="O216" s="25">
        <v>0</v>
      </c>
      <c r="P216" s="25">
        <f t="shared" si="43"/>
        <v>0</v>
      </c>
      <c r="Q216" s="25">
        <v>0</v>
      </c>
      <c r="R216" s="25">
        <v>0</v>
      </c>
      <c r="S216" s="25">
        <v>0</v>
      </c>
      <c r="T216" s="25">
        <v>0</v>
      </c>
      <c r="U216" s="25">
        <v>0</v>
      </c>
      <c r="V216" s="25">
        <v>0</v>
      </c>
      <c r="W216" s="25">
        <v>0</v>
      </c>
      <c r="X216" s="25">
        <v>0</v>
      </c>
      <c r="Y216" s="25">
        <f t="shared" si="44"/>
        <v>0</v>
      </c>
      <c r="Z216" s="26">
        <v>0</v>
      </c>
      <c r="AA216" s="26">
        <v>0</v>
      </c>
      <c r="AB216" s="26">
        <v>0</v>
      </c>
      <c r="AC216" s="27">
        <v>0</v>
      </c>
    </row>
    <row r="217" spans="1:29" outlineLevel="2" x14ac:dyDescent="0.35">
      <c r="A217" s="21" t="s">
        <v>384</v>
      </c>
      <c r="B217" s="22" t="s">
        <v>278</v>
      </c>
      <c r="C217" s="22" t="s">
        <v>31</v>
      </c>
      <c r="D217" s="22" t="s">
        <v>47</v>
      </c>
      <c r="E217" s="22"/>
      <c r="F217" s="22">
        <v>280</v>
      </c>
      <c r="G217" s="22">
        <v>1111</v>
      </c>
      <c r="H217" s="22">
        <v>709200000</v>
      </c>
      <c r="I217" s="22" t="s">
        <v>31</v>
      </c>
      <c r="J217" s="23" t="s">
        <v>48</v>
      </c>
      <c r="K217" s="24">
        <v>19863067069</v>
      </c>
      <c r="L217" s="25">
        <v>20912374727</v>
      </c>
      <c r="M217" s="25">
        <v>0</v>
      </c>
      <c r="N217" s="25">
        <v>0</v>
      </c>
      <c r="O217" s="25">
        <v>0</v>
      </c>
      <c r="P217" s="25">
        <f t="shared" si="43"/>
        <v>20912374727</v>
      </c>
      <c r="Q217" s="25">
        <v>0</v>
      </c>
      <c r="R217" s="25">
        <v>9531260.5099999998</v>
      </c>
      <c r="S217" s="25">
        <v>0</v>
      </c>
      <c r="T217" s="25">
        <v>20548481107.830002</v>
      </c>
      <c r="U217" s="25">
        <v>20548481107.830002</v>
      </c>
      <c r="V217" s="25">
        <v>354362358.66000003</v>
      </c>
      <c r="W217" s="25">
        <v>354362358.66000003</v>
      </c>
      <c r="X217" s="25">
        <v>0</v>
      </c>
      <c r="Y217" s="25">
        <f t="shared" si="44"/>
        <v>354362358.65999985</v>
      </c>
      <c r="Z217" s="26">
        <f>T217/L217</f>
        <v>0.98259912497167645</v>
      </c>
      <c r="AA217" s="26">
        <f>T217/P217</f>
        <v>0.98259912497167645</v>
      </c>
      <c r="AB217" s="26">
        <f>(Q217+R217+S217)/P217</f>
        <v>4.5577131408678203E-4</v>
      </c>
      <c r="AC217" s="27">
        <f>AA217+AB217</f>
        <v>0.98305489628576326</v>
      </c>
    </row>
    <row r="218" spans="1:29" outlineLevel="2" x14ac:dyDescent="0.35">
      <c r="A218" s="21" t="s">
        <v>384</v>
      </c>
      <c r="B218" s="22" t="s">
        <v>278</v>
      </c>
      <c r="C218" s="22" t="s">
        <v>31</v>
      </c>
      <c r="D218" s="22" t="s">
        <v>47</v>
      </c>
      <c r="E218" s="22"/>
      <c r="F218" s="22" t="s">
        <v>33</v>
      </c>
      <c r="G218" s="22">
        <v>1111</v>
      </c>
      <c r="H218" s="22">
        <v>709200000</v>
      </c>
      <c r="I218" s="22" t="s">
        <v>31</v>
      </c>
      <c r="J218" s="23" t="s">
        <v>48</v>
      </c>
      <c r="K218" s="25">
        <v>0</v>
      </c>
      <c r="L218" s="25">
        <v>0</v>
      </c>
      <c r="M218" s="25">
        <v>0</v>
      </c>
      <c r="N218" s="25">
        <v>20000000</v>
      </c>
      <c r="O218" s="25">
        <v>0</v>
      </c>
      <c r="P218" s="25">
        <f t="shared" si="43"/>
        <v>0</v>
      </c>
      <c r="Q218" s="25">
        <v>0</v>
      </c>
      <c r="R218" s="25">
        <v>0</v>
      </c>
      <c r="S218" s="25">
        <v>0</v>
      </c>
      <c r="T218" s="25">
        <v>0</v>
      </c>
      <c r="U218" s="25">
        <v>0</v>
      </c>
      <c r="V218" s="25">
        <v>0</v>
      </c>
      <c r="W218" s="25">
        <v>0</v>
      </c>
      <c r="X218" s="25">
        <v>0</v>
      </c>
      <c r="Y218" s="25">
        <f t="shared" si="44"/>
        <v>0</v>
      </c>
      <c r="Z218" s="26">
        <v>0</v>
      </c>
      <c r="AA218" s="26">
        <v>0</v>
      </c>
      <c r="AB218" s="26">
        <v>0</v>
      </c>
      <c r="AC218" s="26">
        <v>0</v>
      </c>
    </row>
    <row r="219" spans="1:29" outlineLevel="2" x14ac:dyDescent="0.35">
      <c r="A219" s="21" t="s">
        <v>384</v>
      </c>
      <c r="B219" s="22" t="s">
        <v>278</v>
      </c>
      <c r="C219" s="22" t="s">
        <v>31</v>
      </c>
      <c r="D219" s="22" t="s">
        <v>47</v>
      </c>
      <c r="E219" s="22"/>
      <c r="F219" s="22"/>
      <c r="G219" s="22">
        <v>1111</v>
      </c>
      <c r="H219" s="22">
        <v>709200000</v>
      </c>
      <c r="I219" s="22" t="s">
        <v>31</v>
      </c>
      <c r="J219" s="23" t="s">
        <v>48</v>
      </c>
      <c r="K219" s="25">
        <v>0</v>
      </c>
      <c r="L219" s="25">
        <v>0</v>
      </c>
      <c r="M219" s="25">
        <v>370121258</v>
      </c>
      <c r="N219" s="25">
        <v>0</v>
      </c>
      <c r="O219" s="25">
        <v>0</v>
      </c>
      <c r="P219" s="25">
        <f t="shared" si="43"/>
        <v>0</v>
      </c>
      <c r="Q219" s="25">
        <v>0</v>
      </c>
      <c r="R219" s="25">
        <v>0</v>
      </c>
      <c r="S219" s="25">
        <v>0</v>
      </c>
      <c r="T219" s="25">
        <v>0</v>
      </c>
      <c r="U219" s="25">
        <v>0</v>
      </c>
      <c r="V219" s="25">
        <v>0</v>
      </c>
      <c r="W219" s="25">
        <v>0</v>
      </c>
      <c r="X219" s="25">
        <v>0</v>
      </c>
      <c r="Y219" s="25">
        <f t="shared" si="44"/>
        <v>0</v>
      </c>
      <c r="Z219" s="26">
        <v>0</v>
      </c>
      <c r="AA219" s="26">
        <v>0</v>
      </c>
      <c r="AB219" s="26">
        <v>0</v>
      </c>
      <c r="AC219" s="27">
        <v>0</v>
      </c>
    </row>
    <row r="220" spans="1:29" outlineLevel="2" x14ac:dyDescent="0.35">
      <c r="A220" s="21" t="s">
        <v>384</v>
      </c>
      <c r="B220" s="22" t="s">
        <v>312</v>
      </c>
      <c r="C220" s="22" t="s">
        <v>31</v>
      </c>
      <c r="D220" s="22" t="s">
        <v>47</v>
      </c>
      <c r="E220" s="22"/>
      <c r="F220" s="22">
        <v>280</v>
      </c>
      <c r="G220" s="22">
        <v>1111</v>
      </c>
      <c r="H220" s="22">
        <v>709300000</v>
      </c>
      <c r="I220" s="22" t="s">
        <v>31</v>
      </c>
      <c r="J220" s="23" t="s">
        <v>48</v>
      </c>
      <c r="K220" s="24">
        <v>12073990465</v>
      </c>
      <c r="L220" s="25">
        <v>12667157372</v>
      </c>
      <c r="M220" s="25">
        <v>0</v>
      </c>
      <c r="N220" s="25">
        <v>0</v>
      </c>
      <c r="O220" s="25">
        <v>0</v>
      </c>
      <c r="P220" s="25">
        <f t="shared" si="43"/>
        <v>12667157372</v>
      </c>
      <c r="Q220" s="25">
        <v>0</v>
      </c>
      <c r="R220" s="25">
        <v>2409382.98</v>
      </c>
      <c r="S220" s="25">
        <v>0</v>
      </c>
      <c r="T220" s="25">
        <v>12508246316.040001</v>
      </c>
      <c r="U220" s="25">
        <v>12508246316.040001</v>
      </c>
      <c r="V220" s="25">
        <v>156501672.97999999</v>
      </c>
      <c r="W220" s="25">
        <v>156501672.97999999</v>
      </c>
      <c r="X220" s="25">
        <v>0</v>
      </c>
      <c r="Y220" s="25">
        <f t="shared" si="44"/>
        <v>156501672.97999954</v>
      </c>
      <c r="Z220" s="26">
        <f>T220/L220</f>
        <v>0.98745487631571838</v>
      </c>
      <c r="AA220" s="26">
        <f>T220/P220</f>
        <v>0.98745487631571838</v>
      </c>
      <c r="AB220" s="26">
        <f>(Q220+R220+S220)/P220</f>
        <v>1.9020707718732523E-4</v>
      </c>
      <c r="AC220" s="27">
        <f>AA220+AB220</f>
        <v>0.98764508339290569</v>
      </c>
    </row>
    <row r="221" spans="1:29" outlineLevel="2" x14ac:dyDescent="0.35">
      <c r="A221" s="21" t="s">
        <v>384</v>
      </c>
      <c r="B221" s="22" t="s">
        <v>312</v>
      </c>
      <c r="C221" s="22" t="s">
        <v>31</v>
      </c>
      <c r="D221" s="22" t="s">
        <v>47</v>
      </c>
      <c r="E221" s="22"/>
      <c r="F221" s="22" t="s">
        <v>33</v>
      </c>
      <c r="G221" s="22">
        <v>1111</v>
      </c>
      <c r="H221" s="22">
        <v>709300000</v>
      </c>
      <c r="I221" s="22" t="s">
        <v>31</v>
      </c>
      <c r="J221" s="23" t="s">
        <v>48</v>
      </c>
      <c r="K221" s="25">
        <v>0</v>
      </c>
      <c r="L221" s="25">
        <v>0</v>
      </c>
      <c r="M221" s="25">
        <v>0</v>
      </c>
      <c r="N221" s="25">
        <v>20000000</v>
      </c>
      <c r="O221" s="25">
        <v>0</v>
      </c>
      <c r="P221" s="25">
        <f t="shared" si="43"/>
        <v>0</v>
      </c>
      <c r="Q221" s="25">
        <v>0</v>
      </c>
      <c r="R221" s="25">
        <v>0</v>
      </c>
      <c r="S221" s="25">
        <v>0</v>
      </c>
      <c r="T221" s="25">
        <v>0</v>
      </c>
      <c r="U221" s="25">
        <v>0</v>
      </c>
      <c r="V221" s="25">
        <v>0</v>
      </c>
      <c r="W221" s="25">
        <v>0</v>
      </c>
      <c r="X221" s="25">
        <v>0</v>
      </c>
      <c r="Y221" s="25">
        <f t="shared" si="44"/>
        <v>0</v>
      </c>
      <c r="Z221" s="26">
        <v>0</v>
      </c>
      <c r="AA221" s="26">
        <v>0</v>
      </c>
      <c r="AB221" s="26">
        <v>0</v>
      </c>
      <c r="AC221" s="26">
        <v>0</v>
      </c>
    </row>
    <row r="222" spans="1:29" outlineLevel="2" x14ac:dyDescent="0.35">
      <c r="A222" s="21" t="s">
        <v>384</v>
      </c>
      <c r="B222" s="22" t="s">
        <v>312</v>
      </c>
      <c r="C222" s="22" t="s">
        <v>31</v>
      </c>
      <c r="D222" s="22" t="s">
        <v>47</v>
      </c>
      <c r="E222" s="22"/>
      <c r="F222" s="22"/>
      <c r="G222" s="22">
        <v>1111</v>
      </c>
      <c r="H222" s="22">
        <v>709300000</v>
      </c>
      <c r="I222" s="22" t="s">
        <v>31</v>
      </c>
      <c r="J222" s="23" t="s">
        <v>48</v>
      </c>
      <c r="K222" s="25">
        <v>0</v>
      </c>
      <c r="L222" s="25">
        <v>0</v>
      </c>
      <c r="M222" s="25">
        <v>277665272</v>
      </c>
      <c r="N222" s="25">
        <v>0</v>
      </c>
      <c r="O222" s="25">
        <v>0</v>
      </c>
      <c r="P222" s="25">
        <f t="shared" si="43"/>
        <v>0</v>
      </c>
      <c r="Q222" s="25">
        <v>0</v>
      </c>
      <c r="R222" s="25">
        <v>0</v>
      </c>
      <c r="S222" s="25">
        <v>0</v>
      </c>
      <c r="T222" s="25">
        <v>0</v>
      </c>
      <c r="U222" s="25">
        <v>0</v>
      </c>
      <c r="V222" s="25">
        <v>0</v>
      </c>
      <c r="W222" s="25">
        <v>0</v>
      </c>
      <c r="X222" s="25">
        <v>0</v>
      </c>
      <c r="Y222" s="25">
        <f t="shared" si="44"/>
        <v>0</v>
      </c>
      <c r="Z222" s="26">
        <v>0</v>
      </c>
      <c r="AA222" s="26">
        <v>0</v>
      </c>
      <c r="AB222" s="26">
        <v>0</v>
      </c>
      <c r="AC222" s="27">
        <v>0</v>
      </c>
    </row>
    <row r="223" spans="1:29" outlineLevel="2" x14ac:dyDescent="0.35">
      <c r="A223" s="21" t="s">
        <v>384</v>
      </c>
      <c r="B223" s="22" t="s">
        <v>447</v>
      </c>
      <c r="C223" s="22" t="s">
        <v>31</v>
      </c>
      <c r="D223" s="22" t="s">
        <v>47</v>
      </c>
      <c r="E223" s="22"/>
      <c r="F223" s="22">
        <v>280</v>
      </c>
      <c r="G223" s="22">
        <v>1111</v>
      </c>
      <c r="H223" s="22">
        <v>709500000</v>
      </c>
      <c r="I223" s="22" t="s">
        <v>31</v>
      </c>
      <c r="J223" s="23" t="s">
        <v>48</v>
      </c>
      <c r="K223" s="24">
        <v>8627459091</v>
      </c>
      <c r="L223" s="25">
        <v>9201151658</v>
      </c>
      <c r="M223" s="25">
        <v>0</v>
      </c>
      <c r="N223" s="25">
        <v>0</v>
      </c>
      <c r="O223" s="25">
        <v>0</v>
      </c>
      <c r="P223" s="25">
        <f t="shared" si="43"/>
        <v>9201151658</v>
      </c>
      <c r="Q223" s="25">
        <v>0</v>
      </c>
      <c r="R223" s="25">
        <v>1465016</v>
      </c>
      <c r="S223" s="25">
        <v>0</v>
      </c>
      <c r="T223" s="25">
        <v>9079255345.8199997</v>
      </c>
      <c r="U223" s="25">
        <v>9079255345.8199997</v>
      </c>
      <c r="V223" s="25">
        <v>120431296.18000001</v>
      </c>
      <c r="W223" s="25">
        <v>120431296.18000001</v>
      </c>
      <c r="X223" s="25">
        <v>0</v>
      </c>
      <c r="Y223" s="25">
        <f t="shared" si="44"/>
        <v>120431296.18000031</v>
      </c>
      <c r="Z223" s="26">
        <f>T223/L223</f>
        <v>0.98675205923010556</v>
      </c>
      <c r="AA223" s="26">
        <f>T223/P223</f>
        <v>0.98675205923010556</v>
      </c>
      <c r="AB223" s="26">
        <f>(Q223+R223+S223)/P223</f>
        <v>1.5922093825355356E-4</v>
      </c>
      <c r="AC223" s="27">
        <f>AA223+AB223</f>
        <v>0.98691128016835916</v>
      </c>
    </row>
    <row r="224" spans="1:29" outlineLevel="2" x14ac:dyDescent="0.35">
      <c r="A224" s="21" t="s">
        <v>384</v>
      </c>
      <c r="B224" s="22" t="s">
        <v>447</v>
      </c>
      <c r="C224" s="22" t="s">
        <v>31</v>
      </c>
      <c r="D224" s="22" t="s">
        <v>47</v>
      </c>
      <c r="E224" s="22"/>
      <c r="F224" s="22" t="s">
        <v>33</v>
      </c>
      <c r="G224" s="22">
        <v>1111</v>
      </c>
      <c r="H224" s="22">
        <v>709500000</v>
      </c>
      <c r="I224" s="22" t="s">
        <v>31</v>
      </c>
      <c r="J224" s="23" t="s">
        <v>48</v>
      </c>
      <c r="K224" s="25">
        <v>0</v>
      </c>
      <c r="L224" s="25">
        <v>0</v>
      </c>
      <c r="M224" s="25">
        <v>0</v>
      </c>
      <c r="N224" s="25">
        <v>15000000</v>
      </c>
      <c r="O224" s="25">
        <v>0</v>
      </c>
      <c r="P224" s="25">
        <f t="shared" si="43"/>
        <v>0</v>
      </c>
      <c r="Q224" s="25">
        <v>0</v>
      </c>
      <c r="R224" s="25">
        <v>0</v>
      </c>
      <c r="S224" s="25">
        <v>0</v>
      </c>
      <c r="T224" s="25">
        <v>0</v>
      </c>
      <c r="U224" s="25">
        <v>0</v>
      </c>
      <c r="V224" s="25">
        <v>0</v>
      </c>
      <c r="W224" s="25">
        <v>0</v>
      </c>
      <c r="X224" s="25">
        <v>0</v>
      </c>
      <c r="Y224" s="25">
        <f t="shared" si="44"/>
        <v>0</v>
      </c>
      <c r="Z224" s="26">
        <v>0</v>
      </c>
      <c r="AA224" s="26">
        <v>0</v>
      </c>
      <c r="AB224" s="26">
        <v>0</v>
      </c>
      <c r="AC224" s="26">
        <v>0</v>
      </c>
    </row>
    <row r="225" spans="1:29" outlineLevel="2" x14ac:dyDescent="0.35">
      <c r="A225" s="21" t="s">
        <v>384</v>
      </c>
      <c r="B225" s="22" t="s">
        <v>447</v>
      </c>
      <c r="C225" s="22" t="s">
        <v>31</v>
      </c>
      <c r="D225" s="22" t="s">
        <v>47</v>
      </c>
      <c r="E225" s="22"/>
      <c r="F225" s="22"/>
      <c r="G225" s="22">
        <v>1111</v>
      </c>
      <c r="H225" s="22">
        <v>709500000</v>
      </c>
      <c r="I225" s="22" t="s">
        <v>31</v>
      </c>
      <c r="J225" s="23" t="s">
        <v>48</v>
      </c>
      <c r="K225" s="25">
        <v>0</v>
      </c>
      <c r="L225" s="25">
        <v>0</v>
      </c>
      <c r="M225" s="25">
        <v>235970269</v>
      </c>
      <c r="N225" s="25">
        <v>0</v>
      </c>
      <c r="O225" s="25">
        <v>0</v>
      </c>
      <c r="P225" s="25">
        <f t="shared" si="43"/>
        <v>0</v>
      </c>
      <c r="Q225" s="25">
        <v>0</v>
      </c>
      <c r="R225" s="25">
        <v>0</v>
      </c>
      <c r="S225" s="25">
        <v>0</v>
      </c>
      <c r="T225" s="25">
        <v>0</v>
      </c>
      <c r="U225" s="25">
        <v>0</v>
      </c>
      <c r="V225" s="25">
        <v>0</v>
      </c>
      <c r="W225" s="25">
        <v>0</v>
      </c>
      <c r="X225" s="25">
        <v>0</v>
      </c>
      <c r="Y225" s="25">
        <f t="shared" si="44"/>
        <v>0</v>
      </c>
      <c r="Z225" s="26">
        <v>0</v>
      </c>
      <c r="AA225" s="26">
        <v>0</v>
      </c>
      <c r="AB225" s="26">
        <v>0</v>
      </c>
      <c r="AC225" s="27">
        <v>0</v>
      </c>
    </row>
    <row r="226" spans="1:29" outlineLevel="2" x14ac:dyDescent="0.35">
      <c r="A226" s="21" t="s">
        <v>384</v>
      </c>
      <c r="B226" s="22" t="s">
        <v>460</v>
      </c>
      <c r="C226" s="22" t="s">
        <v>31</v>
      </c>
      <c r="D226" s="22" t="s">
        <v>47</v>
      </c>
      <c r="E226" s="22"/>
      <c r="F226" s="22">
        <v>280</v>
      </c>
      <c r="G226" s="22">
        <v>1111</v>
      </c>
      <c r="H226" s="22">
        <v>709500000</v>
      </c>
      <c r="I226" s="22" t="s">
        <v>31</v>
      </c>
      <c r="J226" s="23" t="s">
        <v>48</v>
      </c>
      <c r="K226" s="24">
        <v>5479362261</v>
      </c>
      <c r="L226" s="25">
        <v>5636640741</v>
      </c>
      <c r="M226" s="25">
        <v>0</v>
      </c>
      <c r="N226" s="25">
        <v>0</v>
      </c>
      <c r="O226" s="25">
        <v>0</v>
      </c>
      <c r="P226" s="25">
        <f t="shared" si="43"/>
        <v>5636640741</v>
      </c>
      <c r="Q226" s="25">
        <v>0</v>
      </c>
      <c r="R226" s="25">
        <v>2934979.07</v>
      </c>
      <c r="S226" s="25">
        <v>0</v>
      </c>
      <c r="T226" s="25">
        <v>5560009084.9300003</v>
      </c>
      <c r="U226" s="25">
        <v>5560009084.9300003</v>
      </c>
      <c r="V226" s="25">
        <v>73696677</v>
      </c>
      <c r="W226" s="25">
        <v>73696677</v>
      </c>
      <c r="X226" s="25">
        <v>0</v>
      </c>
      <c r="Y226" s="25">
        <f t="shared" si="44"/>
        <v>73696677</v>
      </c>
      <c r="Z226" s="26">
        <f>T226/L226</f>
        <v>0.98640472941399415</v>
      </c>
      <c r="AA226" s="26">
        <f>T226/P226</f>
        <v>0.98640472941399415</v>
      </c>
      <c r="AB226" s="26">
        <f>(Q226+R226+S226)/P226</f>
        <v>5.2069649368487224E-4</v>
      </c>
      <c r="AC226" s="27">
        <f>AA226+AB226</f>
        <v>0.98692542590767907</v>
      </c>
    </row>
    <row r="227" spans="1:29" outlineLevel="2" x14ac:dyDescent="0.35">
      <c r="A227" s="21" t="s">
        <v>384</v>
      </c>
      <c r="B227" s="22" t="s">
        <v>460</v>
      </c>
      <c r="C227" s="22" t="s">
        <v>31</v>
      </c>
      <c r="D227" s="22" t="s">
        <v>47</v>
      </c>
      <c r="E227" s="22"/>
      <c r="F227" s="22" t="s">
        <v>33</v>
      </c>
      <c r="G227" s="22">
        <v>1111</v>
      </c>
      <c r="H227" s="22">
        <v>709500000</v>
      </c>
      <c r="I227" s="22" t="s">
        <v>31</v>
      </c>
      <c r="J227" s="23" t="s">
        <v>48</v>
      </c>
      <c r="K227" s="25">
        <v>0</v>
      </c>
      <c r="L227" s="25">
        <v>0</v>
      </c>
      <c r="M227" s="25">
        <v>0</v>
      </c>
      <c r="N227" s="25">
        <v>5890448</v>
      </c>
      <c r="O227" s="25">
        <v>0</v>
      </c>
      <c r="P227" s="25">
        <f t="shared" si="43"/>
        <v>0</v>
      </c>
      <c r="Q227" s="25">
        <v>0</v>
      </c>
      <c r="R227" s="25">
        <v>0</v>
      </c>
      <c r="S227" s="25">
        <v>0</v>
      </c>
      <c r="T227" s="25">
        <v>0</v>
      </c>
      <c r="U227" s="25">
        <v>0</v>
      </c>
      <c r="V227" s="25">
        <v>0</v>
      </c>
      <c r="W227" s="25">
        <v>0</v>
      </c>
      <c r="X227" s="25">
        <v>0</v>
      </c>
      <c r="Y227" s="25">
        <f t="shared" si="44"/>
        <v>0</v>
      </c>
      <c r="Z227" s="26">
        <v>0</v>
      </c>
      <c r="AA227" s="26">
        <v>0</v>
      </c>
      <c r="AB227" s="26">
        <v>0</v>
      </c>
      <c r="AC227" s="26">
        <v>0</v>
      </c>
    </row>
    <row r="228" spans="1:29" outlineLevel="2" x14ac:dyDescent="0.35">
      <c r="A228" s="21" t="s">
        <v>384</v>
      </c>
      <c r="B228" s="22" t="s">
        <v>460</v>
      </c>
      <c r="C228" s="22" t="s">
        <v>31</v>
      </c>
      <c r="D228" s="22" t="s">
        <v>47</v>
      </c>
      <c r="E228" s="22"/>
      <c r="F228" s="22"/>
      <c r="G228" s="22">
        <v>1111</v>
      </c>
      <c r="H228" s="22">
        <v>709500000</v>
      </c>
      <c r="I228" s="22" t="s">
        <v>31</v>
      </c>
      <c r="J228" s="23" t="s">
        <v>48</v>
      </c>
      <c r="K228" s="25">
        <v>0</v>
      </c>
      <c r="L228" s="25">
        <v>0</v>
      </c>
      <c r="M228" s="25">
        <v>157317087</v>
      </c>
      <c r="N228" s="25">
        <v>0</v>
      </c>
      <c r="O228" s="25">
        <v>0</v>
      </c>
      <c r="P228" s="25">
        <f t="shared" si="43"/>
        <v>0</v>
      </c>
      <c r="Q228" s="25">
        <v>0</v>
      </c>
      <c r="R228" s="25">
        <v>0</v>
      </c>
      <c r="S228" s="25">
        <v>0</v>
      </c>
      <c r="T228" s="25">
        <v>0</v>
      </c>
      <c r="U228" s="25">
        <v>0</v>
      </c>
      <c r="V228" s="25">
        <v>0</v>
      </c>
      <c r="W228" s="25">
        <v>0</v>
      </c>
      <c r="X228" s="25">
        <v>0</v>
      </c>
      <c r="Y228" s="25">
        <f t="shared" si="44"/>
        <v>0</v>
      </c>
      <c r="Z228" s="26">
        <v>0</v>
      </c>
      <c r="AA228" s="26">
        <v>0</v>
      </c>
      <c r="AB228" s="26">
        <v>0</v>
      </c>
      <c r="AC228" s="27">
        <v>0</v>
      </c>
    </row>
    <row r="229" spans="1:29" outlineLevel="1" x14ac:dyDescent="0.35">
      <c r="A229" s="28"/>
      <c r="B229" s="29"/>
      <c r="C229" s="29"/>
      <c r="D229" s="29" t="s">
        <v>483</v>
      </c>
      <c r="E229" s="29"/>
      <c r="F229" s="29"/>
      <c r="G229" s="29"/>
      <c r="H229" s="29"/>
      <c r="I229" s="29"/>
      <c r="J229" s="30"/>
      <c r="K229" s="31">
        <f t="shared" ref="K229:Y229" si="45">SUBTOTAL(9,K194:K228)</f>
        <v>91848860756</v>
      </c>
      <c r="L229" s="32">
        <f t="shared" si="45"/>
        <v>95266530285</v>
      </c>
      <c r="M229" s="32">
        <f t="shared" si="45"/>
        <v>1495755002</v>
      </c>
      <c r="N229" s="32">
        <f t="shared" si="45"/>
        <v>169896584</v>
      </c>
      <c r="O229" s="32">
        <f t="shared" si="45"/>
        <v>0</v>
      </c>
      <c r="P229" s="32">
        <f t="shared" si="45"/>
        <v>95266530285</v>
      </c>
      <c r="Q229" s="32">
        <f t="shared" si="45"/>
        <v>0</v>
      </c>
      <c r="R229" s="32">
        <f t="shared" si="45"/>
        <v>37703462.309999995</v>
      </c>
      <c r="S229" s="32">
        <f t="shared" si="45"/>
        <v>0</v>
      </c>
      <c r="T229" s="32">
        <f t="shared" si="45"/>
        <v>93765702080.619995</v>
      </c>
      <c r="U229" s="32">
        <f t="shared" si="45"/>
        <v>93765702080.619995</v>
      </c>
      <c r="V229" s="32">
        <f t="shared" si="45"/>
        <v>1401216464.0700002</v>
      </c>
      <c r="W229" s="32">
        <f t="shared" si="45"/>
        <v>1463124742.0700002</v>
      </c>
      <c r="X229" s="32">
        <f t="shared" si="45"/>
        <v>0</v>
      </c>
      <c r="Y229" s="32">
        <f t="shared" si="45"/>
        <v>1463124742.0699992</v>
      </c>
      <c r="Z229" s="33">
        <f>T229/L229</f>
        <v>0.98424600749192692</v>
      </c>
      <c r="AA229" s="33">
        <f>T229/P229</f>
        <v>0.98424600749192692</v>
      </c>
      <c r="AB229" s="33">
        <f>(Q229+R229+S229)/P229</f>
        <v>3.9576819054085481E-4</v>
      </c>
      <c r="AC229" s="34">
        <f>AA229+AB229</f>
        <v>0.9846417756824678</v>
      </c>
    </row>
    <row r="230" spans="1:29" outlineLevel="2" x14ac:dyDescent="0.35">
      <c r="A230" s="21" t="s">
        <v>29</v>
      </c>
      <c r="B230" s="22" t="s">
        <v>30</v>
      </c>
      <c r="C230" s="22" t="s">
        <v>31</v>
      </c>
      <c r="D230" s="22" t="s">
        <v>49</v>
      </c>
      <c r="E230" s="22"/>
      <c r="F230" s="22" t="s">
        <v>33</v>
      </c>
      <c r="G230" s="22">
        <v>1111</v>
      </c>
      <c r="H230" s="22">
        <v>709800000</v>
      </c>
      <c r="I230" s="22" t="s">
        <v>31</v>
      </c>
      <c r="J230" s="23" t="s">
        <v>50</v>
      </c>
      <c r="K230" s="24">
        <v>348146250</v>
      </c>
      <c r="L230" s="25">
        <v>348146250</v>
      </c>
      <c r="M230" s="25">
        <v>0</v>
      </c>
      <c r="N230" s="25">
        <v>-2000000</v>
      </c>
      <c r="O230" s="25">
        <v>450000</v>
      </c>
      <c r="P230" s="25">
        <f t="shared" ref="P230:P263" si="46">+L230+O230</f>
        <v>348596250</v>
      </c>
      <c r="Q230" s="25">
        <v>0</v>
      </c>
      <c r="R230" s="25">
        <v>0</v>
      </c>
      <c r="S230" s="25">
        <v>0</v>
      </c>
      <c r="T230" s="25">
        <v>183311415.78999999</v>
      </c>
      <c r="U230" s="25">
        <v>183311415.78999999</v>
      </c>
      <c r="V230" s="25">
        <v>162834834.21000001</v>
      </c>
      <c r="W230" s="25">
        <v>164834834.21000001</v>
      </c>
      <c r="X230" s="25">
        <v>0</v>
      </c>
      <c r="Y230" s="25">
        <f t="shared" ref="Y230:Y263" si="47">P230-(Q230+R230+S230+T230+X230)</f>
        <v>165284834.21000001</v>
      </c>
      <c r="Z230" s="26">
        <f>T230/L230</f>
        <v>0.52653566077474623</v>
      </c>
      <c r="AA230" s="26">
        <f>T230/P230</f>
        <v>0.52585596026922266</v>
      </c>
      <c r="AB230" s="26">
        <f>(Q230+R230+S230)/P230</f>
        <v>0</v>
      </c>
      <c r="AC230" s="27">
        <f>AA230+AB230</f>
        <v>0.52585596026922266</v>
      </c>
    </row>
    <row r="231" spans="1:29" outlineLevel="2" x14ac:dyDescent="0.35">
      <c r="A231" s="21" t="s">
        <v>29</v>
      </c>
      <c r="B231" s="22" t="s">
        <v>30</v>
      </c>
      <c r="C231" s="22" t="s">
        <v>31</v>
      </c>
      <c r="D231" s="22" t="s">
        <v>49</v>
      </c>
      <c r="E231" s="22"/>
      <c r="F231" s="22"/>
      <c r="G231" s="22">
        <v>1111</v>
      </c>
      <c r="H231" s="22">
        <v>709800000</v>
      </c>
      <c r="I231" s="22" t="s">
        <v>31</v>
      </c>
      <c r="J231" s="23" t="s">
        <v>50</v>
      </c>
      <c r="K231" s="25">
        <v>0</v>
      </c>
      <c r="L231" s="25">
        <v>0</v>
      </c>
      <c r="M231" s="25">
        <v>13299392</v>
      </c>
      <c r="N231" s="25">
        <v>0</v>
      </c>
      <c r="O231" s="25">
        <v>0</v>
      </c>
      <c r="P231" s="25">
        <f t="shared" si="46"/>
        <v>0</v>
      </c>
      <c r="Q231" s="25">
        <v>0</v>
      </c>
      <c r="R231" s="25">
        <v>0</v>
      </c>
      <c r="S231" s="25">
        <v>0</v>
      </c>
      <c r="T231" s="25">
        <v>0</v>
      </c>
      <c r="U231" s="25">
        <v>0</v>
      </c>
      <c r="V231" s="25">
        <v>0</v>
      </c>
      <c r="W231" s="25">
        <v>0</v>
      </c>
      <c r="X231" s="25">
        <v>0</v>
      </c>
      <c r="Y231" s="25">
        <f t="shared" si="47"/>
        <v>0</v>
      </c>
      <c r="Z231" s="26">
        <v>0</v>
      </c>
      <c r="AA231" s="26">
        <v>0</v>
      </c>
      <c r="AB231" s="26">
        <v>0</v>
      </c>
      <c r="AC231" s="27">
        <v>0</v>
      </c>
    </row>
    <row r="232" spans="1:29" outlineLevel="2" x14ac:dyDescent="0.35">
      <c r="A232" s="21" t="s">
        <v>187</v>
      </c>
      <c r="B232" s="22" t="s">
        <v>30</v>
      </c>
      <c r="C232" s="22" t="s">
        <v>31</v>
      </c>
      <c r="D232" s="22" t="s">
        <v>49</v>
      </c>
      <c r="E232" s="22"/>
      <c r="F232" s="22" t="s">
        <v>33</v>
      </c>
      <c r="G232" s="22">
        <v>1111</v>
      </c>
      <c r="H232" s="22">
        <v>709800000</v>
      </c>
      <c r="I232" s="22" t="s">
        <v>31</v>
      </c>
      <c r="J232" s="23" t="s">
        <v>50</v>
      </c>
      <c r="K232" s="24">
        <v>341930183</v>
      </c>
      <c r="L232" s="25">
        <v>341930183</v>
      </c>
      <c r="M232" s="25">
        <v>0</v>
      </c>
      <c r="N232" s="25">
        <v>0</v>
      </c>
      <c r="O232" s="25">
        <v>7763164</v>
      </c>
      <c r="P232" s="25">
        <f t="shared" si="46"/>
        <v>349693347</v>
      </c>
      <c r="Q232" s="25">
        <v>0</v>
      </c>
      <c r="R232" s="25">
        <v>0</v>
      </c>
      <c r="S232" s="25">
        <v>0</v>
      </c>
      <c r="T232" s="25">
        <v>190409501.86000001</v>
      </c>
      <c r="U232" s="25">
        <v>190409501.86000001</v>
      </c>
      <c r="V232" s="25">
        <v>151520681.13999999</v>
      </c>
      <c r="W232" s="25">
        <v>151520681.13999999</v>
      </c>
      <c r="X232" s="25">
        <v>0</v>
      </c>
      <c r="Y232" s="25">
        <f t="shared" si="47"/>
        <v>159283845.13999999</v>
      </c>
      <c r="Z232" s="26">
        <f>T232/L232</f>
        <v>0.55686660998862458</v>
      </c>
      <c r="AA232" s="26">
        <f>T232/P232</f>
        <v>0.54450421631841917</v>
      </c>
      <c r="AB232" s="26">
        <f>(Q232+R232+S232)/P232</f>
        <v>0</v>
      </c>
      <c r="AC232" s="27">
        <f>AA232+AB232</f>
        <v>0.54450421631841917</v>
      </c>
    </row>
    <row r="233" spans="1:29" outlineLevel="2" x14ac:dyDescent="0.35">
      <c r="A233" s="21" t="s">
        <v>187</v>
      </c>
      <c r="B233" s="22" t="s">
        <v>30</v>
      </c>
      <c r="C233" s="22" t="s">
        <v>31</v>
      </c>
      <c r="D233" s="22" t="s">
        <v>49</v>
      </c>
      <c r="E233" s="22"/>
      <c r="F233" s="22"/>
      <c r="G233" s="22">
        <v>1111</v>
      </c>
      <c r="H233" s="22">
        <v>709800000</v>
      </c>
      <c r="I233" s="22" t="s">
        <v>31</v>
      </c>
      <c r="J233" s="23" t="s">
        <v>50</v>
      </c>
      <c r="K233" s="25">
        <v>0</v>
      </c>
      <c r="L233" s="25">
        <v>0</v>
      </c>
      <c r="M233" s="25">
        <v>2973385</v>
      </c>
      <c r="N233" s="25">
        <v>0</v>
      </c>
      <c r="O233" s="25">
        <v>0</v>
      </c>
      <c r="P233" s="25">
        <f t="shared" si="46"/>
        <v>0</v>
      </c>
      <c r="Q233" s="25">
        <v>0</v>
      </c>
      <c r="R233" s="25">
        <v>0</v>
      </c>
      <c r="S233" s="25">
        <v>0</v>
      </c>
      <c r="T233" s="25">
        <v>0</v>
      </c>
      <c r="U233" s="25">
        <v>0</v>
      </c>
      <c r="V233" s="25">
        <v>0</v>
      </c>
      <c r="W233" s="25">
        <v>0</v>
      </c>
      <c r="X233" s="25">
        <v>0</v>
      </c>
      <c r="Y233" s="25">
        <f t="shared" si="47"/>
        <v>0</v>
      </c>
      <c r="Z233" s="26">
        <v>0</v>
      </c>
      <c r="AA233" s="26">
        <v>0</v>
      </c>
      <c r="AB233" s="26">
        <v>0</v>
      </c>
      <c r="AC233" s="27">
        <v>0</v>
      </c>
    </row>
    <row r="234" spans="1:29" outlineLevel="2" x14ac:dyDescent="0.35">
      <c r="A234" s="21" t="s">
        <v>275</v>
      </c>
      <c r="B234" s="22" t="s">
        <v>276</v>
      </c>
      <c r="C234" s="22" t="s">
        <v>31</v>
      </c>
      <c r="D234" s="22" t="s">
        <v>49</v>
      </c>
      <c r="E234" s="22"/>
      <c r="F234" s="22" t="s">
        <v>33</v>
      </c>
      <c r="G234" s="22">
        <v>1111</v>
      </c>
      <c r="H234" s="22">
        <v>709800000</v>
      </c>
      <c r="I234" s="22" t="s">
        <v>31</v>
      </c>
      <c r="J234" s="23" t="s">
        <v>50</v>
      </c>
      <c r="K234" s="24">
        <v>26994563</v>
      </c>
      <c r="L234" s="25">
        <v>26994563</v>
      </c>
      <c r="M234" s="25">
        <v>0</v>
      </c>
      <c r="N234" s="25">
        <v>0</v>
      </c>
      <c r="O234" s="25">
        <v>0</v>
      </c>
      <c r="P234" s="25">
        <f t="shared" si="46"/>
        <v>26994563</v>
      </c>
      <c r="Q234" s="25">
        <v>0</v>
      </c>
      <c r="R234" s="25">
        <v>0</v>
      </c>
      <c r="S234" s="25">
        <v>0</v>
      </c>
      <c r="T234" s="25">
        <v>13735491.68</v>
      </c>
      <c r="U234" s="25">
        <v>13735491.68</v>
      </c>
      <c r="V234" s="25">
        <v>13259071.32</v>
      </c>
      <c r="W234" s="25">
        <v>13259071.32</v>
      </c>
      <c r="X234" s="25">
        <v>0</v>
      </c>
      <c r="Y234" s="25">
        <f t="shared" si="47"/>
        <v>13259071.32</v>
      </c>
      <c r="Z234" s="26">
        <f>T234/L234</f>
        <v>0.50882437622716836</v>
      </c>
      <c r="AA234" s="26">
        <f>T234/P234</f>
        <v>0.50882437622716836</v>
      </c>
      <c r="AB234" s="26">
        <f>(Q234+R234+S234)/P234</f>
        <v>0</v>
      </c>
      <c r="AC234" s="27">
        <f>AA234+AB234</f>
        <v>0.50882437622716836</v>
      </c>
    </row>
    <row r="235" spans="1:29" outlineLevel="2" x14ac:dyDescent="0.35">
      <c r="A235" s="21" t="s">
        <v>275</v>
      </c>
      <c r="B235" s="22" t="s">
        <v>278</v>
      </c>
      <c r="C235" s="22" t="s">
        <v>31</v>
      </c>
      <c r="D235" s="22" t="s">
        <v>49</v>
      </c>
      <c r="E235" s="22"/>
      <c r="F235" s="22" t="s">
        <v>33</v>
      </c>
      <c r="G235" s="22">
        <v>1111</v>
      </c>
      <c r="H235" s="22">
        <v>709800000</v>
      </c>
      <c r="I235" s="22" t="s">
        <v>31</v>
      </c>
      <c r="J235" s="23" t="s">
        <v>50</v>
      </c>
      <c r="K235" s="24">
        <v>607086545</v>
      </c>
      <c r="L235" s="25">
        <v>607086545</v>
      </c>
      <c r="M235" s="25">
        <v>0</v>
      </c>
      <c r="N235" s="25">
        <v>16800000</v>
      </c>
      <c r="O235" s="25">
        <v>200000</v>
      </c>
      <c r="P235" s="25">
        <f t="shared" si="46"/>
        <v>607286545</v>
      </c>
      <c r="Q235" s="25">
        <v>0</v>
      </c>
      <c r="R235" s="25">
        <v>0</v>
      </c>
      <c r="S235" s="25">
        <v>0</v>
      </c>
      <c r="T235" s="25">
        <v>348669169.69999999</v>
      </c>
      <c r="U235" s="25">
        <v>348669169.69999999</v>
      </c>
      <c r="V235" s="25">
        <v>258417375.30000001</v>
      </c>
      <c r="W235" s="25">
        <v>258417375.30000001</v>
      </c>
      <c r="X235" s="25">
        <v>0</v>
      </c>
      <c r="Y235" s="25">
        <f t="shared" si="47"/>
        <v>258617375.30000001</v>
      </c>
      <c r="Z235" s="26">
        <f>T235/L235</f>
        <v>0.57433190139307067</v>
      </c>
      <c r="AA235" s="26">
        <f>T235/P235</f>
        <v>0.57414275447186136</v>
      </c>
      <c r="AB235" s="26">
        <f>(Q235+R235+S235)/P235</f>
        <v>0</v>
      </c>
      <c r="AC235" s="27">
        <f>AA235+AB235</f>
        <v>0.57414275447186136</v>
      </c>
    </row>
    <row r="236" spans="1:29" outlineLevel="2" x14ac:dyDescent="0.35">
      <c r="A236" s="21" t="s">
        <v>275</v>
      </c>
      <c r="B236" s="22" t="s">
        <v>278</v>
      </c>
      <c r="C236" s="22" t="s">
        <v>31</v>
      </c>
      <c r="D236" s="22" t="s">
        <v>49</v>
      </c>
      <c r="E236" s="22"/>
      <c r="F236" s="22"/>
      <c r="G236" s="22">
        <v>1111</v>
      </c>
      <c r="H236" s="22">
        <v>709800000</v>
      </c>
      <c r="I236" s="22" t="s">
        <v>31</v>
      </c>
      <c r="J236" s="23" t="s">
        <v>50</v>
      </c>
      <c r="K236" s="25">
        <v>0</v>
      </c>
      <c r="L236" s="25">
        <v>0</v>
      </c>
      <c r="M236" s="25">
        <v>7453512</v>
      </c>
      <c r="N236" s="25">
        <v>0</v>
      </c>
      <c r="O236" s="25">
        <v>0</v>
      </c>
      <c r="P236" s="25">
        <f t="shared" si="46"/>
        <v>0</v>
      </c>
      <c r="Q236" s="25">
        <v>0</v>
      </c>
      <c r="R236" s="25">
        <v>0</v>
      </c>
      <c r="S236" s="25">
        <v>0</v>
      </c>
      <c r="T236" s="25">
        <v>0</v>
      </c>
      <c r="U236" s="25">
        <v>0</v>
      </c>
      <c r="V236" s="25">
        <v>0</v>
      </c>
      <c r="W236" s="25">
        <v>0</v>
      </c>
      <c r="X236" s="25">
        <v>0</v>
      </c>
      <c r="Y236" s="25">
        <f t="shared" si="47"/>
        <v>0</v>
      </c>
      <c r="Z236" s="26">
        <v>0</v>
      </c>
      <c r="AA236" s="26">
        <v>0</v>
      </c>
      <c r="AB236" s="26">
        <v>0</v>
      </c>
      <c r="AC236" s="27">
        <v>0</v>
      </c>
    </row>
    <row r="237" spans="1:29" outlineLevel="2" x14ac:dyDescent="0.35">
      <c r="A237" s="21" t="s">
        <v>275</v>
      </c>
      <c r="B237" s="22" t="s">
        <v>312</v>
      </c>
      <c r="C237" s="22" t="s">
        <v>31</v>
      </c>
      <c r="D237" s="22" t="s">
        <v>49</v>
      </c>
      <c r="E237" s="22"/>
      <c r="F237" s="22" t="s">
        <v>33</v>
      </c>
      <c r="G237" s="22">
        <v>1111</v>
      </c>
      <c r="H237" s="22">
        <v>709800000</v>
      </c>
      <c r="I237" s="22" t="s">
        <v>31</v>
      </c>
      <c r="J237" s="23" t="s">
        <v>50</v>
      </c>
      <c r="K237" s="24">
        <v>123039558</v>
      </c>
      <c r="L237" s="25">
        <v>123039558</v>
      </c>
      <c r="M237" s="25">
        <v>0</v>
      </c>
      <c r="N237" s="25">
        <v>0</v>
      </c>
      <c r="O237" s="25">
        <v>0</v>
      </c>
      <c r="P237" s="25">
        <f t="shared" si="46"/>
        <v>123039558</v>
      </c>
      <c r="Q237" s="25">
        <v>0</v>
      </c>
      <c r="R237" s="25">
        <v>0</v>
      </c>
      <c r="S237" s="25">
        <v>0</v>
      </c>
      <c r="T237" s="25">
        <v>64503953.299999997</v>
      </c>
      <c r="U237" s="25">
        <v>64503953.299999997</v>
      </c>
      <c r="V237" s="25">
        <v>56535604.700000003</v>
      </c>
      <c r="W237" s="25">
        <v>58535604.700000003</v>
      </c>
      <c r="X237" s="25">
        <v>0</v>
      </c>
      <c r="Y237" s="25">
        <f t="shared" si="47"/>
        <v>58535604.700000003</v>
      </c>
      <c r="Z237" s="26">
        <f>T237/L237</f>
        <v>0.52425377942271212</v>
      </c>
      <c r="AA237" s="26">
        <f>T237/P237</f>
        <v>0.52425377942271212</v>
      </c>
      <c r="AB237" s="26">
        <f>(Q237+R237+S237)/P237</f>
        <v>0</v>
      </c>
      <c r="AC237" s="27">
        <f>AA237+AB237</f>
        <v>0.52425377942271212</v>
      </c>
    </row>
    <row r="238" spans="1:29" outlineLevel="2" x14ac:dyDescent="0.35">
      <c r="A238" s="21" t="s">
        <v>275</v>
      </c>
      <c r="B238" s="22" t="s">
        <v>312</v>
      </c>
      <c r="C238" s="22" t="s">
        <v>31</v>
      </c>
      <c r="D238" s="22" t="s">
        <v>49</v>
      </c>
      <c r="E238" s="22"/>
      <c r="F238" s="22"/>
      <c r="G238" s="22">
        <v>1111</v>
      </c>
      <c r="H238" s="22">
        <v>709800000</v>
      </c>
      <c r="I238" s="22" t="s">
        <v>31</v>
      </c>
      <c r="J238" s="23" t="s">
        <v>50</v>
      </c>
      <c r="K238" s="25">
        <v>0</v>
      </c>
      <c r="L238" s="25">
        <v>0</v>
      </c>
      <c r="M238" s="25">
        <v>120655</v>
      </c>
      <c r="N238" s="25">
        <v>0</v>
      </c>
      <c r="O238" s="25">
        <v>0</v>
      </c>
      <c r="P238" s="25">
        <f t="shared" si="46"/>
        <v>0</v>
      </c>
      <c r="Q238" s="25">
        <v>0</v>
      </c>
      <c r="R238" s="25">
        <v>0</v>
      </c>
      <c r="S238" s="25">
        <v>0</v>
      </c>
      <c r="T238" s="25">
        <v>0</v>
      </c>
      <c r="U238" s="25">
        <v>0</v>
      </c>
      <c r="V238" s="25">
        <v>0</v>
      </c>
      <c r="W238" s="25">
        <v>0</v>
      </c>
      <c r="X238" s="25">
        <v>0</v>
      </c>
      <c r="Y238" s="25">
        <f t="shared" si="47"/>
        <v>0</v>
      </c>
      <c r="Z238" s="26">
        <v>0</v>
      </c>
      <c r="AA238" s="26">
        <v>0</v>
      </c>
      <c r="AB238" s="26">
        <v>0</v>
      </c>
      <c r="AC238" s="27">
        <v>0</v>
      </c>
    </row>
    <row r="239" spans="1:29" outlineLevel="2" x14ac:dyDescent="0.35">
      <c r="A239" s="21" t="s">
        <v>325</v>
      </c>
      <c r="B239" s="22" t="s">
        <v>30</v>
      </c>
      <c r="C239" s="22" t="s">
        <v>31</v>
      </c>
      <c r="D239" s="22" t="s">
        <v>49</v>
      </c>
      <c r="E239" s="22"/>
      <c r="F239" s="22" t="s">
        <v>33</v>
      </c>
      <c r="G239" s="22">
        <v>1111</v>
      </c>
      <c r="H239" s="22">
        <v>709800000</v>
      </c>
      <c r="I239" s="22" t="s">
        <v>31</v>
      </c>
      <c r="J239" s="23" t="s">
        <v>50</v>
      </c>
      <c r="K239" s="24">
        <v>68039209</v>
      </c>
      <c r="L239" s="25">
        <v>68039209</v>
      </c>
      <c r="M239" s="25">
        <v>0</v>
      </c>
      <c r="N239" s="25">
        <v>0</v>
      </c>
      <c r="O239" s="25">
        <v>0</v>
      </c>
      <c r="P239" s="25">
        <f t="shared" si="46"/>
        <v>68039209</v>
      </c>
      <c r="Q239" s="25">
        <v>0</v>
      </c>
      <c r="R239" s="25">
        <v>0</v>
      </c>
      <c r="S239" s="25">
        <v>0</v>
      </c>
      <c r="T239" s="25">
        <v>30866241.390000001</v>
      </c>
      <c r="U239" s="25">
        <v>30866241.390000001</v>
      </c>
      <c r="V239" s="25">
        <v>37172967.609999999</v>
      </c>
      <c r="W239" s="25">
        <v>37172967.609999999</v>
      </c>
      <c r="X239" s="25">
        <v>0</v>
      </c>
      <c r="Y239" s="25">
        <f t="shared" si="47"/>
        <v>37172967.609999999</v>
      </c>
      <c r="Z239" s="26">
        <f>T239/L239</f>
        <v>0.45365373648009344</v>
      </c>
      <c r="AA239" s="26">
        <f>T239/P239</f>
        <v>0.45365373648009344</v>
      </c>
      <c r="AB239" s="26">
        <f>(Q239+R239+S239)/P239</f>
        <v>0</v>
      </c>
      <c r="AC239" s="27">
        <f>AA239+AB239</f>
        <v>0.45365373648009344</v>
      </c>
    </row>
    <row r="240" spans="1:29" outlineLevel="2" x14ac:dyDescent="0.35">
      <c r="A240" s="21" t="s">
        <v>325</v>
      </c>
      <c r="B240" s="22" t="s">
        <v>30</v>
      </c>
      <c r="C240" s="22" t="s">
        <v>31</v>
      </c>
      <c r="D240" s="22" t="s">
        <v>49</v>
      </c>
      <c r="E240" s="22"/>
      <c r="F240" s="22"/>
      <c r="G240" s="22">
        <v>1111</v>
      </c>
      <c r="H240" s="22">
        <v>709800000</v>
      </c>
      <c r="I240" s="22" t="s">
        <v>31</v>
      </c>
      <c r="J240" s="23" t="s">
        <v>50</v>
      </c>
      <c r="K240" s="25">
        <v>0</v>
      </c>
      <c r="L240" s="25">
        <v>0</v>
      </c>
      <c r="M240" s="25">
        <v>1825029</v>
      </c>
      <c r="N240" s="25">
        <v>0</v>
      </c>
      <c r="O240" s="25">
        <v>0</v>
      </c>
      <c r="P240" s="25">
        <f t="shared" si="46"/>
        <v>0</v>
      </c>
      <c r="Q240" s="25">
        <v>0</v>
      </c>
      <c r="R240" s="25">
        <v>0</v>
      </c>
      <c r="S240" s="25">
        <v>0</v>
      </c>
      <c r="T240" s="25">
        <v>0</v>
      </c>
      <c r="U240" s="25">
        <v>0</v>
      </c>
      <c r="V240" s="25">
        <v>0</v>
      </c>
      <c r="W240" s="25">
        <v>0</v>
      </c>
      <c r="X240" s="25">
        <v>0</v>
      </c>
      <c r="Y240" s="25">
        <f t="shared" si="47"/>
        <v>0</v>
      </c>
      <c r="Z240" s="26">
        <v>0</v>
      </c>
      <c r="AA240" s="26">
        <v>0</v>
      </c>
      <c r="AB240" s="26">
        <v>0</v>
      </c>
      <c r="AC240" s="27">
        <v>0</v>
      </c>
    </row>
    <row r="241" spans="1:29" outlineLevel="2" x14ac:dyDescent="0.35">
      <c r="A241" s="21" t="s">
        <v>331</v>
      </c>
      <c r="B241" s="22" t="s">
        <v>30</v>
      </c>
      <c r="C241" s="22" t="s">
        <v>31</v>
      </c>
      <c r="D241" s="22" t="s">
        <v>49</v>
      </c>
      <c r="E241" s="22"/>
      <c r="F241" s="22" t="s">
        <v>33</v>
      </c>
      <c r="G241" s="22">
        <v>1111</v>
      </c>
      <c r="H241" s="22">
        <v>709800000</v>
      </c>
      <c r="I241" s="22" t="s">
        <v>31</v>
      </c>
      <c r="J241" s="23" t="s">
        <v>50</v>
      </c>
      <c r="K241" s="24">
        <v>492811183</v>
      </c>
      <c r="L241" s="25">
        <v>492811183</v>
      </c>
      <c r="M241" s="25">
        <v>0</v>
      </c>
      <c r="N241" s="25">
        <v>-17000000</v>
      </c>
      <c r="O241" s="25">
        <v>0</v>
      </c>
      <c r="P241" s="25">
        <f t="shared" si="46"/>
        <v>492811183</v>
      </c>
      <c r="Q241" s="25">
        <v>0</v>
      </c>
      <c r="R241" s="25">
        <v>0</v>
      </c>
      <c r="S241" s="25">
        <v>0</v>
      </c>
      <c r="T241" s="25">
        <v>253077217.66999999</v>
      </c>
      <c r="U241" s="25">
        <v>253077217.66999999</v>
      </c>
      <c r="V241" s="25">
        <v>222733965.33000001</v>
      </c>
      <c r="W241" s="25">
        <v>239733965.33000001</v>
      </c>
      <c r="X241" s="25">
        <v>0</v>
      </c>
      <c r="Y241" s="25">
        <f t="shared" si="47"/>
        <v>239733965.33000001</v>
      </c>
      <c r="Z241" s="26">
        <f>T241/L241</f>
        <v>0.51353789524293325</v>
      </c>
      <c r="AA241" s="26">
        <f>T241/P241</f>
        <v>0.51353789524293325</v>
      </c>
      <c r="AB241" s="26">
        <f>(Q241+R241+S241)/P241</f>
        <v>0</v>
      </c>
      <c r="AC241" s="27">
        <f>AA241+AB241</f>
        <v>0.51353789524293325</v>
      </c>
    </row>
    <row r="242" spans="1:29" outlineLevel="2" x14ac:dyDescent="0.35">
      <c r="A242" s="21" t="s">
        <v>331</v>
      </c>
      <c r="B242" s="22" t="s">
        <v>30</v>
      </c>
      <c r="C242" s="22" t="s">
        <v>31</v>
      </c>
      <c r="D242" s="22" t="s">
        <v>49</v>
      </c>
      <c r="E242" s="22"/>
      <c r="F242" s="22"/>
      <c r="G242" s="22">
        <v>1111</v>
      </c>
      <c r="H242" s="22">
        <v>709800000</v>
      </c>
      <c r="I242" s="22" t="s">
        <v>31</v>
      </c>
      <c r="J242" s="23" t="s">
        <v>50</v>
      </c>
      <c r="K242" s="25">
        <v>0</v>
      </c>
      <c r="L242" s="25">
        <v>0</v>
      </c>
      <c r="M242" s="25">
        <v>3427579</v>
      </c>
      <c r="N242" s="25">
        <v>0</v>
      </c>
      <c r="O242" s="25">
        <v>0</v>
      </c>
      <c r="P242" s="25">
        <f t="shared" si="46"/>
        <v>0</v>
      </c>
      <c r="Q242" s="25">
        <v>0</v>
      </c>
      <c r="R242" s="25">
        <v>0</v>
      </c>
      <c r="S242" s="25">
        <v>0</v>
      </c>
      <c r="T242" s="25">
        <v>0</v>
      </c>
      <c r="U242" s="25">
        <v>0</v>
      </c>
      <c r="V242" s="25">
        <v>0</v>
      </c>
      <c r="W242" s="25">
        <v>0</v>
      </c>
      <c r="X242" s="25">
        <v>0</v>
      </c>
      <c r="Y242" s="25">
        <f t="shared" si="47"/>
        <v>0</v>
      </c>
      <c r="Z242" s="26">
        <v>0</v>
      </c>
      <c r="AA242" s="26">
        <v>0</v>
      </c>
      <c r="AB242" s="26">
        <v>0</v>
      </c>
      <c r="AC242" s="27">
        <v>0</v>
      </c>
    </row>
    <row r="243" spans="1:29" outlineLevel="2" x14ac:dyDescent="0.35">
      <c r="A243" s="21" t="s">
        <v>340</v>
      </c>
      <c r="B243" s="22" t="s">
        <v>30</v>
      </c>
      <c r="C243" s="22" t="s">
        <v>31</v>
      </c>
      <c r="D243" s="22" t="s">
        <v>49</v>
      </c>
      <c r="E243" s="22"/>
      <c r="F243" s="22" t="s">
        <v>33</v>
      </c>
      <c r="G243" s="22">
        <v>1111</v>
      </c>
      <c r="H243" s="22">
        <v>709800000</v>
      </c>
      <c r="I243" s="22" t="s">
        <v>31</v>
      </c>
      <c r="J243" s="23" t="s">
        <v>50</v>
      </c>
      <c r="K243" s="24">
        <v>152388123</v>
      </c>
      <c r="L243" s="25">
        <v>152388123</v>
      </c>
      <c r="M243" s="25">
        <v>0</v>
      </c>
      <c r="N243" s="25">
        <v>-3441177</v>
      </c>
      <c r="O243" s="25">
        <v>0</v>
      </c>
      <c r="P243" s="25">
        <f t="shared" si="46"/>
        <v>152388123</v>
      </c>
      <c r="Q243" s="25">
        <v>0</v>
      </c>
      <c r="R243" s="25">
        <v>0</v>
      </c>
      <c r="S243" s="25">
        <v>0</v>
      </c>
      <c r="T243" s="25">
        <v>79092283.519999996</v>
      </c>
      <c r="U243" s="25">
        <v>79092283.519999996</v>
      </c>
      <c r="V243" s="25">
        <v>69854662.480000004</v>
      </c>
      <c r="W243" s="25">
        <v>73295839.480000004</v>
      </c>
      <c r="X243" s="25">
        <v>0</v>
      </c>
      <c r="Y243" s="25">
        <f t="shared" si="47"/>
        <v>73295839.480000004</v>
      </c>
      <c r="Z243" s="26">
        <f>T243/L243</f>
        <v>0.51901868704032794</v>
      </c>
      <c r="AA243" s="26">
        <f>T243/P243</f>
        <v>0.51901868704032794</v>
      </c>
      <c r="AB243" s="26">
        <f>(Q243+R243+S243)/P243</f>
        <v>0</v>
      </c>
      <c r="AC243" s="27">
        <f>AA243+AB243</f>
        <v>0.51901868704032794</v>
      </c>
    </row>
    <row r="244" spans="1:29" outlineLevel="2" x14ac:dyDescent="0.35">
      <c r="A244" s="21" t="s">
        <v>340</v>
      </c>
      <c r="B244" s="22" t="s">
        <v>30</v>
      </c>
      <c r="C244" s="22" t="s">
        <v>31</v>
      </c>
      <c r="D244" s="22" t="s">
        <v>49</v>
      </c>
      <c r="E244" s="22"/>
      <c r="F244" s="22"/>
      <c r="G244" s="22">
        <v>1111</v>
      </c>
      <c r="H244" s="22">
        <v>709800000</v>
      </c>
      <c r="I244" s="22" t="s">
        <v>31</v>
      </c>
      <c r="J244" s="23" t="s">
        <v>50</v>
      </c>
      <c r="K244" s="25">
        <v>0</v>
      </c>
      <c r="L244" s="25">
        <v>0</v>
      </c>
      <c r="M244" s="25">
        <v>2037631</v>
      </c>
      <c r="N244" s="25">
        <v>0</v>
      </c>
      <c r="O244" s="25">
        <v>0</v>
      </c>
      <c r="P244" s="25">
        <f t="shared" si="46"/>
        <v>0</v>
      </c>
      <c r="Q244" s="25">
        <v>0</v>
      </c>
      <c r="R244" s="25">
        <v>0</v>
      </c>
      <c r="S244" s="25">
        <v>0</v>
      </c>
      <c r="T244" s="25">
        <v>0</v>
      </c>
      <c r="U244" s="25">
        <v>0</v>
      </c>
      <c r="V244" s="25">
        <v>0</v>
      </c>
      <c r="W244" s="25">
        <v>0</v>
      </c>
      <c r="X244" s="25">
        <v>0</v>
      </c>
      <c r="Y244" s="25">
        <f t="shared" si="47"/>
        <v>0</v>
      </c>
      <c r="Z244" s="26">
        <v>0</v>
      </c>
      <c r="AA244" s="26">
        <v>0</v>
      </c>
      <c r="AB244" s="26">
        <v>0</v>
      </c>
      <c r="AC244" s="27">
        <v>0</v>
      </c>
    </row>
    <row r="245" spans="1:29" outlineLevel="2" x14ac:dyDescent="0.35">
      <c r="A245" s="21" t="s">
        <v>343</v>
      </c>
      <c r="B245" s="22" t="s">
        <v>30</v>
      </c>
      <c r="C245" s="22" t="s">
        <v>31</v>
      </c>
      <c r="D245" s="22" t="s">
        <v>49</v>
      </c>
      <c r="E245" s="22"/>
      <c r="F245" s="22" t="s">
        <v>33</v>
      </c>
      <c r="G245" s="22">
        <v>1111</v>
      </c>
      <c r="H245" s="22">
        <v>709800000</v>
      </c>
      <c r="I245" s="22" t="s">
        <v>31</v>
      </c>
      <c r="J245" s="23" t="s">
        <v>50</v>
      </c>
      <c r="K245" s="24">
        <v>3197608220</v>
      </c>
      <c r="L245" s="25">
        <v>3197608220</v>
      </c>
      <c r="M245" s="25">
        <v>0</v>
      </c>
      <c r="N245" s="25">
        <v>-396672435</v>
      </c>
      <c r="O245" s="25">
        <v>0</v>
      </c>
      <c r="P245" s="25">
        <f t="shared" si="46"/>
        <v>3197608220</v>
      </c>
      <c r="Q245" s="25">
        <v>0</v>
      </c>
      <c r="R245" s="25">
        <v>0</v>
      </c>
      <c r="S245" s="25">
        <v>0</v>
      </c>
      <c r="T245" s="25">
        <v>1576033058.3099999</v>
      </c>
      <c r="U245" s="25">
        <v>1576033058.3099999</v>
      </c>
      <c r="V245" s="25">
        <v>1224902726.6900001</v>
      </c>
      <c r="W245" s="25">
        <v>1621575161.6900001</v>
      </c>
      <c r="X245" s="25">
        <v>0</v>
      </c>
      <c r="Y245" s="25">
        <f t="shared" si="47"/>
        <v>1621575161.6900001</v>
      </c>
      <c r="Z245" s="26">
        <f>T245/L245</f>
        <v>0.49287872368241531</v>
      </c>
      <c r="AA245" s="26">
        <f>T245/P245</f>
        <v>0.49287872368241531</v>
      </c>
      <c r="AB245" s="26">
        <f>(Q245+R245+S245)/P245</f>
        <v>0</v>
      </c>
      <c r="AC245" s="27">
        <f>AA245+AB245</f>
        <v>0.49287872368241531</v>
      </c>
    </row>
    <row r="246" spans="1:29" outlineLevel="2" x14ac:dyDescent="0.35">
      <c r="A246" s="21" t="s">
        <v>343</v>
      </c>
      <c r="B246" s="22" t="s">
        <v>30</v>
      </c>
      <c r="C246" s="22" t="s">
        <v>31</v>
      </c>
      <c r="D246" s="22" t="s">
        <v>49</v>
      </c>
      <c r="E246" s="22"/>
      <c r="F246" s="22"/>
      <c r="G246" s="22">
        <v>1111</v>
      </c>
      <c r="H246" s="22">
        <v>709800000</v>
      </c>
      <c r="I246" s="22" t="s">
        <v>31</v>
      </c>
      <c r="J246" s="23" t="s">
        <v>50</v>
      </c>
      <c r="K246" s="25">
        <v>0</v>
      </c>
      <c r="L246" s="25">
        <v>0</v>
      </c>
      <c r="M246" s="25">
        <v>66347776</v>
      </c>
      <c r="N246" s="25">
        <v>0</v>
      </c>
      <c r="O246" s="25">
        <v>0</v>
      </c>
      <c r="P246" s="25">
        <f t="shared" si="46"/>
        <v>0</v>
      </c>
      <c r="Q246" s="25">
        <v>0</v>
      </c>
      <c r="R246" s="25">
        <v>0</v>
      </c>
      <c r="S246" s="25">
        <v>0</v>
      </c>
      <c r="T246" s="25">
        <v>0</v>
      </c>
      <c r="U246" s="25">
        <v>0</v>
      </c>
      <c r="V246" s="25">
        <v>0</v>
      </c>
      <c r="W246" s="25">
        <v>0</v>
      </c>
      <c r="X246" s="25">
        <v>0</v>
      </c>
      <c r="Y246" s="25">
        <f t="shared" si="47"/>
        <v>0</v>
      </c>
      <c r="Z246" s="26">
        <v>0</v>
      </c>
      <c r="AA246" s="26">
        <v>0</v>
      </c>
      <c r="AB246" s="26">
        <v>0</v>
      </c>
      <c r="AC246" s="27">
        <v>0</v>
      </c>
    </row>
    <row r="247" spans="1:29" outlineLevel="2" x14ac:dyDescent="0.35">
      <c r="A247" s="21" t="s">
        <v>355</v>
      </c>
      <c r="B247" s="22" t="s">
        <v>30</v>
      </c>
      <c r="C247" s="22" t="s">
        <v>31</v>
      </c>
      <c r="D247" s="22" t="s">
        <v>49</v>
      </c>
      <c r="E247" s="22"/>
      <c r="F247" s="22" t="s">
        <v>33</v>
      </c>
      <c r="G247" s="22">
        <v>1111</v>
      </c>
      <c r="H247" s="22">
        <v>709600000</v>
      </c>
      <c r="I247" s="22" t="s">
        <v>31</v>
      </c>
      <c r="J247" s="23" t="s">
        <v>50</v>
      </c>
      <c r="K247" s="24">
        <v>329537044</v>
      </c>
      <c r="L247" s="25">
        <v>329537044</v>
      </c>
      <c r="M247" s="25">
        <v>0</v>
      </c>
      <c r="N247" s="25">
        <v>-200000000</v>
      </c>
      <c r="O247" s="25">
        <v>0</v>
      </c>
      <c r="P247" s="25">
        <f t="shared" si="46"/>
        <v>329537044</v>
      </c>
      <c r="Q247" s="25">
        <v>0</v>
      </c>
      <c r="R247" s="25">
        <v>0</v>
      </c>
      <c r="S247" s="25">
        <v>0</v>
      </c>
      <c r="T247" s="25">
        <v>25301914.289999999</v>
      </c>
      <c r="U247" s="25">
        <v>25301914.289999999</v>
      </c>
      <c r="V247" s="25">
        <v>104235129.70999999</v>
      </c>
      <c r="W247" s="25">
        <v>304235129.70999998</v>
      </c>
      <c r="X247" s="25">
        <v>0</v>
      </c>
      <c r="Y247" s="25">
        <f t="shared" si="47"/>
        <v>304235129.70999998</v>
      </c>
      <c r="Z247" s="26">
        <f>T247/L247</f>
        <v>7.6780182230438407E-2</v>
      </c>
      <c r="AA247" s="26">
        <f>T247/P247</f>
        <v>7.6780182230438407E-2</v>
      </c>
      <c r="AB247" s="26">
        <f>(Q247+R247+S247)/P247</f>
        <v>0</v>
      </c>
      <c r="AC247" s="27">
        <f>AA247+AB247</f>
        <v>7.6780182230438407E-2</v>
      </c>
    </row>
    <row r="248" spans="1:29" outlineLevel="2" x14ac:dyDescent="0.35">
      <c r="A248" s="21" t="s">
        <v>355</v>
      </c>
      <c r="B248" s="22" t="s">
        <v>30</v>
      </c>
      <c r="C248" s="22" t="s">
        <v>31</v>
      </c>
      <c r="D248" s="22" t="s">
        <v>49</v>
      </c>
      <c r="E248" s="22"/>
      <c r="F248" s="22"/>
      <c r="G248" s="22">
        <v>1111</v>
      </c>
      <c r="H248" s="22">
        <v>709600000</v>
      </c>
      <c r="I248" s="22" t="s">
        <v>31</v>
      </c>
      <c r="J248" s="23" t="s">
        <v>50</v>
      </c>
      <c r="K248" s="25">
        <v>0</v>
      </c>
      <c r="L248" s="25">
        <v>0</v>
      </c>
      <c r="M248" s="25">
        <v>44323</v>
      </c>
      <c r="N248" s="25">
        <v>0</v>
      </c>
      <c r="O248" s="25">
        <v>0</v>
      </c>
      <c r="P248" s="25">
        <f t="shared" si="46"/>
        <v>0</v>
      </c>
      <c r="Q248" s="25">
        <v>0</v>
      </c>
      <c r="R248" s="25">
        <v>0</v>
      </c>
      <c r="S248" s="25">
        <v>0</v>
      </c>
      <c r="T248" s="25">
        <v>0</v>
      </c>
      <c r="U248" s="25">
        <v>0</v>
      </c>
      <c r="V248" s="25">
        <v>0</v>
      </c>
      <c r="W248" s="25">
        <v>0</v>
      </c>
      <c r="X248" s="25">
        <v>0</v>
      </c>
      <c r="Y248" s="25">
        <f t="shared" si="47"/>
        <v>0</v>
      </c>
      <c r="Z248" s="26">
        <v>0</v>
      </c>
      <c r="AA248" s="26">
        <v>0</v>
      </c>
      <c r="AB248" s="26">
        <v>0</v>
      </c>
      <c r="AC248" s="27">
        <v>0</v>
      </c>
    </row>
    <row r="249" spans="1:29" outlineLevel="2" x14ac:dyDescent="0.35">
      <c r="A249" s="21" t="s">
        <v>384</v>
      </c>
      <c r="B249" s="22" t="s">
        <v>276</v>
      </c>
      <c r="C249" s="22" t="s">
        <v>31</v>
      </c>
      <c r="D249" s="22" t="s">
        <v>49</v>
      </c>
      <c r="E249" s="22"/>
      <c r="F249" s="22">
        <v>280</v>
      </c>
      <c r="G249" s="22">
        <v>1111</v>
      </c>
      <c r="H249" s="22">
        <v>709100000</v>
      </c>
      <c r="I249" s="22" t="s">
        <v>31</v>
      </c>
      <c r="J249" s="23" t="s">
        <v>50</v>
      </c>
      <c r="K249" s="24">
        <v>144678833572</v>
      </c>
      <c r="L249" s="25">
        <v>144378833572</v>
      </c>
      <c r="M249" s="25">
        <v>0</v>
      </c>
      <c r="N249" s="25">
        <v>0</v>
      </c>
      <c r="O249" s="25">
        <v>-1267609879</v>
      </c>
      <c r="P249" s="25">
        <f t="shared" si="46"/>
        <v>143111223693</v>
      </c>
      <c r="Q249" s="25">
        <v>0</v>
      </c>
      <c r="R249" s="25">
        <v>0</v>
      </c>
      <c r="S249" s="25">
        <v>0</v>
      </c>
      <c r="T249" s="25">
        <v>76932555779.429993</v>
      </c>
      <c r="U249" s="25">
        <v>76932555779.429993</v>
      </c>
      <c r="V249" s="25">
        <v>66162667913.57</v>
      </c>
      <c r="W249" s="25">
        <v>67446277792.57</v>
      </c>
      <c r="X249" s="25">
        <v>0</v>
      </c>
      <c r="Y249" s="25">
        <f t="shared" si="47"/>
        <v>66178667913.570007</v>
      </c>
      <c r="Z249" s="26">
        <f>T249/L249</f>
        <v>0.53285203846078066</v>
      </c>
      <c r="AA249" s="26">
        <f>T249/P249</f>
        <v>0.53757178363916813</v>
      </c>
      <c r="AB249" s="26">
        <f>(Q249+R249+S249)/P249</f>
        <v>0</v>
      </c>
      <c r="AC249" s="27">
        <f>AA249+AB249</f>
        <v>0.53757178363916813</v>
      </c>
    </row>
    <row r="250" spans="1:29" outlineLevel="2" x14ac:dyDescent="0.35">
      <c r="A250" s="21" t="s">
        <v>384</v>
      </c>
      <c r="B250" s="22" t="s">
        <v>276</v>
      </c>
      <c r="C250" s="22" t="s">
        <v>31</v>
      </c>
      <c r="D250" s="22" t="s">
        <v>49</v>
      </c>
      <c r="E250" s="22"/>
      <c r="F250" s="22" t="s">
        <v>33</v>
      </c>
      <c r="G250" s="22">
        <v>1111</v>
      </c>
      <c r="H250" s="22">
        <v>709100000</v>
      </c>
      <c r="I250" s="22" t="s">
        <v>31</v>
      </c>
      <c r="J250" s="23" t="s">
        <v>50</v>
      </c>
      <c r="K250" s="25">
        <v>0</v>
      </c>
      <c r="L250" s="25">
        <v>0</v>
      </c>
      <c r="M250" s="25">
        <v>0</v>
      </c>
      <c r="N250" s="25">
        <v>880000000</v>
      </c>
      <c r="O250" s="25">
        <v>0</v>
      </c>
      <c r="P250" s="25">
        <f t="shared" si="46"/>
        <v>0</v>
      </c>
      <c r="Q250" s="25">
        <v>0</v>
      </c>
      <c r="R250" s="25">
        <v>0</v>
      </c>
      <c r="S250" s="25">
        <v>0</v>
      </c>
      <c r="T250" s="25">
        <v>0</v>
      </c>
      <c r="U250" s="25">
        <v>0</v>
      </c>
      <c r="V250" s="25">
        <v>0</v>
      </c>
      <c r="W250" s="25">
        <v>0</v>
      </c>
      <c r="X250" s="25">
        <v>0</v>
      </c>
      <c r="Y250" s="25">
        <f t="shared" si="47"/>
        <v>0</v>
      </c>
      <c r="Z250" s="26">
        <v>0</v>
      </c>
      <c r="AA250" s="26">
        <v>0</v>
      </c>
      <c r="AB250" s="26">
        <v>0</v>
      </c>
      <c r="AC250" s="26">
        <v>0</v>
      </c>
    </row>
    <row r="251" spans="1:29" outlineLevel="2" x14ac:dyDescent="0.35">
      <c r="A251" s="21" t="s">
        <v>384</v>
      </c>
      <c r="B251" s="22" t="s">
        <v>276</v>
      </c>
      <c r="C251" s="22" t="s">
        <v>31</v>
      </c>
      <c r="D251" s="22" t="s">
        <v>49</v>
      </c>
      <c r="E251" s="22"/>
      <c r="F251" s="22"/>
      <c r="G251" s="22">
        <v>1111</v>
      </c>
      <c r="H251" s="22">
        <v>709100000</v>
      </c>
      <c r="I251" s="22" t="s">
        <v>31</v>
      </c>
      <c r="J251" s="23" t="s">
        <v>50</v>
      </c>
      <c r="K251" s="25">
        <v>0</v>
      </c>
      <c r="L251" s="25">
        <v>0</v>
      </c>
      <c r="M251" s="25">
        <v>2597036443</v>
      </c>
      <c r="N251" s="25">
        <v>0</v>
      </c>
      <c r="O251" s="25">
        <v>0</v>
      </c>
      <c r="P251" s="25">
        <f t="shared" si="46"/>
        <v>0</v>
      </c>
      <c r="Q251" s="25">
        <v>0</v>
      </c>
      <c r="R251" s="25">
        <v>0</v>
      </c>
      <c r="S251" s="25">
        <v>0</v>
      </c>
      <c r="T251" s="25">
        <v>0</v>
      </c>
      <c r="U251" s="25">
        <v>0</v>
      </c>
      <c r="V251" s="25">
        <v>0</v>
      </c>
      <c r="W251" s="25">
        <v>0</v>
      </c>
      <c r="X251" s="25">
        <v>0</v>
      </c>
      <c r="Y251" s="25">
        <f t="shared" si="47"/>
        <v>0</v>
      </c>
      <c r="Z251" s="26">
        <v>0</v>
      </c>
      <c r="AA251" s="26">
        <v>0</v>
      </c>
      <c r="AB251" s="26">
        <v>0</v>
      </c>
      <c r="AC251" s="27">
        <v>0</v>
      </c>
    </row>
    <row r="252" spans="1:29" outlineLevel="2" x14ac:dyDescent="0.35">
      <c r="A252" s="21" t="s">
        <v>384</v>
      </c>
      <c r="B252" s="22" t="s">
        <v>278</v>
      </c>
      <c r="C252" s="22" t="s">
        <v>31</v>
      </c>
      <c r="D252" s="22" t="s">
        <v>49</v>
      </c>
      <c r="E252" s="22"/>
      <c r="F252" s="22">
        <v>280</v>
      </c>
      <c r="G252" s="22">
        <v>1111</v>
      </c>
      <c r="H252" s="22">
        <v>709200000</v>
      </c>
      <c r="I252" s="22" t="s">
        <v>31</v>
      </c>
      <c r="J252" s="23" t="s">
        <v>50</v>
      </c>
      <c r="K252" s="24">
        <v>49002407378</v>
      </c>
      <c r="L252" s="25">
        <v>49002407378</v>
      </c>
      <c r="M252" s="25">
        <v>0</v>
      </c>
      <c r="N252" s="25">
        <v>0</v>
      </c>
      <c r="O252" s="25">
        <v>137000000</v>
      </c>
      <c r="P252" s="25">
        <f t="shared" si="46"/>
        <v>49139407378</v>
      </c>
      <c r="Q252" s="25">
        <v>0</v>
      </c>
      <c r="R252" s="25">
        <v>0</v>
      </c>
      <c r="S252" s="25">
        <v>0</v>
      </c>
      <c r="T252" s="25">
        <v>27998644802.650002</v>
      </c>
      <c r="U252" s="25">
        <v>27998644802.650002</v>
      </c>
      <c r="V252" s="25">
        <v>21003762575.349998</v>
      </c>
      <c r="W252" s="25">
        <v>21003762575.349998</v>
      </c>
      <c r="X252" s="25">
        <v>0</v>
      </c>
      <c r="Y252" s="25">
        <f t="shared" si="47"/>
        <v>21140762575.349998</v>
      </c>
      <c r="Z252" s="26">
        <f>T252/L252</f>
        <v>0.57137284269874877</v>
      </c>
      <c r="AA252" s="26">
        <f>T252/P252</f>
        <v>0.56977986297785832</v>
      </c>
      <c r="AB252" s="26">
        <f>(Q252+R252+S252)/P252</f>
        <v>0</v>
      </c>
      <c r="AC252" s="27">
        <f>AA252+AB252</f>
        <v>0.56977986297785832</v>
      </c>
    </row>
    <row r="253" spans="1:29" outlineLevel="2" x14ac:dyDescent="0.35">
      <c r="A253" s="21" t="s">
        <v>384</v>
      </c>
      <c r="B253" s="22" t="s">
        <v>278</v>
      </c>
      <c r="C253" s="22" t="s">
        <v>31</v>
      </c>
      <c r="D253" s="22" t="s">
        <v>49</v>
      </c>
      <c r="E253" s="22"/>
      <c r="F253" s="22" t="s">
        <v>33</v>
      </c>
      <c r="G253" s="22">
        <v>1111</v>
      </c>
      <c r="H253" s="22">
        <v>709200000</v>
      </c>
      <c r="I253" s="22" t="s">
        <v>31</v>
      </c>
      <c r="J253" s="23" t="s">
        <v>50</v>
      </c>
      <c r="K253" s="25">
        <v>0</v>
      </c>
      <c r="L253" s="25">
        <v>0</v>
      </c>
      <c r="M253" s="25">
        <v>0</v>
      </c>
      <c r="N253" s="25">
        <v>336000000</v>
      </c>
      <c r="O253" s="25">
        <v>0</v>
      </c>
      <c r="P253" s="25">
        <f t="shared" si="46"/>
        <v>0</v>
      </c>
      <c r="Q253" s="25">
        <v>0</v>
      </c>
      <c r="R253" s="25">
        <v>0</v>
      </c>
      <c r="S253" s="25">
        <v>0</v>
      </c>
      <c r="T253" s="25">
        <v>0</v>
      </c>
      <c r="U253" s="25">
        <v>0</v>
      </c>
      <c r="V253" s="25">
        <v>0</v>
      </c>
      <c r="W253" s="25">
        <v>0</v>
      </c>
      <c r="X253" s="25">
        <v>0</v>
      </c>
      <c r="Y253" s="25">
        <f t="shared" si="47"/>
        <v>0</v>
      </c>
      <c r="Z253" s="26">
        <v>0</v>
      </c>
      <c r="AA253" s="26">
        <v>0</v>
      </c>
      <c r="AB253" s="26">
        <v>0</v>
      </c>
      <c r="AC253" s="26">
        <v>0</v>
      </c>
    </row>
    <row r="254" spans="1:29" outlineLevel="2" x14ac:dyDescent="0.35">
      <c r="A254" s="21" t="s">
        <v>384</v>
      </c>
      <c r="B254" s="22" t="s">
        <v>278</v>
      </c>
      <c r="C254" s="22" t="s">
        <v>31</v>
      </c>
      <c r="D254" s="22" t="s">
        <v>49</v>
      </c>
      <c r="E254" s="22"/>
      <c r="F254" s="22"/>
      <c r="G254" s="22">
        <v>1111</v>
      </c>
      <c r="H254" s="22">
        <v>709200000</v>
      </c>
      <c r="I254" s="22" t="s">
        <v>31</v>
      </c>
      <c r="J254" s="23" t="s">
        <v>50</v>
      </c>
      <c r="K254" s="25">
        <v>0</v>
      </c>
      <c r="L254" s="25">
        <v>0</v>
      </c>
      <c r="M254" s="25">
        <v>5467682050</v>
      </c>
      <c r="N254" s="25">
        <v>0</v>
      </c>
      <c r="O254" s="25">
        <v>0</v>
      </c>
      <c r="P254" s="25">
        <f t="shared" si="46"/>
        <v>0</v>
      </c>
      <c r="Q254" s="25">
        <v>0</v>
      </c>
      <c r="R254" s="25">
        <v>0</v>
      </c>
      <c r="S254" s="25">
        <v>0</v>
      </c>
      <c r="T254" s="25">
        <v>0</v>
      </c>
      <c r="U254" s="25">
        <v>0</v>
      </c>
      <c r="V254" s="25">
        <v>0</v>
      </c>
      <c r="W254" s="25">
        <v>0</v>
      </c>
      <c r="X254" s="25">
        <v>0</v>
      </c>
      <c r="Y254" s="25">
        <f t="shared" si="47"/>
        <v>0</v>
      </c>
      <c r="Z254" s="26">
        <v>0</v>
      </c>
      <c r="AA254" s="26">
        <v>0</v>
      </c>
      <c r="AB254" s="26">
        <v>0</v>
      </c>
      <c r="AC254" s="27">
        <v>0</v>
      </c>
    </row>
    <row r="255" spans="1:29" outlineLevel="2" x14ac:dyDescent="0.35">
      <c r="A255" s="21" t="s">
        <v>384</v>
      </c>
      <c r="B255" s="22" t="s">
        <v>312</v>
      </c>
      <c r="C255" s="22" t="s">
        <v>31</v>
      </c>
      <c r="D255" s="22" t="s">
        <v>49</v>
      </c>
      <c r="E255" s="22"/>
      <c r="F255" s="22">
        <v>280</v>
      </c>
      <c r="G255" s="22">
        <v>1111</v>
      </c>
      <c r="H255" s="22">
        <v>709300000</v>
      </c>
      <c r="I255" s="22" t="s">
        <v>31</v>
      </c>
      <c r="J255" s="23" t="s">
        <v>50</v>
      </c>
      <c r="K255" s="24">
        <v>38776605606</v>
      </c>
      <c r="L255" s="25">
        <v>38776605606</v>
      </c>
      <c r="M255" s="25">
        <v>0</v>
      </c>
      <c r="N255" s="25">
        <v>0</v>
      </c>
      <c r="O255" s="25">
        <v>106000000</v>
      </c>
      <c r="P255" s="25">
        <f t="shared" si="46"/>
        <v>38882605606</v>
      </c>
      <c r="Q255" s="25">
        <v>0</v>
      </c>
      <c r="R255" s="25">
        <v>0</v>
      </c>
      <c r="S255" s="25">
        <v>0</v>
      </c>
      <c r="T255" s="25">
        <v>22353373278.639999</v>
      </c>
      <c r="U255" s="25">
        <v>22353373278.639999</v>
      </c>
      <c r="V255" s="25">
        <v>16423232327.360001</v>
      </c>
      <c r="W255" s="25">
        <v>16423232327.360001</v>
      </c>
      <c r="X255" s="25">
        <v>0</v>
      </c>
      <c r="Y255" s="25">
        <f t="shared" si="47"/>
        <v>16529232327.360001</v>
      </c>
      <c r="Z255" s="26">
        <f>T255/L255</f>
        <v>0.57646544686678836</v>
      </c>
      <c r="AA255" s="26">
        <f>T255/P255</f>
        <v>0.57489391285008518</v>
      </c>
      <c r="AB255" s="26">
        <f>(Q255+R255+S255)/P255</f>
        <v>0</v>
      </c>
      <c r="AC255" s="27">
        <f>AA255+AB255</f>
        <v>0.57489391285008518</v>
      </c>
    </row>
    <row r="256" spans="1:29" outlineLevel="2" x14ac:dyDescent="0.35">
      <c r="A256" s="21" t="s">
        <v>384</v>
      </c>
      <c r="B256" s="22" t="s">
        <v>312</v>
      </c>
      <c r="C256" s="22" t="s">
        <v>31</v>
      </c>
      <c r="D256" s="22" t="s">
        <v>49</v>
      </c>
      <c r="E256" s="22"/>
      <c r="F256" s="22" t="s">
        <v>33</v>
      </c>
      <c r="G256" s="22">
        <v>1111</v>
      </c>
      <c r="H256" s="22">
        <v>709300000</v>
      </c>
      <c r="I256" s="22" t="s">
        <v>31</v>
      </c>
      <c r="J256" s="23" t="s">
        <v>50</v>
      </c>
      <c r="K256" s="25">
        <v>0</v>
      </c>
      <c r="L256" s="25">
        <v>0</v>
      </c>
      <c r="M256" s="25">
        <v>0</v>
      </c>
      <c r="N256" s="25">
        <v>105000000</v>
      </c>
      <c r="O256" s="25">
        <v>0</v>
      </c>
      <c r="P256" s="25">
        <f t="shared" si="46"/>
        <v>0</v>
      </c>
      <c r="Q256" s="25">
        <v>0</v>
      </c>
      <c r="R256" s="25">
        <v>0</v>
      </c>
      <c r="S256" s="25">
        <v>0</v>
      </c>
      <c r="T256" s="25">
        <v>0</v>
      </c>
      <c r="U256" s="25">
        <v>0</v>
      </c>
      <c r="V256" s="25">
        <v>0</v>
      </c>
      <c r="W256" s="25">
        <v>0</v>
      </c>
      <c r="X256" s="25">
        <v>0</v>
      </c>
      <c r="Y256" s="25">
        <f t="shared" si="47"/>
        <v>0</v>
      </c>
      <c r="Z256" s="26">
        <v>0</v>
      </c>
      <c r="AA256" s="26">
        <v>0</v>
      </c>
      <c r="AB256" s="26">
        <v>0</v>
      </c>
      <c r="AC256" s="26">
        <v>0</v>
      </c>
    </row>
    <row r="257" spans="1:29" outlineLevel="2" x14ac:dyDescent="0.35">
      <c r="A257" s="21" t="s">
        <v>384</v>
      </c>
      <c r="B257" s="22" t="s">
        <v>312</v>
      </c>
      <c r="C257" s="22" t="s">
        <v>31</v>
      </c>
      <c r="D257" s="22" t="s">
        <v>49</v>
      </c>
      <c r="E257" s="22"/>
      <c r="F257" s="22"/>
      <c r="G257" s="22">
        <v>1111</v>
      </c>
      <c r="H257" s="22">
        <v>709300000</v>
      </c>
      <c r="I257" s="22" t="s">
        <v>31</v>
      </c>
      <c r="J257" s="23" t="s">
        <v>50</v>
      </c>
      <c r="K257" s="25">
        <v>0</v>
      </c>
      <c r="L257" s="25">
        <v>0</v>
      </c>
      <c r="M257" s="25">
        <v>5072427990</v>
      </c>
      <c r="N257" s="25">
        <v>0</v>
      </c>
      <c r="O257" s="25">
        <v>0</v>
      </c>
      <c r="P257" s="25">
        <f t="shared" si="46"/>
        <v>0</v>
      </c>
      <c r="Q257" s="25">
        <v>0</v>
      </c>
      <c r="R257" s="25">
        <v>0</v>
      </c>
      <c r="S257" s="25">
        <v>0</v>
      </c>
      <c r="T257" s="25">
        <v>0</v>
      </c>
      <c r="U257" s="25">
        <v>0</v>
      </c>
      <c r="V257" s="25">
        <v>0</v>
      </c>
      <c r="W257" s="25">
        <v>0</v>
      </c>
      <c r="X257" s="25">
        <v>0</v>
      </c>
      <c r="Y257" s="25">
        <f t="shared" si="47"/>
        <v>0</v>
      </c>
      <c r="Z257" s="26">
        <v>0</v>
      </c>
      <c r="AA257" s="26">
        <v>0</v>
      </c>
      <c r="AB257" s="26">
        <v>0</v>
      </c>
      <c r="AC257" s="27">
        <v>0</v>
      </c>
    </row>
    <row r="258" spans="1:29" outlineLevel="2" x14ac:dyDescent="0.35">
      <c r="A258" s="21" t="s">
        <v>384</v>
      </c>
      <c r="B258" s="22" t="s">
        <v>447</v>
      </c>
      <c r="C258" s="22" t="s">
        <v>31</v>
      </c>
      <c r="D258" s="22" t="s">
        <v>49</v>
      </c>
      <c r="E258" s="22"/>
      <c r="F258" s="22">
        <v>280</v>
      </c>
      <c r="G258" s="22">
        <v>1111</v>
      </c>
      <c r="H258" s="22">
        <v>709500000</v>
      </c>
      <c r="I258" s="22" t="s">
        <v>31</v>
      </c>
      <c r="J258" s="23" t="s">
        <v>50</v>
      </c>
      <c r="K258" s="24">
        <v>18177153935</v>
      </c>
      <c r="L258" s="25">
        <v>18177153935</v>
      </c>
      <c r="M258" s="25">
        <v>0</v>
      </c>
      <c r="N258" s="25">
        <v>0</v>
      </c>
      <c r="O258" s="25">
        <v>13700000</v>
      </c>
      <c r="P258" s="25">
        <f t="shared" si="46"/>
        <v>18190853935</v>
      </c>
      <c r="Q258" s="25">
        <v>0</v>
      </c>
      <c r="R258" s="25">
        <v>0</v>
      </c>
      <c r="S258" s="25">
        <v>0</v>
      </c>
      <c r="T258" s="25">
        <v>10946892923.110001</v>
      </c>
      <c r="U258" s="25">
        <v>10946892923.110001</v>
      </c>
      <c r="V258" s="25">
        <v>7230261011.8900003</v>
      </c>
      <c r="W258" s="25">
        <v>7230261011.8900003</v>
      </c>
      <c r="X258" s="25">
        <v>0</v>
      </c>
      <c r="Y258" s="25">
        <f t="shared" si="47"/>
        <v>7243961011.8899994</v>
      </c>
      <c r="Z258" s="26">
        <f>T258/L258</f>
        <v>0.60223360391044634</v>
      </c>
      <c r="AA258" s="26">
        <f>T258/P258</f>
        <v>0.60178004629280757</v>
      </c>
      <c r="AB258" s="26">
        <f>(Q258+R258+S258)/P258</f>
        <v>0</v>
      </c>
      <c r="AC258" s="27">
        <f>AA258+AB258</f>
        <v>0.60178004629280757</v>
      </c>
    </row>
    <row r="259" spans="1:29" outlineLevel="2" x14ac:dyDescent="0.35">
      <c r="A259" s="21" t="s">
        <v>384</v>
      </c>
      <c r="B259" s="22" t="s">
        <v>447</v>
      </c>
      <c r="C259" s="22" t="s">
        <v>31</v>
      </c>
      <c r="D259" s="22" t="s">
        <v>49</v>
      </c>
      <c r="E259" s="22"/>
      <c r="F259" s="22" t="s">
        <v>33</v>
      </c>
      <c r="G259" s="22">
        <v>1111</v>
      </c>
      <c r="H259" s="22">
        <v>709500000</v>
      </c>
      <c r="I259" s="22" t="s">
        <v>31</v>
      </c>
      <c r="J259" s="23" t="s">
        <v>50</v>
      </c>
      <c r="K259" s="25">
        <v>0</v>
      </c>
      <c r="L259" s="25">
        <v>0</v>
      </c>
      <c r="M259" s="25">
        <v>0</v>
      </c>
      <c r="N259" s="25">
        <v>93000000</v>
      </c>
      <c r="O259" s="25">
        <v>0</v>
      </c>
      <c r="P259" s="25">
        <f t="shared" si="46"/>
        <v>0</v>
      </c>
      <c r="Q259" s="25">
        <v>0</v>
      </c>
      <c r="R259" s="25">
        <v>0</v>
      </c>
      <c r="S259" s="25">
        <v>0</v>
      </c>
      <c r="T259" s="25">
        <v>0</v>
      </c>
      <c r="U259" s="25">
        <v>0</v>
      </c>
      <c r="V259" s="25">
        <v>0</v>
      </c>
      <c r="W259" s="25">
        <v>0</v>
      </c>
      <c r="X259" s="25">
        <v>0</v>
      </c>
      <c r="Y259" s="25">
        <f t="shared" si="47"/>
        <v>0</v>
      </c>
      <c r="Z259" s="26">
        <v>0</v>
      </c>
      <c r="AA259" s="26">
        <v>0</v>
      </c>
      <c r="AB259" s="26">
        <v>0</v>
      </c>
      <c r="AC259" s="26">
        <v>0</v>
      </c>
    </row>
    <row r="260" spans="1:29" outlineLevel="2" x14ac:dyDescent="0.35">
      <c r="A260" s="21" t="s">
        <v>384</v>
      </c>
      <c r="B260" s="22" t="s">
        <v>447</v>
      </c>
      <c r="C260" s="22" t="s">
        <v>31</v>
      </c>
      <c r="D260" s="22" t="s">
        <v>49</v>
      </c>
      <c r="E260" s="22"/>
      <c r="F260" s="22"/>
      <c r="G260" s="22">
        <v>1111</v>
      </c>
      <c r="H260" s="22">
        <v>709500000</v>
      </c>
      <c r="I260" s="22" t="s">
        <v>31</v>
      </c>
      <c r="J260" s="23" t="s">
        <v>50</v>
      </c>
      <c r="K260" s="25">
        <v>0</v>
      </c>
      <c r="L260" s="25">
        <v>0</v>
      </c>
      <c r="M260" s="25">
        <v>4521667695</v>
      </c>
      <c r="N260" s="25">
        <v>0</v>
      </c>
      <c r="O260" s="25">
        <v>0</v>
      </c>
      <c r="P260" s="25">
        <f t="shared" si="46"/>
        <v>0</v>
      </c>
      <c r="Q260" s="25">
        <v>0</v>
      </c>
      <c r="R260" s="25">
        <v>0</v>
      </c>
      <c r="S260" s="25">
        <v>0</v>
      </c>
      <c r="T260" s="25">
        <v>0</v>
      </c>
      <c r="U260" s="25">
        <v>0</v>
      </c>
      <c r="V260" s="25">
        <v>0</v>
      </c>
      <c r="W260" s="25">
        <v>0</v>
      </c>
      <c r="X260" s="25">
        <v>0</v>
      </c>
      <c r="Y260" s="25">
        <f t="shared" si="47"/>
        <v>0</v>
      </c>
      <c r="Z260" s="26">
        <v>0</v>
      </c>
      <c r="AA260" s="26">
        <v>0</v>
      </c>
      <c r="AB260" s="26">
        <v>0</v>
      </c>
      <c r="AC260" s="27">
        <v>0</v>
      </c>
    </row>
    <row r="261" spans="1:29" outlineLevel="2" x14ac:dyDescent="0.35">
      <c r="A261" s="21" t="s">
        <v>384</v>
      </c>
      <c r="B261" s="22" t="s">
        <v>460</v>
      </c>
      <c r="C261" s="22" t="s">
        <v>31</v>
      </c>
      <c r="D261" s="22" t="s">
        <v>49</v>
      </c>
      <c r="E261" s="22"/>
      <c r="F261" s="22">
        <v>280</v>
      </c>
      <c r="G261" s="22">
        <v>1111</v>
      </c>
      <c r="H261" s="22">
        <v>709500000</v>
      </c>
      <c r="I261" s="22" t="s">
        <v>31</v>
      </c>
      <c r="J261" s="23" t="s">
        <v>50</v>
      </c>
      <c r="K261" s="24">
        <v>12824955133</v>
      </c>
      <c r="L261" s="25">
        <v>12824955133</v>
      </c>
      <c r="M261" s="25">
        <v>0</v>
      </c>
      <c r="N261" s="25">
        <v>0</v>
      </c>
      <c r="O261" s="25">
        <v>10000000</v>
      </c>
      <c r="P261" s="25">
        <f t="shared" si="46"/>
        <v>12834955133</v>
      </c>
      <c r="Q261" s="25">
        <v>0</v>
      </c>
      <c r="R261" s="25">
        <v>0</v>
      </c>
      <c r="S261" s="25">
        <v>0</v>
      </c>
      <c r="T261" s="25">
        <v>7487987083.9099998</v>
      </c>
      <c r="U261" s="25">
        <v>7487987083.9099998</v>
      </c>
      <c r="V261" s="25">
        <v>5336968049.0900002</v>
      </c>
      <c r="W261" s="25">
        <v>5336968049.0900002</v>
      </c>
      <c r="X261" s="25">
        <v>0</v>
      </c>
      <c r="Y261" s="25">
        <f t="shared" si="47"/>
        <v>5346968049.0900002</v>
      </c>
      <c r="Z261" s="26">
        <f>T261/L261</f>
        <v>0.58386068459940244</v>
      </c>
      <c r="AA261" s="26">
        <f>T261/P261</f>
        <v>0.58340578570918478</v>
      </c>
      <c r="AB261" s="26">
        <f>(Q261+R261+S261)/P261</f>
        <v>0</v>
      </c>
      <c r="AC261" s="27">
        <f>AA261+AB261</f>
        <v>0.58340578570918478</v>
      </c>
    </row>
    <row r="262" spans="1:29" outlineLevel="2" x14ac:dyDescent="0.35">
      <c r="A262" s="21" t="s">
        <v>384</v>
      </c>
      <c r="B262" s="22" t="s">
        <v>460</v>
      </c>
      <c r="C262" s="22" t="s">
        <v>31</v>
      </c>
      <c r="D262" s="22" t="s">
        <v>49</v>
      </c>
      <c r="E262" s="22"/>
      <c r="F262" s="22" t="s">
        <v>33</v>
      </c>
      <c r="G262" s="22">
        <v>1111</v>
      </c>
      <c r="H262" s="22">
        <v>709500000</v>
      </c>
      <c r="I262" s="22" t="s">
        <v>31</v>
      </c>
      <c r="J262" s="23" t="s">
        <v>50</v>
      </c>
      <c r="K262" s="25">
        <v>0</v>
      </c>
      <c r="L262" s="25">
        <v>0</v>
      </c>
      <c r="M262" s="25">
        <v>0</v>
      </c>
      <c r="N262" s="25">
        <v>10000000</v>
      </c>
      <c r="O262" s="25">
        <v>0</v>
      </c>
      <c r="P262" s="25">
        <f t="shared" si="46"/>
        <v>0</v>
      </c>
      <c r="Q262" s="25">
        <v>0</v>
      </c>
      <c r="R262" s="25">
        <v>0</v>
      </c>
      <c r="S262" s="25">
        <v>0</v>
      </c>
      <c r="T262" s="25">
        <v>0</v>
      </c>
      <c r="U262" s="25">
        <v>0</v>
      </c>
      <c r="V262" s="25">
        <v>0</v>
      </c>
      <c r="W262" s="25">
        <v>0</v>
      </c>
      <c r="X262" s="25">
        <v>0</v>
      </c>
      <c r="Y262" s="25">
        <f t="shared" si="47"/>
        <v>0</v>
      </c>
      <c r="Z262" s="26">
        <v>0</v>
      </c>
      <c r="AA262" s="26">
        <v>0</v>
      </c>
      <c r="AB262" s="26">
        <v>0</v>
      </c>
      <c r="AC262" s="26">
        <v>0</v>
      </c>
    </row>
    <row r="263" spans="1:29" outlineLevel="2" x14ac:dyDescent="0.35">
      <c r="A263" s="21" t="s">
        <v>384</v>
      </c>
      <c r="B263" s="22" t="s">
        <v>460</v>
      </c>
      <c r="C263" s="22" t="s">
        <v>31</v>
      </c>
      <c r="D263" s="22" t="s">
        <v>49</v>
      </c>
      <c r="E263" s="22"/>
      <c r="F263" s="22"/>
      <c r="G263" s="22">
        <v>1111</v>
      </c>
      <c r="H263" s="22">
        <v>709500000</v>
      </c>
      <c r="I263" s="22" t="s">
        <v>31</v>
      </c>
      <c r="J263" s="23" t="s">
        <v>50</v>
      </c>
      <c r="K263" s="25">
        <v>0</v>
      </c>
      <c r="L263" s="25">
        <v>0</v>
      </c>
      <c r="M263" s="25">
        <v>2861841456</v>
      </c>
      <c r="N263" s="25">
        <v>0</v>
      </c>
      <c r="O263" s="25">
        <v>0</v>
      </c>
      <c r="P263" s="25">
        <f t="shared" si="46"/>
        <v>0</v>
      </c>
      <c r="Q263" s="25">
        <v>0</v>
      </c>
      <c r="R263" s="25">
        <v>0</v>
      </c>
      <c r="S263" s="25">
        <v>0</v>
      </c>
      <c r="T263" s="25">
        <v>0</v>
      </c>
      <c r="U263" s="25">
        <v>0</v>
      </c>
      <c r="V263" s="25">
        <v>0</v>
      </c>
      <c r="W263" s="25">
        <v>0</v>
      </c>
      <c r="X263" s="25">
        <v>0</v>
      </c>
      <c r="Y263" s="25">
        <f t="shared" si="47"/>
        <v>0</v>
      </c>
      <c r="Z263" s="26">
        <v>0</v>
      </c>
      <c r="AA263" s="26">
        <v>0</v>
      </c>
      <c r="AB263" s="26">
        <v>0</v>
      </c>
      <c r="AC263" s="27">
        <v>0</v>
      </c>
    </row>
    <row r="264" spans="1:29" outlineLevel="1" x14ac:dyDescent="0.35">
      <c r="A264" s="28"/>
      <c r="B264" s="29"/>
      <c r="C264" s="29"/>
      <c r="D264" s="29" t="s">
        <v>484</v>
      </c>
      <c r="E264" s="29"/>
      <c r="F264" s="29"/>
      <c r="G264" s="29"/>
      <c r="H264" s="29"/>
      <c r="I264" s="29"/>
      <c r="J264" s="30"/>
      <c r="K264" s="31">
        <f t="shared" ref="K264:Y264" si="48">SUBTOTAL(9,K230:K263)</f>
        <v>269147536502</v>
      </c>
      <c r="L264" s="32">
        <f t="shared" si="48"/>
        <v>268847536502</v>
      </c>
      <c r="M264" s="32">
        <f t="shared" si="48"/>
        <v>20618184916</v>
      </c>
      <c r="N264" s="32">
        <f t="shared" si="48"/>
        <v>821686388</v>
      </c>
      <c r="O264" s="32">
        <f t="shared" si="48"/>
        <v>-992496715</v>
      </c>
      <c r="P264" s="32">
        <f t="shared" si="48"/>
        <v>267855039787</v>
      </c>
      <c r="Q264" s="32">
        <f t="shared" si="48"/>
        <v>0</v>
      </c>
      <c r="R264" s="32">
        <f t="shared" si="48"/>
        <v>0</v>
      </c>
      <c r="S264" s="32">
        <f t="shared" si="48"/>
        <v>0</v>
      </c>
      <c r="T264" s="32">
        <f t="shared" si="48"/>
        <v>148484454115.25</v>
      </c>
      <c r="U264" s="32">
        <f t="shared" si="48"/>
        <v>148484454115.25</v>
      </c>
      <c r="V264" s="32">
        <f t="shared" si="48"/>
        <v>118458358895.75</v>
      </c>
      <c r="W264" s="32">
        <f t="shared" si="48"/>
        <v>120363082386.75</v>
      </c>
      <c r="X264" s="32">
        <f t="shared" si="48"/>
        <v>0</v>
      </c>
      <c r="Y264" s="32">
        <f t="shared" si="48"/>
        <v>119370585671.75</v>
      </c>
      <c r="Z264" s="33">
        <f>T264/L264</f>
        <v>0.55229985012023863</v>
      </c>
      <c r="AA264" s="33">
        <f>T264/P264</f>
        <v>0.55434631445921556</v>
      </c>
      <c r="AB264" s="33">
        <f>(Q264+R264+S264)/P264</f>
        <v>0</v>
      </c>
      <c r="AC264" s="34">
        <f>AA264+AB264</f>
        <v>0.55434631445921556</v>
      </c>
    </row>
    <row r="265" spans="1:29" ht="81" outlineLevel="2" x14ac:dyDescent="0.35">
      <c r="A265" s="21" t="s">
        <v>29</v>
      </c>
      <c r="B265" s="22" t="s">
        <v>30</v>
      </c>
      <c r="C265" s="22" t="s">
        <v>31</v>
      </c>
      <c r="D265" s="22" t="s">
        <v>51</v>
      </c>
      <c r="E265" s="22" t="s">
        <v>52</v>
      </c>
      <c r="F265" s="22" t="s">
        <v>33</v>
      </c>
      <c r="G265" s="22">
        <v>1112</v>
      </c>
      <c r="H265" s="22">
        <v>709800000</v>
      </c>
      <c r="I265" s="22" t="s">
        <v>31</v>
      </c>
      <c r="J265" s="23" t="s">
        <v>53</v>
      </c>
      <c r="K265" s="24">
        <v>627569933</v>
      </c>
      <c r="L265" s="25">
        <v>627569933</v>
      </c>
      <c r="M265" s="25">
        <v>0</v>
      </c>
      <c r="N265" s="25">
        <v>-6272821</v>
      </c>
      <c r="O265" s="25">
        <v>0</v>
      </c>
      <c r="P265" s="25">
        <f t="shared" ref="P265:P294" si="49">+L265+O265</f>
        <v>627569933</v>
      </c>
      <c r="Q265" s="25">
        <v>0</v>
      </c>
      <c r="R265" s="25">
        <v>232872098</v>
      </c>
      <c r="S265" s="25">
        <v>0</v>
      </c>
      <c r="T265" s="25">
        <v>388425014</v>
      </c>
      <c r="U265" s="25">
        <v>388425014</v>
      </c>
      <c r="V265" s="25">
        <v>0</v>
      </c>
      <c r="W265" s="25">
        <v>6272821</v>
      </c>
      <c r="X265" s="25">
        <v>0</v>
      </c>
      <c r="Y265" s="25">
        <f t="shared" ref="Y265:Y294" si="50">P265-(Q265+R265+S265+T265+X265)</f>
        <v>6272821</v>
      </c>
      <c r="Z265" s="26">
        <f>T265/L265</f>
        <v>0.61893502791504829</v>
      </c>
      <c r="AA265" s="26">
        <f>T265/P265</f>
        <v>0.61893502791504829</v>
      </c>
      <c r="AB265" s="26">
        <f>(Q265+R265+S265)/P265</f>
        <v>0.37106955855388313</v>
      </c>
      <c r="AC265" s="27">
        <f>AA265+AB265</f>
        <v>0.99000458646893141</v>
      </c>
    </row>
    <row r="266" spans="1:29" ht="81" outlineLevel="2" x14ac:dyDescent="0.35">
      <c r="A266" s="21" t="s">
        <v>29</v>
      </c>
      <c r="B266" s="22" t="s">
        <v>30</v>
      </c>
      <c r="C266" s="22" t="s">
        <v>31</v>
      </c>
      <c r="D266" s="22" t="s">
        <v>51</v>
      </c>
      <c r="E266" s="22" t="s">
        <v>52</v>
      </c>
      <c r="F266" s="22"/>
      <c r="G266" s="22">
        <v>1112</v>
      </c>
      <c r="H266" s="22">
        <v>709800000</v>
      </c>
      <c r="I266" s="22" t="s">
        <v>31</v>
      </c>
      <c r="J266" s="23" t="s">
        <v>54</v>
      </c>
      <c r="K266" s="25">
        <v>0</v>
      </c>
      <c r="L266" s="25">
        <v>0</v>
      </c>
      <c r="M266" s="25">
        <v>42384482</v>
      </c>
      <c r="N266" s="25">
        <v>0</v>
      </c>
      <c r="O266" s="25">
        <v>0</v>
      </c>
      <c r="P266" s="25">
        <f t="shared" si="49"/>
        <v>0</v>
      </c>
      <c r="Q266" s="25">
        <v>0</v>
      </c>
      <c r="R266" s="25">
        <v>0</v>
      </c>
      <c r="S266" s="25">
        <v>0</v>
      </c>
      <c r="T266" s="25">
        <v>0</v>
      </c>
      <c r="U266" s="25">
        <v>0</v>
      </c>
      <c r="V266" s="25">
        <v>0</v>
      </c>
      <c r="W266" s="25">
        <v>0</v>
      </c>
      <c r="X266" s="25">
        <v>0</v>
      </c>
      <c r="Y266" s="25">
        <f t="shared" si="50"/>
        <v>0</v>
      </c>
      <c r="Z266" s="26">
        <v>0</v>
      </c>
      <c r="AA266" s="26">
        <v>0</v>
      </c>
      <c r="AB266" s="26">
        <v>0</v>
      </c>
      <c r="AC266" s="27">
        <v>0</v>
      </c>
    </row>
    <row r="267" spans="1:29" ht="81" outlineLevel="2" x14ac:dyDescent="0.35">
      <c r="A267" s="21" t="s">
        <v>187</v>
      </c>
      <c r="B267" s="22" t="s">
        <v>30</v>
      </c>
      <c r="C267" s="22" t="s">
        <v>31</v>
      </c>
      <c r="D267" s="22" t="s">
        <v>51</v>
      </c>
      <c r="E267" s="22" t="s">
        <v>52</v>
      </c>
      <c r="F267" s="22" t="s">
        <v>33</v>
      </c>
      <c r="G267" s="22">
        <v>1112</v>
      </c>
      <c r="H267" s="22">
        <v>709800000</v>
      </c>
      <c r="I267" s="22" t="s">
        <v>31</v>
      </c>
      <c r="J267" s="23" t="s">
        <v>53</v>
      </c>
      <c r="K267" s="24">
        <v>890771174</v>
      </c>
      <c r="L267" s="25">
        <v>890771174</v>
      </c>
      <c r="M267" s="25">
        <v>0</v>
      </c>
      <c r="N267" s="25">
        <v>34556079</v>
      </c>
      <c r="O267" s="25">
        <v>0</v>
      </c>
      <c r="P267" s="25">
        <f t="shared" si="49"/>
        <v>890771174</v>
      </c>
      <c r="Q267" s="25">
        <v>0</v>
      </c>
      <c r="R267" s="25">
        <v>311844519</v>
      </c>
      <c r="S267" s="25">
        <v>0</v>
      </c>
      <c r="T267" s="25">
        <v>570352174</v>
      </c>
      <c r="U267" s="25">
        <v>570352174</v>
      </c>
      <c r="V267" s="25">
        <v>0</v>
      </c>
      <c r="W267" s="25">
        <v>8574481</v>
      </c>
      <c r="X267" s="25">
        <v>0</v>
      </c>
      <c r="Y267" s="25">
        <f t="shared" si="50"/>
        <v>8574481</v>
      </c>
      <c r="Z267" s="26">
        <f>T267/L267</f>
        <v>0.64029033566369087</v>
      </c>
      <c r="AA267" s="26">
        <f>T267/P267</f>
        <v>0.64029033566369087</v>
      </c>
      <c r="AB267" s="26">
        <f>(Q267+R267+S267)/P267</f>
        <v>0.3500837567516526</v>
      </c>
      <c r="AC267" s="27">
        <f>AA267+AB267</f>
        <v>0.99037409241534347</v>
      </c>
    </row>
    <row r="268" spans="1:29" ht="81" outlineLevel="2" x14ac:dyDescent="0.35">
      <c r="A268" s="21" t="s">
        <v>187</v>
      </c>
      <c r="B268" s="22" t="s">
        <v>30</v>
      </c>
      <c r="C268" s="22" t="s">
        <v>31</v>
      </c>
      <c r="D268" s="22" t="s">
        <v>51</v>
      </c>
      <c r="E268" s="22" t="s">
        <v>52</v>
      </c>
      <c r="F268" s="22"/>
      <c r="G268" s="22">
        <v>1112</v>
      </c>
      <c r="H268" s="22">
        <v>709800000</v>
      </c>
      <c r="I268" s="22" t="s">
        <v>31</v>
      </c>
      <c r="J268" s="23" t="s">
        <v>54</v>
      </c>
      <c r="K268" s="25">
        <v>0</v>
      </c>
      <c r="L268" s="25">
        <v>0</v>
      </c>
      <c r="M268" s="25">
        <v>45036428</v>
      </c>
      <c r="N268" s="25">
        <v>0</v>
      </c>
      <c r="O268" s="25">
        <v>0</v>
      </c>
      <c r="P268" s="25">
        <f t="shared" si="49"/>
        <v>0</v>
      </c>
      <c r="Q268" s="25">
        <v>0</v>
      </c>
      <c r="R268" s="25">
        <v>0</v>
      </c>
      <c r="S268" s="25">
        <v>0</v>
      </c>
      <c r="T268" s="25">
        <v>0</v>
      </c>
      <c r="U268" s="25">
        <v>0</v>
      </c>
      <c r="V268" s="25">
        <v>0</v>
      </c>
      <c r="W268" s="25">
        <v>0</v>
      </c>
      <c r="X268" s="25">
        <v>0</v>
      </c>
      <c r="Y268" s="25">
        <f t="shared" si="50"/>
        <v>0</v>
      </c>
      <c r="Z268" s="26">
        <v>0</v>
      </c>
      <c r="AA268" s="26">
        <v>0</v>
      </c>
      <c r="AB268" s="26">
        <v>0</v>
      </c>
      <c r="AC268" s="27">
        <v>0</v>
      </c>
    </row>
    <row r="269" spans="1:29" ht="81" outlineLevel="2" x14ac:dyDescent="0.35">
      <c r="A269" s="21" t="s">
        <v>275</v>
      </c>
      <c r="B269" s="22" t="s">
        <v>276</v>
      </c>
      <c r="C269" s="22" t="s">
        <v>31</v>
      </c>
      <c r="D269" s="22" t="s">
        <v>51</v>
      </c>
      <c r="E269" s="22" t="s">
        <v>52</v>
      </c>
      <c r="F269" s="22" t="s">
        <v>33</v>
      </c>
      <c r="G269" s="22">
        <v>1112</v>
      </c>
      <c r="H269" s="22">
        <v>709800000</v>
      </c>
      <c r="I269" s="22" t="s">
        <v>31</v>
      </c>
      <c r="J269" s="23" t="s">
        <v>53</v>
      </c>
      <c r="K269" s="24">
        <v>26689073</v>
      </c>
      <c r="L269" s="25">
        <v>26689073</v>
      </c>
      <c r="M269" s="25">
        <v>0</v>
      </c>
      <c r="N269" s="25">
        <v>200000</v>
      </c>
      <c r="O269" s="25">
        <v>3000000</v>
      </c>
      <c r="P269" s="25">
        <f t="shared" si="49"/>
        <v>29689073</v>
      </c>
      <c r="Q269" s="25">
        <v>0</v>
      </c>
      <c r="R269" s="25">
        <v>9583706</v>
      </c>
      <c r="S269" s="25">
        <v>0</v>
      </c>
      <c r="T269" s="25">
        <v>17105367</v>
      </c>
      <c r="U269" s="25">
        <v>17105367</v>
      </c>
      <c r="V269" s="25">
        <v>0</v>
      </c>
      <c r="W269" s="25">
        <v>0</v>
      </c>
      <c r="X269" s="25">
        <v>0</v>
      </c>
      <c r="Y269" s="25">
        <f t="shared" si="50"/>
        <v>3000000</v>
      </c>
      <c r="Z269" s="26">
        <f>T269/L269</f>
        <v>0.64091274357861738</v>
      </c>
      <c r="AA269" s="26">
        <f>T269/P269</f>
        <v>0.5761502556849788</v>
      </c>
      <c r="AB269" s="26">
        <f>(Q269+R269+S269)/P269</f>
        <v>0.32280246675266688</v>
      </c>
      <c r="AC269" s="27">
        <f>AA269+AB269</f>
        <v>0.89895272243764568</v>
      </c>
    </row>
    <row r="270" spans="1:29" ht="81" outlineLevel="2" x14ac:dyDescent="0.35">
      <c r="A270" s="21" t="s">
        <v>275</v>
      </c>
      <c r="B270" s="22" t="s">
        <v>276</v>
      </c>
      <c r="C270" s="22" t="s">
        <v>31</v>
      </c>
      <c r="D270" s="22" t="s">
        <v>51</v>
      </c>
      <c r="E270" s="22" t="s">
        <v>52</v>
      </c>
      <c r="F270" s="22"/>
      <c r="G270" s="22">
        <v>1112</v>
      </c>
      <c r="H270" s="22">
        <v>709800000</v>
      </c>
      <c r="I270" s="22" t="s">
        <v>31</v>
      </c>
      <c r="J270" s="23" t="s">
        <v>54</v>
      </c>
      <c r="K270" s="25">
        <v>0</v>
      </c>
      <c r="L270" s="25">
        <v>0</v>
      </c>
      <c r="M270" s="25">
        <v>2128314</v>
      </c>
      <c r="N270" s="25">
        <v>0</v>
      </c>
      <c r="O270" s="25">
        <v>0</v>
      </c>
      <c r="P270" s="25">
        <f t="shared" si="49"/>
        <v>0</v>
      </c>
      <c r="Q270" s="25">
        <v>0</v>
      </c>
      <c r="R270" s="25">
        <v>0</v>
      </c>
      <c r="S270" s="25">
        <v>0</v>
      </c>
      <c r="T270" s="25">
        <v>0</v>
      </c>
      <c r="U270" s="25">
        <v>0</v>
      </c>
      <c r="V270" s="25">
        <v>0</v>
      </c>
      <c r="W270" s="25">
        <v>0</v>
      </c>
      <c r="X270" s="25">
        <v>0</v>
      </c>
      <c r="Y270" s="25">
        <f t="shared" si="50"/>
        <v>0</v>
      </c>
      <c r="Z270" s="26">
        <v>0</v>
      </c>
      <c r="AA270" s="26">
        <v>0</v>
      </c>
      <c r="AB270" s="26">
        <v>0</v>
      </c>
      <c r="AC270" s="27">
        <v>0</v>
      </c>
    </row>
    <row r="271" spans="1:29" ht="81" outlineLevel="2" x14ac:dyDescent="0.35">
      <c r="A271" s="21" t="s">
        <v>275</v>
      </c>
      <c r="B271" s="22" t="s">
        <v>278</v>
      </c>
      <c r="C271" s="22" t="s">
        <v>31</v>
      </c>
      <c r="D271" s="22" t="s">
        <v>51</v>
      </c>
      <c r="E271" s="22" t="s">
        <v>52</v>
      </c>
      <c r="F271" s="22" t="s">
        <v>33</v>
      </c>
      <c r="G271" s="22">
        <v>1112</v>
      </c>
      <c r="H271" s="22">
        <v>709800000</v>
      </c>
      <c r="I271" s="22" t="s">
        <v>31</v>
      </c>
      <c r="J271" s="23" t="s">
        <v>53</v>
      </c>
      <c r="K271" s="24">
        <v>488962583</v>
      </c>
      <c r="L271" s="25">
        <v>488962583</v>
      </c>
      <c r="M271" s="25">
        <v>0</v>
      </c>
      <c r="N271" s="25">
        <v>-1577233</v>
      </c>
      <c r="O271" s="25">
        <v>1800000</v>
      </c>
      <c r="P271" s="25">
        <f t="shared" si="49"/>
        <v>490762583</v>
      </c>
      <c r="Q271" s="25">
        <v>0</v>
      </c>
      <c r="R271" s="25">
        <v>179050714</v>
      </c>
      <c r="S271" s="25">
        <v>0</v>
      </c>
      <c r="T271" s="25">
        <v>308334636</v>
      </c>
      <c r="U271" s="25">
        <v>308334636</v>
      </c>
      <c r="V271" s="25">
        <v>0</v>
      </c>
      <c r="W271" s="25">
        <v>1577233</v>
      </c>
      <c r="X271" s="25">
        <v>0</v>
      </c>
      <c r="Y271" s="25">
        <f t="shared" si="50"/>
        <v>3377233</v>
      </c>
      <c r="Z271" s="26">
        <f>T271/L271</f>
        <v>0.63058942896659231</v>
      </c>
      <c r="AA271" s="26">
        <f>T271/P271</f>
        <v>0.62827657747493759</v>
      </c>
      <c r="AB271" s="26">
        <f>(Q271+R271+S271)/P271</f>
        <v>0.36484182006190152</v>
      </c>
      <c r="AC271" s="27">
        <f>AA271+AB271</f>
        <v>0.99311839753683917</v>
      </c>
    </row>
    <row r="272" spans="1:29" ht="81" outlineLevel="2" x14ac:dyDescent="0.35">
      <c r="A272" s="21" t="s">
        <v>275</v>
      </c>
      <c r="B272" s="22" t="s">
        <v>278</v>
      </c>
      <c r="C272" s="22" t="s">
        <v>31</v>
      </c>
      <c r="D272" s="22" t="s">
        <v>51</v>
      </c>
      <c r="E272" s="22" t="s">
        <v>52</v>
      </c>
      <c r="F272" s="22"/>
      <c r="G272" s="22">
        <v>1112</v>
      </c>
      <c r="H272" s="22">
        <v>709800000</v>
      </c>
      <c r="I272" s="22" t="s">
        <v>31</v>
      </c>
      <c r="J272" s="23" t="s">
        <v>54</v>
      </c>
      <c r="K272" s="25">
        <v>0</v>
      </c>
      <c r="L272" s="25">
        <v>0</v>
      </c>
      <c r="M272" s="25">
        <v>29540970</v>
      </c>
      <c r="N272" s="25">
        <v>0</v>
      </c>
      <c r="O272" s="25">
        <v>0</v>
      </c>
      <c r="P272" s="25">
        <f t="shared" si="49"/>
        <v>0</v>
      </c>
      <c r="Q272" s="25">
        <v>0</v>
      </c>
      <c r="R272" s="25">
        <v>0</v>
      </c>
      <c r="S272" s="25">
        <v>0</v>
      </c>
      <c r="T272" s="25">
        <v>0</v>
      </c>
      <c r="U272" s="25">
        <v>0</v>
      </c>
      <c r="V272" s="25">
        <v>0</v>
      </c>
      <c r="W272" s="25">
        <v>0</v>
      </c>
      <c r="X272" s="25">
        <v>0</v>
      </c>
      <c r="Y272" s="25">
        <f t="shared" si="50"/>
        <v>0</v>
      </c>
      <c r="Z272" s="26">
        <v>0</v>
      </c>
      <c r="AA272" s="26">
        <v>0</v>
      </c>
      <c r="AB272" s="26">
        <v>0</v>
      </c>
      <c r="AC272" s="27">
        <v>0</v>
      </c>
    </row>
    <row r="273" spans="1:29" ht="81" outlineLevel="2" x14ac:dyDescent="0.35">
      <c r="A273" s="21" t="s">
        <v>275</v>
      </c>
      <c r="B273" s="22" t="s">
        <v>312</v>
      </c>
      <c r="C273" s="22" t="s">
        <v>31</v>
      </c>
      <c r="D273" s="22" t="s">
        <v>51</v>
      </c>
      <c r="E273" s="22" t="s">
        <v>52</v>
      </c>
      <c r="F273" s="22" t="s">
        <v>33</v>
      </c>
      <c r="G273" s="22">
        <v>1112</v>
      </c>
      <c r="H273" s="22">
        <v>709800000</v>
      </c>
      <c r="I273" s="22" t="s">
        <v>31</v>
      </c>
      <c r="J273" s="23" t="s">
        <v>53</v>
      </c>
      <c r="K273" s="24">
        <v>95081072</v>
      </c>
      <c r="L273" s="25">
        <v>95081072</v>
      </c>
      <c r="M273" s="25">
        <v>0</v>
      </c>
      <c r="N273" s="25">
        <v>2600000</v>
      </c>
      <c r="O273" s="25">
        <v>0</v>
      </c>
      <c r="P273" s="25">
        <f t="shared" si="49"/>
        <v>95081072</v>
      </c>
      <c r="Q273" s="25">
        <v>0</v>
      </c>
      <c r="R273" s="25">
        <v>34348609</v>
      </c>
      <c r="S273" s="25">
        <v>0</v>
      </c>
      <c r="T273" s="25">
        <v>60732463</v>
      </c>
      <c r="U273" s="25">
        <v>60732463</v>
      </c>
      <c r="V273" s="25">
        <v>0</v>
      </c>
      <c r="W273" s="25">
        <v>0</v>
      </c>
      <c r="X273" s="25">
        <v>0</v>
      </c>
      <c r="Y273" s="25">
        <f t="shared" si="50"/>
        <v>0</v>
      </c>
      <c r="Z273" s="26">
        <f>T273/L273</f>
        <v>0.63874398681579858</v>
      </c>
      <c r="AA273" s="26">
        <f>T273/P273</f>
        <v>0.63874398681579858</v>
      </c>
      <c r="AB273" s="26">
        <f>(Q273+R273+S273)/P273</f>
        <v>0.36125601318420136</v>
      </c>
      <c r="AC273" s="27">
        <f>AA273+AB273</f>
        <v>1</v>
      </c>
    </row>
    <row r="274" spans="1:29" ht="81" outlineLevel="2" x14ac:dyDescent="0.35">
      <c r="A274" s="21" t="s">
        <v>275</v>
      </c>
      <c r="B274" s="22" t="s">
        <v>312</v>
      </c>
      <c r="C274" s="22" t="s">
        <v>31</v>
      </c>
      <c r="D274" s="22" t="s">
        <v>51</v>
      </c>
      <c r="E274" s="22" t="s">
        <v>52</v>
      </c>
      <c r="F274" s="22"/>
      <c r="G274" s="22">
        <v>1112</v>
      </c>
      <c r="H274" s="22">
        <v>709800000</v>
      </c>
      <c r="I274" s="22" t="s">
        <v>31</v>
      </c>
      <c r="J274" s="23" t="s">
        <v>313</v>
      </c>
      <c r="K274" s="25">
        <v>0</v>
      </c>
      <c r="L274" s="25">
        <v>0</v>
      </c>
      <c r="M274" s="25">
        <v>4773335</v>
      </c>
      <c r="N274" s="25">
        <v>0</v>
      </c>
      <c r="O274" s="25">
        <v>0</v>
      </c>
      <c r="P274" s="25">
        <f t="shared" si="49"/>
        <v>0</v>
      </c>
      <c r="Q274" s="25">
        <v>0</v>
      </c>
      <c r="R274" s="25">
        <v>0</v>
      </c>
      <c r="S274" s="25">
        <v>0</v>
      </c>
      <c r="T274" s="25">
        <v>0</v>
      </c>
      <c r="U274" s="25">
        <v>0</v>
      </c>
      <c r="V274" s="25">
        <v>0</v>
      </c>
      <c r="W274" s="25">
        <v>0</v>
      </c>
      <c r="X274" s="25">
        <v>0</v>
      </c>
      <c r="Y274" s="25">
        <f t="shared" si="50"/>
        <v>0</v>
      </c>
      <c r="Z274" s="26">
        <v>0</v>
      </c>
      <c r="AA274" s="26">
        <v>0</v>
      </c>
      <c r="AB274" s="26">
        <v>0</v>
      </c>
      <c r="AC274" s="27">
        <v>0</v>
      </c>
    </row>
    <row r="275" spans="1:29" ht="81" outlineLevel="2" x14ac:dyDescent="0.35">
      <c r="A275" s="21" t="s">
        <v>325</v>
      </c>
      <c r="B275" s="22" t="s">
        <v>30</v>
      </c>
      <c r="C275" s="22" t="s">
        <v>31</v>
      </c>
      <c r="D275" s="22" t="s">
        <v>51</v>
      </c>
      <c r="E275" s="22" t="s">
        <v>52</v>
      </c>
      <c r="F275" s="22" t="s">
        <v>33</v>
      </c>
      <c r="G275" s="22">
        <v>1112</v>
      </c>
      <c r="H275" s="22">
        <v>709800000</v>
      </c>
      <c r="I275" s="22" t="s">
        <v>31</v>
      </c>
      <c r="J275" s="23" t="s">
        <v>53</v>
      </c>
      <c r="K275" s="24">
        <v>169413669</v>
      </c>
      <c r="L275" s="25">
        <v>169413669</v>
      </c>
      <c r="M275" s="25">
        <v>0</v>
      </c>
      <c r="N275" s="25">
        <v>-8726518</v>
      </c>
      <c r="O275" s="25">
        <v>0</v>
      </c>
      <c r="P275" s="25">
        <f t="shared" si="49"/>
        <v>169413669</v>
      </c>
      <c r="Q275" s="25">
        <v>0</v>
      </c>
      <c r="R275" s="25">
        <v>72391728</v>
      </c>
      <c r="S275" s="25">
        <v>0</v>
      </c>
      <c r="T275" s="25">
        <v>88295423</v>
      </c>
      <c r="U275" s="25">
        <v>88295423</v>
      </c>
      <c r="V275" s="25">
        <v>0</v>
      </c>
      <c r="W275" s="25">
        <v>8726518</v>
      </c>
      <c r="X275" s="25">
        <v>0</v>
      </c>
      <c r="Y275" s="25">
        <f t="shared" si="50"/>
        <v>8726518</v>
      </c>
      <c r="Z275" s="26">
        <f>T275/L275</f>
        <v>0.52118240234794755</v>
      </c>
      <c r="AA275" s="26">
        <f>T275/P275</f>
        <v>0.52118240234794755</v>
      </c>
      <c r="AB275" s="26">
        <f>(Q275+R275+S275)/P275</f>
        <v>0.42730748013018949</v>
      </c>
      <c r="AC275" s="27">
        <f>AA275+AB275</f>
        <v>0.94848988247813704</v>
      </c>
    </row>
    <row r="276" spans="1:29" ht="81" outlineLevel="2" x14ac:dyDescent="0.35">
      <c r="A276" s="21" t="s">
        <v>325</v>
      </c>
      <c r="B276" s="22" t="s">
        <v>30</v>
      </c>
      <c r="C276" s="22" t="s">
        <v>31</v>
      </c>
      <c r="D276" s="22" t="s">
        <v>51</v>
      </c>
      <c r="E276" s="22" t="s">
        <v>52</v>
      </c>
      <c r="F276" s="22"/>
      <c r="G276" s="22">
        <v>1112</v>
      </c>
      <c r="H276" s="22">
        <v>709800000</v>
      </c>
      <c r="I276" s="22" t="s">
        <v>31</v>
      </c>
      <c r="J276" s="23" t="s">
        <v>313</v>
      </c>
      <c r="K276" s="25">
        <v>0</v>
      </c>
      <c r="L276" s="25">
        <v>0</v>
      </c>
      <c r="M276" s="25">
        <v>1253474</v>
      </c>
      <c r="N276" s="25">
        <v>0</v>
      </c>
      <c r="O276" s="25">
        <v>0</v>
      </c>
      <c r="P276" s="25">
        <f t="shared" si="49"/>
        <v>0</v>
      </c>
      <c r="Q276" s="25">
        <v>0</v>
      </c>
      <c r="R276" s="25">
        <v>0</v>
      </c>
      <c r="S276" s="25">
        <v>0</v>
      </c>
      <c r="T276" s="25">
        <v>0</v>
      </c>
      <c r="U276" s="25">
        <v>0</v>
      </c>
      <c r="V276" s="25">
        <v>0</v>
      </c>
      <c r="W276" s="25">
        <v>0</v>
      </c>
      <c r="X276" s="25">
        <v>0</v>
      </c>
      <c r="Y276" s="25">
        <f t="shared" si="50"/>
        <v>0</v>
      </c>
      <c r="Z276" s="26">
        <v>0</v>
      </c>
      <c r="AA276" s="26">
        <v>0</v>
      </c>
      <c r="AB276" s="26">
        <v>0</v>
      </c>
      <c r="AC276" s="27">
        <v>0</v>
      </c>
    </row>
    <row r="277" spans="1:29" ht="81" outlineLevel="2" x14ac:dyDescent="0.35">
      <c r="A277" s="21" t="s">
        <v>331</v>
      </c>
      <c r="B277" s="22" t="s">
        <v>30</v>
      </c>
      <c r="C277" s="22" t="s">
        <v>31</v>
      </c>
      <c r="D277" s="22" t="s">
        <v>51</v>
      </c>
      <c r="E277" s="22" t="s">
        <v>52</v>
      </c>
      <c r="F277" s="22" t="s">
        <v>33</v>
      </c>
      <c r="G277" s="22">
        <v>1112</v>
      </c>
      <c r="H277" s="22">
        <v>709800000</v>
      </c>
      <c r="I277" s="22" t="s">
        <v>31</v>
      </c>
      <c r="J277" s="23" t="s">
        <v>53</v>
      </c>
      <c r="K277" s="24">
        <v>475474793</v>
      </c>
      <c r="L277" s="25">
        <v>475474793</v>
      </c>
      <c r="M277" s="25">
        <v>0</v>
      </c>
      <c r="N277" s="25">
        <v>-1472458</v>
      </c>
      <c r="O277" s="25">
        <v>0</v>
      </c>
      <c r="P277" s="25">
        <f t="shared" si="49"/>
        <v>475474793</v>
      </c>
      <c r="Q277" s="25">
        <v>0</v>
      </c>
      <c r="R277" s="25">
        <v>175995143</v>
      </c>
      <c r="S277" s="25">
        <v>0</v>
      </c>
      <c r="T277" s="25">
        <v>298007192</v>
      </c>
      <c r="U277" s="25">
        <v>298007192</v>
      </c>
      <c r="V277" s="25">
        <v>0</v>
      </c>
      <c r="W277" s="25">
        <v>1472458</v>
      </c>
      <c r="X277" s="25">
        <v>0</v>
      </c>
      <c r="Y277" s="25">
        <f t="shared" si="50"/>
        <v>1472458</v>
      </c>
      <c r="Z277" s="26">
        <f>T277/L277</f>
        <v>0.62675707816123916</v>
      </c>
      <c r="AA277" s="26">
        <f>T277/P277</f>
        <v>0.62675707816123916</v>
      </c>
      <c r="AB277" s="26">
        <f>(Q277+R277+S277)/P277</f>
        <v>0.37014610572636603</v>
      </c>
      <c r="AC277" s="27">
        <f>AA277+AB277</f>
        <v>0.99690318388760524</v>
      </c>
    </row>
    <row r="278" spans="1:29" ht="81" outlineLevel="2" x14ac:dyDescent="0.35">
      <c r="A278" s="21" t="s">
        <v>331</v>
      </c>
      <c r="B278" s="22" t="s">
        <v>30</v>
      </c>
      <c r="C278" s="22" t="s">
        <v>31</v>
      </c>
      <c r="D278" s="22" t="s">
        <v>51</v>
      </c>
      <c r="E278" s="22" t="s">
        <v>52</v>
      </c>
      <c r="F278" s="22"/>
      <c r="G278" s="22">
        <v>1112</v>
      </c>
      <c r="H278" s="22">
        <v>709800000</v>
      </c>
      <c r="I278" s="22" t="s">
        <v>31</v>
      </c>
      <c r="J278" s="23" t="s">
        <v>313</v>
      </c>
      <c r="K278" s="25">
        <v>0</v>
      </c>
      <c r="L278" s="25">
        <v>0</v>
      </c>
      <c r="M278" s="25">
        <v>17066347</v>
      </c>
      <c r="N278" s="25">
        <v>0</v>
      </c>
      <c r="O278" s="25">
        <v>0</v>
      </c>
      <c r="P278" s="25">
        <f t="shared" si="49"/>
        <v>0</v>
      </c>
      <c r="Q278" s="25">
        <v>0</v>
      </c>
      <c r="R278" s="25">
        <v>0</v>
      </c>
      <c r="S278" s="25">
        <v>0</v>
      </c>
      <c r="T278" s="25">
        <v>0</v>
      </c>
      <c r="U278" s="25">
        <v>0</v>
      </c>
      <c r="V278" s="25">
        <v>0</v>
      </c>
      <c r="W278" s="25">
        <v>0</v>
      </c>
      <c r="X278" s="25">
        <v>0</v>
      </c>
      <c r="Y278" s="25">
        <f t="shared" si="50"/>
        <v>0</v>
      </c>
      <c r="Z278" s="26">
        <v>0</v>
      </c>
      <c r="AA278" s="26">
        <v>0</v>
      </c>
      <c r="AB278" s="26">
        <v>0</v>
      </c>
      <c r="AC278" s="27">
        <v>0</v>
      </c>
    </row>
    <row r="279" spans="1:29" ht="81" outlineLevel="2" x14ac:dyDescent="0.35">
      <c r="A279" s="21" t="s">
        <v>340</v>
      </c>
      <c r="B279" s="22" t="s">
        <v>30</v>
      </c>
      <c r="C279" s="22" t="s">
        <v>31</v>
      </c>
      <c r="D279" s="22" t="s">
        <v>51</v>
      </c>
      <c r="E279" s="22" t="s">
        <v>52</v>
      </c>
      <c r="F279" s="22" t="s">
        <v>33</v>
      </c>
      <c r="G279" s="22">
        <v>1112</v>
      </c>
      <c r="H279" s="22">
        <v>709800000</v>
      </c>
      <c r="I279" s="22" t="s">
        <v>31</v>
      </c>
      <c r="J279" s="23" t="s">
        <v>53</v>
      </c>
      <c r="K279" s="24">
        <v>112602972</v>
      </c>
      <c r="L279" s="25">
        <v>112602972</v>
      </c>
      <c r="M279" s="25">
        <v>0</v>
      </c>
      <c r="N279" s="25">
        <v>0</v>
      </c>
      <c r="O279" s="25">
        <v>0</v>
      </c>
      <c r="P279" s="25">
        <f t="shared" si="49"/>
        <v>112602972</v>
      </c>
      <c r="Q279" s="25">
        <v>0</v>
      </c>
      <c r="R279" s="25">
        <v>44540678</v>
      </c>
      <c r="S279" s="25">
        <v>0</v>
      </c>
      <c r="T279" s="25">
        <v>68062294</v>
      </c>
      <c r="U279" s="25">
        <v>68062294</v>
      </c>
      <c r="V279" s="25">
        <v>0</v>
      </c>
      <c r="W279" s="25">
        <v>0</v>
      </c>
      <c r="X279" s="25">
        <v>0</v>
      </c>
      <c r="Y279" s="25">
        <f t="shared" si="50"/>
        <v>0</v>
      </c>
      <c r="Z279" s="26">
        <f>T279/L279</f>
        <v>0.60444491642725029</v>
      </c>
      <c r="AA279" s="26">
        <f>T279/P279</f>
        <v>0.60444491642725029</v>
      </c>
      <c r="AB279" s="26">
        <f>(Q279+R279+S279)/P279</f>
        <v>0.39555508357274977</v>
      </c>
      <c r="AC279" s="27">
        <f>AA279+AB279</f>
        <v>1</v>
      </c>
    </row>
    <row r="280" spans="1:29" ht="81" outlineLevel="2" x14ac:dyDescent="0.35">
      <c r="A280" s="21" t="s">
        <v>340</v>
      </c>
      <c r="B280" s="22" t="s">
        <v>30</v>
      </c>
      <c r="C280" s="22" t="s">
        <v>31</v>
      </c>
      <c r="D280" s="22" t="s">
        <v>51</v>
      </c>
      <c r="E280" s="22" t="s">
        <v>52</v>
      </c>
      <c r="F280" s="22"/>
      <c r="G280" s="22">
        <v>1112</v>
      </c>
      <c r="H280" s="22">
        <v>709800000</v>
      </c>
      <c r="I280" s="22" t="s">
        <v>31</v>
      </c>
      <c r="J280" s="23" t="s">
        <v>313</v>
      </c>
      <c r="K280" s="25">
        <v>0</v>
      </c>
      <c r="L280" s="25">
        <v>0</v>
      </c>
      <c r="M280" s="25">
        <v>2536354</v>
      </c>
      <c r="N280" s="25">
        <v>0</v>
      </c>
      <c r="O280" s="25">
        <v>0</v>
      </c>
      <c r="P280" s="25">
        <f t="shared" si="49"/>
        <v>0</v>
      </c>
      <c r="Q280" s="25">
        <v>0</v>
      </c>
      <c r="R280" s="25">
        <v>0</v>
      </c>
      <c r="S280" s="25">
        <v>0</v>
      </c>
      <c r="T280" s="25">
        <v>0</v>
      </c>
      <c r="U280" s="25">
        <v>0</v>
      </c>
      <c r="V280" s="25">
        <v>0</v>
      </c>
      <c r="W280" s="25">
        <v>0</v>
      </c>
      <c r="X280" s="25">
        <v>0</v>
      </c>
      <c r="Y280" s="25">
        <f t="shared" si="50"/>
        <v>0</v>
      </c>
      <c r="Z280" s="26">
        <v>0</v>
      </c>
      <c r="AA280" s="26">
        <v>0</v>
      </c>
      <c r="AB280" s="26">
        <v>0</v>
      </c>
      <c r="AC280" s="27">
        <v>0</v>
      </c>
    </row>
    <row r="281" spans="1:29" ht="81" outlineLevel="2" x14ac:dyDescent="0.35">
      <c r="A281" s="21" t="s">
        <v>343</v>
      </c>
      <c r="B281" s="22" t="s">
        <v>30</v>
      </c>
      <c r="C281" s="22" t="s">
        <v>31</v>
      </c>
      <c r="D281" s="22" t="s">
        <v>51</v>
      </c>
      <c r="E281" s="22" t="s">
        <v>52</v>
      </c>
      <c r="F281" s="22" t="s">
        <v>33</v>
      </c>
      <c r="G281" s="22">
        <v>1112</v>
      </c>
      <c r="H281" s="22">
        <v>709800000</v>
      </c>
      <c r="I281" s="22" t="s">
        <v>31</v>
      </c>
      <c r="J281" s="23" t="s">
        <v>53</v>
      </c>
      <c r="K281" s="24">
        <v>2089334423</v>
      </c>
      <c r="L281" s="25">
        <v>2089334423</v>
      </c>
      <c r="M281" s="25">
        <v>0</v>
      </c>
      <c r="N281" s="25">
        <v>-2039291</v>
      </c>
      <c r="O281" s="25">
        <v>0</v>
      </c>
      <c r="P281" s="25">
        <f t="shared" si="49"/>
        <v>2089334423</v>
      </c>
      <c r="Q281" s="25">
        <v>0</v>
      </c>
      <c r="R281" s="25">
        <v>749933564</v>
      </c>
      <c r="S281" s="25">
        <v>0</v>
      </c>
      <c r="T281" s="25">
        <v>1337361568</v>
      </c>
      <c r="U281" s="25">
        <v>1337361568</v>
      </c>
      <c r="V281" s="25">
        <v>0</v>
      </c>
      <c r="W281" s="25">
        <v>2039291</v>
      </c>
      <c r="X281" s="25">
        <v>0</v>
      </c>
      <c r="Y281" s="25">
        <f t="shared" si="50"/>
        <v>2039291</v>
      </c>
      <c r="Z281" s="26">
        <f>T281/L281</f>
        <v>0.64008975934055146</v>
      </c>
      <c r="AA281" s="26">
        <f>T281/P281</f>
        <v>0.64008975934055146</v>
      </c>
      <c r="AB281" s="26">
        <f>(Q281+R281+S281)/P281</f>
        <v>0.35893419250863506</v>
      </c>
      <c r="AC281" s="27">
        <f>AA281+AB281</f>
        <v>0.99902395184918658</v>
      </c>
    </row>
    <row r="282" spans="1:29" ht="81" outlineLevel="2" x14ac:dyDescent="0.35">
      <c r="A282" s="21" t="s">
        <v>343</v>
      </c>
      <c r="B282" s="22" t="s">
        <v>30</v>
      </c>
      <c r="C282" s="22" t="s">
        <v>31</v>
      </c>
      <c r="D282" s="22" t="s">
        <v>51</v>
      </c>
      <c r="E282" s="22" t="s">
        <v>52</v>
      </c>
      <c r="F282" s="22"/>
      <c r="G282" s="22">
        <v>1112</v>
      </c>
      <c r="H282" s="22">
        <v>709800000</v>
      </c>
      <c r="I282" s="22" t="s">
        <v>31</v>
      </c>
      <c r="J282" s="23" t="s">
        <v>313</v>
      </c>
      <c r="K282" s="25">
        <v>0</v>
      </c>
      <c r="L282" s="25">
        <v>0</v>
      </c>
      <c r="M282" s="25">
        <v>88847806</v>
      </c>
      <c r="N282" s="25">
        <v>0</v>
      </c>
      <c r="O282" s="25">
        <v>0</v>
      </c>
      <c r="P282" s="25">
        <f t="shared" si="49"/>
        <v>0</v>
      </c>
      <c r="Q282" s="25">
        <v>0</v>
      </c>
      <c r="R282" s="25">
        <v>0</v>
      </c>
      <c r="S282" s="25">
        <v>0</v>
      </c>
      <c r="T282" s="25">
        <v>0</v>
      </c>
      <c r="U282" s="25">
        <v>0</v>
      </c>
      <c r="V282" s="25">
        <v>0</v>
      </c>
      <c r="W282" s="25">
        <v>0</v>
      </c>
      <c r="X282" s="25">
        <v>0</v>
      </c>
      <c r="Y282" s="25">
        <f t="shared" si="50"/>
        <v>0</v>
      </c>
      <c r="Z282" s="26">
        <v>0</v>
      </c>
      <c r="AA282" s="26">
        <v>0</v>
      </c>
      <c r="AB282" s="26">
        <v>0</v>
      </c>
      <c r="AC282" s="27">
        <v>0</v>
      </c>
    </row>
    <row r="283" spans="1:29" ht="81" outlineLevel="2" x14ac:dyDescent="0.35">
      <c r="A283" s="21" t="s">
        <v>355</v>
      </c>
      <c r="B283" s="22" t="s">
        <v>30</v>
      </c>
      <c r="C283" s="22" t="s">
        <v>31</v>
      </c>
      <c r="D283" s="22" t="s">
        <v>51</v>
      </c>
      <c r="E283" s="22" t="s">
        <v>52</v>
      </c>
      <c r="F283" s="22" t="s">
        <v>33</v>
      </c>
      <c r="G283" s="22">
        <v>1112</v>
      </c>
      <c r="H283" s="22">
        <v>709600000</v>
      </c>
      <c r="I283" s="22" t="s">
        <v>31</v>
      </c>
      <c r="J283" s="23" t="s">
        <v>53</v>
      </c>
      <c r="K283" s="24">
        <v>110571079</v>
      </c>
      <c r="L283" s="25">
        <v>110571079</v>
      </c>
      <c r="M283" s="25">
        <v>0</v>
      </c>
      <c r="N283" s="25">
        <v>-795316</v>
      </c>
      <c r="O283" s="25">
        <v>-1500000</v>
      </c>
      <c r="P283" s="25">
        <f t="shared" si="49"/>
        <v>109071079</v>
      </c>
      <c r="Q283" s="25">
        <v>0</v>
      </c>
      <c r="R283" s="25">
        <v>54989922</v>
      </c>
      <c r="S283" s="25">
        <v>0</v>
      </c>
      <c r="T283" s="25">
        <v>53285841</v>
      </c>
      <c r="U283" s="25">
        <v>53285841</v>
      </c>
      <c r="V283" s="25">
        <v>0</v>
      </c>
      <c r="W283" s="25">
        <v>2295316</v>
      </c>
      <c r="X283" s="25">
        <v>0</v>
      </c>
      <c r="Y283" s="25">
        <f t="shared" si="50"/>
        <v>795316</v>
      </c>
      <c r="Z283" s="26">
        <f>T283/L283</f>
        <v>0.48191481427073712</v>
      </c>
      <c r="AA283" s="26">
        <f>T283/P283</f>
        <v>0.48854234769237043</v>
      </c>
      <c r="AB283" s="26">
        <f>(Q283+R283+S283)/P283</f>
        <v>0.5041659301820971</v>
      </c>
      <c r="AC283" s="27">
        <f>AA283+AB283</f>
        <v>0.99270827787446758</v>
      </c>
    </row>
    <row r="284" spans="1:29" ht="81" outlineLevel="2" x14ac:dyDescent="0.35">
      <c r="A284" s="21" t="s">
        <v>355</v>
      </c>
      <c r="B284" s="22" t="s">
        <v>30</v>
      </c>
      <c r="C284" s="22" t="s">
        <v>31</v>
      </c>
      <c r="D284" s="22" t="s">
        <v>51</v>
      </c>
      <c r="E284" s="22" t="s">
        <v>52</v>
      </c>
      <c r="F284" s="22"/>
      <c r="G284" s="22">
        <v>1112</v>
      </c>
      <c r="H284" s="22">
        <v>709600000</v>
      </c>
      <c r="I284" s="22" t="s">
        <v>31</v>
      </c>
      <c r="J284" s="23" t="s">
        <v>313</v>
      </c>
      <c r="K284" s="25">
        <v>0</v>
      </c>
      <c r="L284" s="25">
        <v>0</v>
      </c>
      <c r="M284" s="25">
        <v>113783</v>
      </c>
      <c r="N284" s="25">
        <v>0</v>
      </c>
      <c r="O284" s="25">
        <v>0</v>
      </c>
      <c r="P284" s="25">
        <f t="shared" si="49"/>
        <v>0</v>
      </c>
      <c r="Q284" s="25">
        <v>0</v>
      </c>
      <c r="R284" s="25">
        <v>0</v>
      </c>
      <c r="S284" s="25">
        <v>0</v>
      </c>
      <c r="T284" s="25">
        <v>0</v>
      </c>
      <c r="U284" s="25">
        <v>0</v>
      </c>
      <c r="V284" s="25">
        <v>0</v>
      </c>
      <c r="W284" s="25">
        <v>0</v>
      </c>
      <c r="X284" s="25">
        <v>0</v>
      </c>
      <c r="Y284" s="25">
        <f t="shared" si="50"/>
        <v>0</v>
      </c>
      <c r="Z284" s="26">
        <v>0</v>
      </c>
      <c r="AA284" s="26">
        <v>0</v>
      </c>
      <c r="AB284" s="26">
        <v>0</v>
      </c>
      <c r="AC284" s="27">
        <v>0</v>
      </c>
    </row>
    <row r="285" spans="1:29" ht="81" outlineLevel="2" x14ac:dyDescent="0.35">
      <c r="A285" s="21" t="s">
        <v>384</v>
      </c>
      <c r="B285" s="22" t="s">
        <v>276</v>
      </c>
      <c r="C285" s="22" t="s">
        <v>31</v>
      </c>
      <c r="D285" s="22" t="s">
        <v>51</v>
      </c>
      <c r="E285" s="22" t="s">
        <v>52</v>
      </c>
      <c r="F285" s="22" t="s">
        <v>33</v>
      </c>
      <c r="G285" s="22">
        <v>1112</v>
      </c>
      <c r="H285" s="22">
        <v>709100000</v>
      </c>
      <c r="I285" s="22" t="s">
        <v>31</v>
      </c>
      <c r="J285" s="23" t="s">
        <v>53</v>
      </c>
      <c r="K285" s="24">
        <v>48492877340</v>
      </c>
      <c r="L285" s="25">
        <v>48492877340</v>
      </c>
      <c r="M285" s="25">
        <v>0</v>
      </c>
      <c r="N285" s="25">
        <v>0</v>
      </c>
      <c r="O285" s="25">
        <v>582500000</v>
      </c>
      <c r="P285" s="25">
        <f t="shared" si="49"/>
        <v>49075377340</v>
      </c>
      <c r="Q285" s="25">
        <v>0</v>
      </c>
      <c r="R285" s="25">
        <v>16751104835</v>
      </c>
      <c r="S285" s="25">
        <v>0</v>
      </c>
      <c r="T285" s="25">
        <v>31741772505</v>
      </c>
      <c r="U285" s="25">
        <v>31741772505</v>
      </c>
      <c r="V285" s="25">
        <v>0</v>
      </c>
      <c r="W285" s="25">
        <v>0</v>
      </c>
      <c r="X285" s="25">
        <v>0</v>
      </c>
      <c r="Y285" s="25">
        <f t="shared" si="50"/>
        <v>582500000</v>
      </c>
      <c r="Z285" s="26">
        <f>T285/L285</f>
        <v>0.65456566502432256</v>
      </c>
      <c r="AA285" s="26">
        <f>T285/P285</f>
        <v>0.64679630041536429</v>
      </c>
      <c r="AB285" s="26">
        <f>(Q285+R285+S285)/P285</f>
        <v>0.34133420348347748</v>
      </c>
      <c r="AC285" s="27">
        <f>AA285+AB285</f>
        <v>0.98813050389884172</v>
      </c>
    </row>
    <row r="286" spans="1:29" ht="81" outlineLevel="2" x14ac:dyDescent="0.35">
      <c r="A286" s="21" t="s">
        <v>384</v>
      </c>
      <c r="B286" s="22" t="s">
        <v>276</v>
      </c>
      <c r="C286" s="22" t="s">
        <v>31</v>
      </c>
      <c r="D286" s="22" t="s">
        <v>51</v>
      </c>
      <c r="E286" s="22" t="s">
        <v>52</v>
      </c>
      <c r="F286" s="22"/>
      <c r="G286" s="22">
        <v>1112</v>
      </c>
      <c r="H286" s="22">
        <v>709100000</v>
      </c>
      <c r="I286" s="22" t="s">
        <v>31</v>
      </c>
      <c r="J286" s="23" t="s">
        <v>313</v>
      </c>
      <c r="K286" s="25">
        <v>0</v>
      </c>
      <c r="L286" s="25">
        <v>0</v>
      </c>
      <c r="M286" s="25">
        <v>4653925485</v>
      </c>
      <c r="N286" s="25">
        <v>0</v>
      </c>
      <c r="O286" s="25">
        <v>0</v>
      </c>
      <c r="P286" s="25">
        <f t="shared" si="49"/>
        <v>0</v>
      </c>
      <c r="Q286" s="25">
        <v>0</v>
      </c>
      <c r="R286" s="25">
        <v>0</v>
      </c>
      <c r="S286" s="25">
        <v>0</v>
      </c>
      <c r="T286" s="25">
        <v>0</v>
      </c>
      <c r="U286" s="25">
        <v>0</v>
      </c>
      <c r="V286" s="25">
        <v>0</v>
      </c>
      <c r="W286" s="25">
        <v>0</v>
      </c>
      <c r="X286" s="25">
        <v>0</v>
      </c>
      <c r="Y286" s="25">
        <f t="shared" si="50"/>
        <v>0</v>
      </c>
      <c r="Z286" s="26">
        <v>0</v>
      </c>
      <c r="AA286" s="26">
        <v>0</v>
      </c>
      <c r="AB286" s="26">
        <v>0</v>
      </c>
      <c r="AC286" s="27">
        <v>0</v>
      </c>
    </row>
    <row r="287" spans="1:29" ht="81" outlineLevel="2" x14ac:dyDescent="0.35">
      <c r="A287" s="21" t="s">
        <v>384</v>
      </c>
      <c r="B287" s="22" t="s">
        <v>278</v>
      </c>
      <c r="C287" s="22" t="s">
        <v>31</v>
      </c>
      <c r="D287" s="22" t="s">
        <v>51</v>
      </c>
      <c r="E287" s="22" t="s">
        <v>52</v>
      </c>
      <c r="F287" s="22" t="s">
        <v>33</v>
      </c>
      <c r="G287" s="22">
        <v>1112</v>
      </c>
      <c r="H287" s="22">
        <v>709200000</v>
      </c>
      <c r="I287" s="22" t="s">
        <v>31</v>
      </c>
      <c r="J287" s="23" t="s">
        <v>53</v>
      </c>
      <c r="K287" s="24">
        <v>23241783037</v>
      </c>
      <c r="L287" s="25">
        <v>23241783037</v>
      </c>
      <c r="M287" s="25">
        <v>0</v>
      </c>
      <c r="N287" s="25">
        <v>-694060.55</v>
      </c>
      <c r="O287" s="25">
        <v>582500000</v>
      </c>
      <c r="P287" s="25">
        <f t="shared" si="49"/>
        <v>23824283037</v>
      </c>
      <c r="Q287" s="25">
        <v>0</v>
      </c>
      <c r="R287" s="25">
        <v>7470300830.4499998</v>
      </c>
      <c r="S287" s="25">
        <v>0</v>
      </c>
      <c r="T287" s="25">
        <v>15770788146</v>
      </c>
      <c r="U287" s="25">
        <v>15770788146</v>
      </c>
      <c r="V287" s="25">
        <v>0</v>
      </c>
      <c r="W287" s="25">
        <v>694060.55</v>
      </c>
      <c r="X287" s="25">
        <v>0</v>
      </c>
      <c r="Y287" s="25">
        <f t="shared" si="50"/>
        <v>583194060.54999924</v>
      </c>
      <c r="Z287" s="26">
        <f>T287/L287</f>
        <v>0.6785532814282591</v>
      </c>
      <c r="AA287" s="26">
        <f>T287/P287</f>
        <v>0.66196275965607776</v>
      </c>
      <c r="AB287" s="26">
        <f>(Q287+R287+S287)/P287</f>
        <v>0.31355826401358411</v>
      </c>
      <c r="AC287" s="27">
        <f>AA287+AB287</f>
        <v>0.97552102366966187</v>
      </c>
    </row>
    <row r="288" spans="1:29" ht="81" outlineLevel="2" x14ac:dyDescent="0.35">
      <c r="A288" s="21" t="s">
        <v>384</v>
      </c>
      <c r="B288" s="22" t="s">
        <v>278</v>
      </c>
      <c r="C288" s="22" t="s">
        <v>31</v>
      </c>
      <c r="D288" s="22" t="s">
        <v>51</v>
      </c>
      <c r="E288" s="22" t="s">
        <v>52</v>
      </c>
      <c r="F288" s="22"/>
      <c r="G288" s="22">
        <v>1112</v>
      </c>
      <c r="H288" s="22">
        <v>709200000</v>
      </c>
      <c r="I288" s="22" t="s">
        <v>31</v>
      </c>
      <c r="J288" s="23" t="s">
        <v>313</v>
      </c>
      <c r="K288" s="25">
        <v>0</v>
      </c>
      <c r="L288" s="25">
        <v>0</v>
      </c>
      <c r="M288" s="25">
        <v>3109444882</v>
      </c>
      <c r="N288" s="25">
        <v>0</v>
      </c>
      <c r="O288" s="25">
        <v>0</v>
      </c>
      <c r="P288" s="25">
        <f t="shared" si="49"/>
        <v>0</v>
      </c>
      <c r="Q288" s="25">
        <v>0</v>
      </c>
      <c r="R288" s="25">
        <v>0</v>
      </c>
      <c r="S288" s="25">
        <v>0</v>
      </c>
      <c r="T288" s="25">
        <v>0</v>
      </c>
      <c r="U288" s="25">
        <v>0</v>
      </c>
      <c r="V288" s="25">
        <v>0</v>
      </c>
      <c r="W288" s="25">
        <v>0</v>
      </c>
      <c r="X288" s="25">
        <v>0</v>
      </c>
      <c r="Y288" s="25">
        <f t="shared" si="50"/>
        <v>0</v>
      </c>
      <c r="Z288" s="26">
        <v>0</v>
      </c>
      <c r="AA288" s="26">
        <v>0</v>
      </c>
      <c r="AB288" s="26">
        <v>0</v>
      </c>
      <c r="AC288" s="27">
        <v>0</v>
      </c>
    </row>
    <row r="289" spans="1:29" ht="81" outlineLevel="2" x14ac:dyDescent="0.35">
      <c r="A289" s="21" t="s">
        <v>384</v>
      </c>
      <c r="B289" s="22" t="s">
        <v>312</v>
      </c>
      <c r="C289" s="22" t="s">
        <v>31</v>
      </c>
      <c r="D289" s="22" t="s">
        <v>51</v>
      </c>
      <c r="E289" s="22" t="s">
        <v>52</v>
      </c>
      <c r="F289" s="22" t="s">
        <v>33</v>
      </c>
      <c r="G289" s="22">
        <v>1112</v>
      </c>
      <c r="H289" s="22">
        <v>709300000</v>
      </c>
      <c r="I289" s="22" t="s">
        <v>31</v>
      </c>
      <c r="J289" s="23" t="s">
        <v>53</v>
      </c>
      <c r="K289" s="24">
        <v>14131160637</v>
      </c>
      <c r="L289" s="25">
        <v>14131160637</v>
      </c>
      <c r="M289" s="25">
        <v>0</v>
      </c>
      <c r="N289" s="25">
        <v>0</v>
      </c>
      <c r="O289" s="25">
        <v>0</v>
      </c>
      <c r="P289" s="25">
        <f t="shared" si="49"/>
        <v>14131160637</v>
      </c>
      <c r="Q289" s="25">
        <v>0</v>
      </c>
      <c r="R289" s="25">
        <v>4562794423</v>
      </c>
      <c r="S289" s="25">
        <v>0</v>
      </c>
      <c r="T289" s="25">
        <v>9568366214</v>
      </c>
      <c r="U289" s="25">
        <v>9568366214</v>
      </c>
      <c r="V289" s="25">
        <v>0</v>
      </c>
      <c r="W289" s="25">
        <v>0</v>
      </c>
      <c r="X289" s="25">
        <v>0</v>
      </c>
      <c r="Y289" s="25">
        <f t="shared" si="50"/>
        <v>0</v>
      </c>
      <c r="Z289" s="26">
        <f>T289/L289</f>
        <v>0.67711113473205364</v>
      </c>
      <c r="AA289" s="26">
        <f>T289/P289</f>
        <v>0.67711113473205364</v>
      </c>
      <c r="AB289" s="26">
        <f>(Q289+R289+S289)/P289</f>
        <v>0.32288886526794636</v>
      </c>
      <c r="AC289" s="27">
        <f>AA289+AB289</f>
        <v>1</v>
      </c>
    </row>
    <row r="290" spans="1:29" ht="81" outlineLevel="2" x14ac:dyDescent="0.35">
      <c r="A290" s="21" t="s">
        <v>384</v>
      </c>
      <c r="B290" s="22" t="s">
        <v>312</v>
      </c>
      <c r="C290" s="22" t="s">
        <v>31</v>
      </c>
      <c r="D290" s="22" t="s">
        <v>51</v>
      </c>
      <c r="E290" s="22" t="s">
        <v>52</v>
      </c>
      <c r="F290" s="22"/>
      <c r="G290" s="22">
        <v>1112</v>
      </c>
      <c r="H290" s="22">
        <v>709300000</v>
      </c>
      <c r="I290" s="22" t="s">
        <v>31</v>
      </c>
      <c r="J290" s="23" t="s">
        <v>313</v>
      </c>
      <c r="K290" s="25">
        <v>0</v>
      </c>
      <c r="L290" s="25">
        <v>0</v>
      </c>
      <c r="M290" s="25">
        <v>2196639624</v>
      </c>
      <c r="N290" s="25">
        <v>0</v>
      </c>
      <c r="O290" s="25">
        <v>0</v>
      </c>
      <c r="P290" s="25">
        <f t="shared" si="49"/>
        <v>0</v>
      </c>
      <c r="Q290" s="25">
        <v>0</v>
      </c>
      <c r="R290" s="25">
        <v>0</v>
      </c>
      <c r="S290" s="25">
        <v>0</v>
      </c>
      <c r="T290" s="25">
        <v>0</v>
      </c>
      <c r="U290" s="25">
        <v>0</v>
      </c>
      <c r="V290" s="25">
        <v>0</v>
      </c>
      <c r="W290" s="25">
        <v>0</v>
      </c>
      <c r="X290" s="25">
        <v>0</v>
      </c>
      <c r="Y290" s="25">
        <f t="shared" si="50"/>
        <v>0</v>
      </c>
      <c r="Z290" s="26">
        <v>0</v>
      </c>
      <c r="AA290" s="26">
        <v>0</v>
      </c>
      <c r="AB290" s="26">
        <v>0</v>
      </c>
      <c r="AC290" s="27">
        <v>0</v>
      </c>
    </row>
    <row r="291" spans="1:29" ht="81" outlineLevel="2" x14ac:dyDescent="0.35">
      <c r="A291" s="21" t="s">
        <v>384</v>
      </c>
      <c r="B291" s="22" t="s">
        <v>447</v>
      </c>
      <c r="C291" s="22" t="s">
        <v>31</v>
      </c>
      <c r="D291" s="22" t="s">
        <v>51</v>
      </c>
      <c r="E291" s="22" t="s">
        <v>52</v>
      </c>
      <c r="F291" s="22" t="s">
        <v>33</v>
      </c>
      <c r="G291" s="22">
        <v>1112</v>
      </c>
      <c r="H291" s="22">
        <v>709500000</v>
      </c>
      <c r="I291" s="22" t="s">
        <v>31</v>
      </c>
      <c r="J291" s="23" t="s">
        <v>53</v>
      </c>
      <c r="K291" s="24">
        <v>9927030290</v>
      </c>
      <c r="L291" s="25">
        <v>9927030290</v>
      </c>
      <c r="M291" s="25">
        <v>0</v>
      </c>
      <c r="N291" s="25">
        <v>2947299.02</v>
      </c>
      <c r="O291" s="25">
        <v>0</v>
      </c>
      <c r="P291" s="25">
        <f t="shared" si="49"/>
        <v>9927030290</v>
      </c>
      <c r="Q291" s="25">
        <v>0</v>
      </c>
      <c r="R291" s="25">
        <v>2908581024</v>
      </c>
      <c r="S291" s="25">
        <v>0</v>
      </c>
      <c r="T291" s="25">
        <v>7018449266</v>
      </c>
      <c r="U291" s="25">
        <v>7018449266</v>
      </c>
      <c r="V291" s="25">
        <v>0</v>
      </c>
      <c r="W291" s="25">
        <v>0</v>
      </c>
      <c r="X291" s="25">
        <v>0</v>
      </c>
      <c r="Y291" s="25">
        <f t="shared" si="50"/>
        <v>0</v>
      </c>
      <c r="Z291" s="26">
        <f>T291/L291</f>
        <v>0.70700391365482573</v>
      </c>
      <c r="AA291" s="26">
        <f>T291/P291</f>
        <v>0.70700391365482573</v>
      </c>
      <c r="AB291" s="26">
        <f>(Q291+R291+S291)/P291</f>
        <v>0.29299608634517421</v>
      </c>
      <c r="AC291" s="27">
        <f>AA291+AB291</f>
        <v>1</v>
      </c>
    </row>
    <row r="292" spans="1:29" ht="81" outlineLevel="2" x14ac:dyDescent="0.35">
      <c r="A292" s="21" t="s">
        <v>384</v>
      </c>
      <c r="B292" s="22" t="s">
        <v>447</v>
      </c>
      <c r="C292" s="22" t="s">
        <v>31</v>
      </c>
      <c r="D292" s="22" t="s">
        <v>51</v>
      </c>
      <c r="E292" s="22" t="s">
        <v>52</v>
      </c>
      <c r="F292" s="22"/>
      <c r="G292" s="22">
        <v>1112</v>
      </c>
      <c r="H292" s="22">
        <v>709500000</v>
      </c>
      <c r="I292" s="22" t="s">
        <v>31</v>
      </c>
      <c r="J292" s="23" t="s">
        <v>313</v>
      </c>
      <c r="K292" s="25">
        <v>0</v>
      </c>
      <c r="L292" s="25">
        <v>0</v>
      </c>
      <c r="M292" s="25">
        <v>1956863496</v>
      </c>
      <c r="N292" s="25">
        <v>0</v>
      </c>
      <c r="O292" s="25">
        <v>0</v>
      </c>
      <c r="P292" s="25">
        <f t="shared" si="49"/>
        <v>0</v>
      </c>
      <c r="Q292" s="25">
        <v>0</v>
      </c>
      <c r="R292" s="25">
        <v>0</v>
      </c>
      <c r="S292" s="25">
        <v>0</v>
      </c>
      <c r="T292" s="25">
        <v>0</v>
      </c>
      <c r="U292" s="25">
        <v>0</v>
      </c>
      <c r="V292" s="25">
        <v>0</v>
      </c>
      <c r="W292" s="25">
        <v>0</v>
      </c>
      <c r="X292" s="25">
        <v>0</v>
      </c>
      <c r="Y292" s="25">
        <f t="shared" si="50"/>
        <v>0</v>
      </c>
      <c r="Z292" s="26">
        <v>0</v>
      </c>
      <c r="AA292" s="26">
        <v>0</v>
      </c>
      <c r="AB292" s="26">
        <v>0</v>
      </c>
      <c r="AC292" s="27">
        <v>0</v>
      </c>
    </row>
    <row r="293" spans="1:29" ht="81" outlineLevel="2" x14ac:dyDescent="0.35">
      <c r="A293" s="21" t="s">
        <v>384</v>
      </c>
      <c r="B293" s="22" t="s">
        <v>460</v>
      </c>
      <c r="C293" s="22" t="s">
        <v>31</v>
      </c>
      <c r="D293" s="22" t="s">
        <v>51</v>
      </c>
      <c r="E293" s="22" t="s">
        <v>52</v>
      </c>
      <c r="F293" s="22" t="s">
        <v>33</v>
      </c>
      <c r="G293" s="22">
        <v>1112</v>
      </c>
      <c r="H293" s="22">
        <v>709500000</v>
      </c>
      <c r="I293" s="22" t="s">
        <v>31</v>
      </c>
      <c r="J293" s="23" t="s">
        <v>53</v>
      </c>
      <c r="K293" s="24">
        <v>6415483792</v>
      </c>
      <c r="L293" s="25">
        <v>6415483792</v>
      </c>
      <c r="M293" s="25">
        <v>0</v>
      </c>
      <c r="N293" s="25">
        <v>-2253238.4700000002</v>
      </c>
      <c r="O293" s="25">
        <v>0</v>
      </c>
      <c r="P293" s="25">
        <f t="shared" si="49"/>
        <v>6415483792</v>
      </c>
      <c r="Q293" s="25">
        <v>0</v>
      </c>
      <c r="R293" s="25">
        <v>2199843019.5300002</v>
      </c>
      <c r="S293" s="25">
        <v>0</v>
      </c>
      <c r="T293" s="25">
        <v>4213387534</v>
      </c>
      <c r="U293" s="25">
        <v>4213387534</v>
      </c>
      <c r="V293" s="25">
        <v>0</v>
      </c>
      <c r="W293" s="25">
        <v>2253238.4700000002</v>
      </c>
      <c r="X293" s="25">
        <v>0</v>
      </c>
      <c r="Y293" s="25">
        <f t="shared" si="50"/>
        <v>2253238.4699993134</v>
      </c>
      <c r="Z293" s="26">
        <f>T293/L293</f>
        <v>0.6567528920038771</v>
      </c>
      <c r="AA293" s="26">
        <f>T293/P293</f>
        <v>0.6567528920038771</v>
      </c>
      <c r="AB293" s="26">
        <f>(Q293+R293+S293)/P293</f>
        <v>0.34289588920373665</v>
      </c>
      <c r="AC293" s="27">
        <f>AA293+AB293</f>
        <v>0.9996487812076138</v>
      </c>
    </row>
    <row r="294" spans="1:29" ht="81" outlineLevel="2" x14ac:dyDescent="0.35">
      <c r="A294" s="21" t="s">
        <v>384</v>
      </c>
      <c r="B294" s="22" t="s">
        <v>460</v>
      </c>
      <c r="C294" s="22" t="s">
        <v>31</v>
      </c>
      <c r="D294" s="22" t="s">
        <v>51</v>
      </c>
      <c r="E294" s="22" t="s">
        <v>52</v>
      </c>
      <c r="F294" s="22"/>
      <c r="G294" s="22">
        <v>1112</v>
      </c>
      <c r="H294" s="22">
        <v>709500000</v>
      </c>
      <c r="I294" s="22" t="s">
        <v>31</v>
      </c>
      <c r="J294" s="23" t="s">
        <v>313</v>
      </c>
      <c r="K294" s="25">
        <v>0</v>
      </c>
      <c r="L294" s="25">
        <v>0</v>
      </c>
      <c r="M294" s="25">
        <v>881379833</v>
      </c>
      <c r="N294" s="25">
        <v>0</v>
      </c>
      <c r="O294" s="25">
        <v>0</v>
      </c>
      <c r="P294" s="25">
        <f t="shared" si="49"/>
        <v>0</v>
      </c>
      <c r="Q294" s="25">
        <v>0</v>
      </c>
      <c r="R294" s="25">
        <v>0</v>
      </c>
      <c r="S294" s="25">
        <v>0</v>
      </c>
      <c r="T294" s="25">
        <v>0</v>
      </c>
      <c r="U294" s="25">
        <v>0</v>
      </c>
      <c r="V294" s="25">
        <v>0</v>
      </c>
      <c r="W294" s="25">
        <v>0</v>
      </c>
      <c r="X294" s="25">
        <v>0</v>
      </c>
      <c r="Y294" s="25">
        <f t="shared" si="50"/>
        <v>0</v>
      </c>
      <c r="Z294" s="26">
        <v>0</v>
      </c>
      <c r="AA294" s="26">
        <v>0</v>
      </c>
      <c r="AB294" s="26">
        <v>0</v>
      </c>
      <c r="AC294" s="27">
        <v>0</v>
      </c>
    </row>
    <row r="295" spans="1:29" outlineLevel="1" x14ac:dyDescent="0.35">
      <c r="A295" s="28"/>
      <c r="B295" s="29"/>
      <c r="C295" s="29"/>
      <c r="D295" s="29" t="s">
        <v>485</v>
      </c>
      <c r="E295" s="29"/>
      <c r="F295" s="29"/>
      <c r="G295" s="29"/>
      <c r="H295" s="29"/>
      <c r="I295" s="29"/>
      <c r="J295" s="30"/>
      <c r="K295" s="31">
        <f t="shared" ref="K295:Y295" si="51">SUBTOTAL(9,K265:K294)</f>
        <v>107294805867</v>
      </c>
      <c r="L295" s="32">
        <f t="shared" si="51"/>
        <v>107294805867</v>
      </c>
      <c r="M295" s="32">
        <f t="shared" si="51"/>
        <v>13031934613</v>
      </c>
      <c r="N295" s="32">
        <f t="shared" si="51"/>
        <v>16472441.999999998</v>
      </c>
      <c r="O295" s="32">
        <f t="shared" si="51"/>
        <v>1168300000</v>
      </c>
      <c r="P295" s="32">
        <f t="shared" si="51"/>
        <v>108463105867</v>
      </c>
      <c r="Q295" s="32">
        <f t="shared" si="51"/>
        <v>0</v>
      </c>
      <c r="R295" s="32">
        <f t="shared" si="51"/>
        <v>35758174812.980003</v>
      </c>
      <c r="S295" s="32">
        <f t="shared" si="51"/>
        <v>0</v>
      </c>
      <c r="T295" s="32">
        <f t="shared" si="51"/>
        <v>71502725637</v>
      </c>
      <c r="U295" s="32">
        <f t="shared" si="51"/>
        <v>71502725637</v>
      </c>
      <c r="V295" s="32">
        <f t="shared" si="51"/>
        <v>0</v>
      </c>
      <c r="W295" s="32">
        <f t="shared" si="51"/>
        <v>33905417.020000003</v>
      </c>
      <c r="X295" s="32">
        <f t="shared" si="51"/>
        <v>0</v>
      </c>
      <c r="Y295" s="32">
        <f t="shared" si="51"/>
        <v>1202205417.0199986</v>
      </c>
      <c r="Z295" s="33">
        <f>T295/L295</f>
        <v>0.66641367267706342</v>
      </c>
      <c r="AA295" s="33">
        <f>T295/P295</f>
        <v>0.65923546136211808</v>
      </c>
      <c r="AB295" s="33">
        <f>(Q295+R295+S295)/P295</f>
        <v>0.32968053539631731</v>
      </c>
      <c r="AC295" s="34">
        <f>AA295+AB295</f>
        <v>0.98891599675843533</v>
      </c>
    </row>
    <row r="296" spans="1:29" ht="54" outlineLevel="2" x14ac:dyDescent="0.35">
      <c r="A296" s="21" t="s">
        <v>29</v>
      </c>
      <c r="B296" s="22" t="s">
        <v>30</v>
      </c>
      <c r="C296" s="22" t="s">
        <v>31</v>
      </c>
      <c r="D296" s="22" t="s">
        <v>55</v>
      </c>
      <c r="E296" s="22" t="s">
        <v>52</v>
      </c>
      <c r="F296" s="22" t="s">
        <v>33</v>
      </c>
      <c r="G296" s="22">
        <v>1112</v>
      </c>
      <c r="H296" s="22">
        <v>709800000</v>
      </c>
      <c r="I296" s="22" t="s">
        <v>31</v>
      </c>
      <c r="J296" s="23" t="s">
        <v>56</v>
      </c>
      <c r="K296" s="24">
        <v>33922700</v>
      </c>
      <c r="L296" s="25">
        <v>33922700</v>
      </c>
      <c r="M296" s="25">
        <v>0</v>
      </c>
      <c r="N296" s="25">
        <v>-339074</v>
      </c>
      <c r="O296" s="25">
        <v>0</v>
      </c>
      <c r="P296" s="25">
        <f t="shared" ref="P296:P325" si="52">+L296+O296</f>
        <v>33922700</v>
      </c>
      <c r="Q296" s="25">
        <v>0</v>
      </c>
      <c r="R296" s="25">
        <v>12606698</v>
      </c>
      <c r="S296" s="25">
        <v>0</v>
      </c>
      <c r="T296" s="25">
        <v>20976928</v>
      </c>
      <c r="U296" s="25">
        <v>20976928</v>
      </c>
      <c r="V296" s="25">
        <v>0</v>
      </c>
      <c r="W296" s="25">
        <v>339074</v>
      </c>
      <c r="X296" s="25">
        <v>0</v>
      </c>
      <c r="Y296" s="25">
        <f t="shared" ref="Y296:Y325" si="53">P296-(Q296+R296+S296+T296+X296)</f>
        <v>339074</v>
      </c>
      <c r="Z296" s="26">
        <f>T296/L296</f>
        <v>0.61837436288974634</v>
      </c>
      <c r="AA296" s="26">
        <f>T296/P296</f>
        <v>0.61837436288974634</v>
      </c>
      <c r="AB296" s="26">
        <f>(Q296+R296+S296)/P296</f>
        <v>0.37163014736444916</v>
      </c>
      <c r="AC296" s="27">
        <f>AA296+AB296</f>
        <v>0.99000451025419545</v>
      </c>
    </row>
    <row r="297" spans="1:29" ht="54" outlineLevel="2" x14ac:dyDescent="0.35">
      <c r="A297" s="21" t="s">
        <v>29</v>
      </c>
      <c r="B297" s="22" t="s">
        <v>30</v>
      </c>
      <c r="C297" s="22" t="s">
        <v>31</v>
      </c>
      <c r="D297" s="22" t="s">
        <v>55</v>
      </c>
      <c r="E297" s="22" t="s">
        <v>52</v>
      </c>
      <c r="F297" s="22"/>
      <c r="G297" s="22">
        <v>1112</v>
      </c>
      <c r="H297" s="22">
        <v>709800000</v>
      </c>
      <c r="I297" s="22" t="s">
        <v>31</v>
      </c>
      <c r="J297" s="23" t="s">
        <v>57</v>
      </c>
      <c r="K297" s="25">
        <v>0</v>
      </c>
      <c r="L297" s="25">
        <v>0</v>
      </c>
      <c r="M297" s="25">
        <v>2532945</v>
      </c>
      <c r="N297" s="25">
        <v>0</v>
      </c>
      <c r="O297" s="25">
        <v>0</v>
      </c>
      <c r="P297" s="25">
        <f t="shared" si="52"/>
        <v>0</v>
      </c>
      <c r="Q297" s="25">
        <v>0</v>
      </c>
      <c r="R297" s="25">
        <v>0</v>
      </c>
      <c r="S297" s="25">
        <v>0</v>
      </c>
      <c r="T297" s="25">
        <v>0</v>
      </c>
      <c r="U297" s="25">
        <v>0</v>
      </c>
      <c r="V297" s="25">
        <v>0</v>
      </c>
      <c r="W297" s="25">
        <v>0</v>
      </c>
      <c r="X297" s="25">
        <v>0</v>
      </c>
      <c r="Y297" s="25">
        <f t="shared" si="53"/>
        <v>0</v>
      </c>
      <c r="Z297" s="26">
        <v>0</v>
      </c>
      <c r="AA297" s="26">
        <v>0</v>
      </c>
      <c r="AB297" s="26">
        <v>0</v>
      </c>
      <c r="AC297" s="27">
        <v>0</v>
      </c>
    </row>
    <row r="298" spans="1:29" ht="54" outlineLevel="2" x14ac:dyDescent="0.35">
      <c r="A298" s="21" t="s">
        <v>187</v>
      </c>
      <c r="B298" s="22" t="s">
        <v>30</v>
      </c>
      <c r="C298" s="22" t="s">
        <v>31</v>
      </c>
      <c r="D298" s="22" t="s">
        <v>55</v>
      </c>
      <c r="E298" s="22" t="s">
        <v>52</v>
      </c>
      <c r="F298" s="22" t="s">
        <v>33</v>
      </c>
      <c r="G298" s="22">
        <v>1112</v>
      </c>
      <c r="H298" s="22">
        <v>709800000</v>
      </c>
      <c r="I298" s="22" t="s">
        <v>31</v>
      </c>
      <c r="J298" s="23" t="s">
        <v>56</v>
      </c>
      <c r="K298" s="24">
        <v>48149795</v>
      </c>
      <c r="L298" s="25">
        <v>48149795</v>
      </c>
      <c r="M298" s="25">
        <v>0</v>
      </c>
      <c r="N298" s="25">
        <v>-463487</v>
      </c>
      <c r="O298" s="25">
        <v>0</v>
      </c>
      <c r="P298" s="25">
        <f t="shared" si="52"/>
        <v>48149795</v>
      </c>
      <c r="Q298" s="25">
        <v>0</v>
      </c>
      <c r="R298" s="25">
        <v>16866568</v>
      </c>
      <c r="S298" s="25">
        <v>0</v>
      </c>
      <c r="T298" s="25">
        <v>30819740</v>
      </c>
      <c r="U298" s="25">
        <v>30819740</v>
      </c>
      <c r="V298" s="25">
        <v>0</v>
      </c>
      <c r="W298" s="25">
        <v>463487</v>
      </c>
      <c r="X298" s="25">
        <v>0</v>
      </c>
      <c r="Y298" s="25">
        <f t="shared" si="53"/>
        <v>463487</v>
      </c>
      <c r="Z298" s="26">
        <f>T298/L298</f>
        <v>0.64008039909619552</v>
      </c>
      <c r="AA298" s="26">
        <f>T298/P298</f>
        <v>0.64008039909619552</v>
      </c>
      <c r="AB298" s="26">
        <f>(Q298+R298+S298)/P298</f>
        <v>0.35029366168641007</v>
      </c>
      <c r="AC298" s="27">
        <f>AA298+AB298</f>
        <v>0.99037406078260559</v>
      </c>
    </row>
    <row r="299" spans="1:29" ht="54" outlineLevel="2" x14ac:dyDescent="0.35">
      <c r="A299" s="21" t="s">
        <v>187</v>
      </c>
      <c r="B299" s="22" t="s">
        <v>30</v>
      </c>
      <c r="C299" s="22" t="s">
        <v>31</v>
      </c>
      <c r="D299" s="22" t="s">
        <v>55</v>
      </c>
      <c r="E299" s="22" t="s">
        <v>52</v>
      </c>
      <c r="F299" s="22"/>
      <c r="G299" s="22">
        <v>1112</v>
      </c>
      <c r="H299" s="22">
        <v>709800000</v>
      </c>
      <c r="I299" s="22" t="s">
        <v>31</v>
      </c>
      <c r="J299" s="23" t="s">
        <v>57</v>
      </c>
      <c r="K299" s="25">
        <v>0</v>
      </c>
      <c r="L299" s="25">
        <v>0</v>
      </c>
      <c r="M299" s="25">
        <v>4564131</v>
      </c>
      <c r="N299" s="25">
        <v>0</v>
      </c>
      <c r="O299" s="25">
        <v>0</v>
      </c>
      <c r="P299" s="25">
        <f t="shared" si="52"/>
        <v>0</v>
      </c>
      <c r="Q299" s="25">
        <v>0</v>
      </c>
      <c r="R299" s="25">
        <v>0</v>
      </c>
      <c r="S299" s="25">
        <v>0</v>
      </c>
      <c r="T299" s="25">
        <v>0</v>
      </c>
      <c r="U299" s="25">
        <v>0</v>
      </c>
      <c r="V299" s="25">
        <v>0</v>
      </c>
      <c r="W299" s="25">
        <v>0</v>
      </c>
      <c r="X299" s="25">
        <v>0</v>
      </c>
      <c r="Y299" s="25">
        <f t="shared" si="53"/>
        <v>0</v>
      </c>
      <c r="Z299" s="26">
        <v>0</v>
      </c>
      <c r="AA299" s="26">
        <v>0</v>
      </c>
      <c r="AB299" s="26">
        <v>0</v>
      </c>
      <c r="AC299" s="27">
        <v>0</v>
      </c>
    </row>
    <row r="300" spans="1:29" ht="54" outlineLevel="2" x14ac:dyDescent="0.35">
      <c r="A300" s="21" t="s">
        <v>275</v>
      </c>
      <c r="B300" s="22" t="s">
        <v>276</v>
      </c>
      <c r="C300" s="22" t="s">
        <v>31</v>
      </c>
      <c r="D300" s="22" t="s">
        <v>55</v>
      </c>
      <c r="E300" s="22" t="s">
        <v>52</v>
      </c>
      <c r="F300" s="22" t="s">
        <v>33</v>
      </c>
      <c r="G300" s="22">
        <v>1112</v>
      </c>
      <c r="H300" s="22">
        <v>709800000</v>
      </c>
      <c r="I300" s="22" t="s">
        <v>31</v>
      </c>
      <c r="J300" s="23" t="s">
        <v>56</v>
      </c>
      <c r="K300" s="24">
        <v>1442653</v>
      </c>
      <c r="L300" s="25">
        <v>1442653</v>
      </c>
      <c r="M300" s="25">
        <v>0</v>
      </c>
      <c r="N300" s="25">
        <v>0</v>
      </c>
      <c r="O300" s="25">
        <v>500000</v>
      </c>
      <c r="P300" s="25">
        <f t="shared" si="52"/>
        <v>1942653</v>
      </c>
      <c r="Q300" s="25">
        <v>0</v>
      </c>
      <c r="R300" s="25">
        <v>518035</v>
      </c>
      <c r="S300" s="25">
        <v>0</v>
      </c>
      <c r="T300" s="25">
        <v>924618</v>
      </c>
      <c r="U300" s="25">
        <v>924618</v>
      </c>
      <c r="V300" s="25">
        <v>0</v>
      </c>
      <c r="W300" s="25">
        <v>0</v>
      </c>
      <c r="X300" s="25">
        <v>0</v>
      </c>
      <c r="Y300" s="25">
        <f t="shared" si="53"/>
        <v>500000</v>
      </c>
      <c r="Z300" s="26">
        <f>T300/L300</f>
        <v>0.64091503639475322</v>
      </c>
      <c r="AA300" s="26">
        <f>T300/P300</f>
        <v>0.47595633394126485</v>
      </c>
      <c r="AB300" s="26">
        <f>(Q300+R300+S300)/P300</f>
        <v>0.26666368105884064</v>
      </c>
      <c r="AC300" s="27">
        <f>AA300+AB300</f>
        <v>0.74262001500010544</v>
      </c>
    </row>
    <row r="301" spans="1:29" ht="54" outlineLevel="2" x14ac:dyDescent="0.35">
      <c r="A301" s="21" t="s">
        <v>275</v>
      </c>
      <c r="B301" s="22" t="s">
        <v>276</v>
      </c>
      <c r="C301" s="22" t="s">
        <v>31</v>
      </c>
      <c r="D301" s="22" t="s">
        <v>55</v>
      </c>
      <c r="E301" s="22" t="s">
        <v>52</v>
      </c>
      <c r="F301" s="22"/>
      <c r="G301" s="22">
        <v>1112</v>
      </c>
      <c r="H301" s="22">
        <v>709800000</v>
      </c>
      <c r="I301" s="22" t="s">
        <v>31</v>
      </c>
      <c r="J301" s="23" t="s">
        <v>57</v>
      </c>
      <c r="K301" s="25">
        <v>0</v>
      </c>
      <c r="L301" s="25">
        <v>0</v>
      </c>
      <c r="M301" s="25">
        <v>1531</v>
      </c>
      <c r="N301" s="25">
        <v>0</v>
      </c>
      <c r="O301" s="25">
        <v>0</v>
      </c>
      <c r="P301" s="25">
        <f t="shared" si="52"/>
        <v>0</v>
      </c>
      <c r="Q301" s="25">
        <v>0</v>
      </c>
      <c r="R301" s="25">
        <v>0</v>
      </c>
      <c r="S301" s="25">
        <v>0</v>
      </c>
      <c r="T301" s="25">
        <v>0</v>
      </c>
      <c r="U301" s="25">
        <v>0</v>
      </c>
      <c r="V301" s="25">
        <v>0</v>
      </c>
      <c r="W301" s="25">
        <v>0</v>
      </c>
      <c r="X301" s="25">
        <v>0</v>
      </c>
      <c r="Y301" s="25">
        <f t="shared" si="53"/>
        <v>0</v>
      </c>
      <c r="Z301" s="26">
        <v>0</v>
      </c>
      <c r="AA301" s="26">
        <v>0</v>
      </c>
      <c r="AB301" s="26">
        <v>0</v>
      </c>
      <c r="AC301" s="27">
        <v>0</v>
      </c>
    </row>
    <row r="302" spans="1:29" ht="54" outlineLevel="2" x14ac:dyDescent="0.35">
      <c r="A302" s="21" t="s">
        <v>275</v>
      </c>
      <c r="B302" s="22" t="s">
        <v>278</v>
      </c>
      <c r="C302" s="22" t="s">
        <v>31</v>
      </c>
      <c r="D302" s="22" t="s">
        <v>55</v>
      </c>
      <c r="E302" s="22" t="s">
        <v>52</v>
      </c>
      <c r="F302" s="22" t="s">
        <v>33</v>
      </c>
      <c r="G302" s="22">
        <v>1112</v>
      </c>
      <c r="H302" s="22">
        <v>709800000</v>
      </c>
      <c r="I302" s="22" t="s">
        <v>31</v>
      </c>
      <c r="J302" s="23" t="s">
        <v>56</v>
      </c>
      <c r="K302" s="24">
        <v>26430410</v>
      </c>
      <c r="L302" s="25">
        <v>26430410</v>
      </c>
      <c r="M302" s="25">
        <v>0</v>
      </c>
      <c r="N302" s="25">
        <v>-85256</v>
      </c>
      <c r="O302" s="25">
        <v>0</v>
      </c>
      <c r="P302" s="25">
        <f t="shared" si="52"/>
        <v>26430410</v>
      </c>
      <c r="Q302" s="25">
        <v>0</v>
      </c>
      <c r="R302" s="25">
        <v>9678390</v>
      </c>
      <c r="S302" s="25">
        <v>0</v>
      </c>
      <c r="T302" s="25">
        <v>16666764</v>
      </c>
      <c r="U302" s="25">
        <v>16666764</v>
      </c>
      <c r="V302" s="25">
        <v>0</v>
      </c>
      <c r="W302" s="25">
        <v>85256</v>
      </c>
      <c r="X302" s="25">
        <v>0</v>
      </c>
      <c r="Y302" s="25">
        <f t="shared" si="53"/>
        <v>85256</v>
      </c>
      <c r="Z302" s="26">
        <f>T302/L302</f>
        <v>0.63059044487013249</v>
      </c>
      <c r="AA302" s="26">
        <f>T302/P302</f>
        <v>0.63059044487013249</v>
      </c>
      <c r="AB302" s="26">
        <f>(Q302+R302+S302)/P302</f>
        <v>0.36618387682975784</v>
      </c>
      <c r="AC302" s="27">
        <f>AA302+AB302</f>
        <v>0.99677432169989033</v>
      </c>
    </row>
    <row r="303" spans="1:29" ht="54" outlineLevel="2" x14ac:dyDescent="0.35">
      <c r="A303" s="21" t="s">
        <v>275</v>
      </c>
      <c r="B303" s="22" t="s">
        <v>278</v>
      </c>
      <c r="C303" s="22" t="s">
        <v>31</v>
      </c>
      <c r="D303" s="22" t="s">
        <v>55</v>
      </c>
      <c r="E303" s="22" t="s">
        <v>52</v>
      </c>
      <c r="F303" s="22"/>
      <c r="G303" s="22">
        <v>1112</v>
      </c>
      <c r="H303" s="22">
        <v>709800000</v>
      </c>
      <c r="I303" s="22" t="s">
        <v>31</v>
      </c>
      <c r="J303" s="23" t="s">
        <v>57</v>
      </c>
      <c r="K303" s="25">
        <v>0</v>
      </c>
      <c r="L303" s="25">
        <v>0</v>
      </c>
      <c r="M303" s="25">
        <v>1742756</v>
      </c>
      <c r="N303" s="25">
        <v>0</v>
      </c>
      <c r="O303" s="25">
        <v>0</v>
      </c>
      <c r="P303" s="25">
        <f t="shared" si="52"/>
        <v>0</v>
      </c>
      <c r="Q303" s="25">
        <v>0</v>
      </c>
      <c r="R303" s="25">
        <v>0</v>
      </c>
      <c r="S303" s="25">
        <v>0</v>
      </c>
      <c r="T303" s="25">
        <v>0</v>
      </c>
      <c r="U303" s="25">
        <v>0</v>
      </c>
      <c r="V303" s="25">
        <v>0</v>
      </c>
      <c r="W303" s="25">
        <v>0</v>
      </c>
      <c r="X303" s="25">
        <v>0</v>
      </c>
      <c r="Y303" s="25">
        <f t="shared" si="53"/>
        <v>0</v>
      </c>
      <c r="Z303" s="26">
        <v>0</v>
      </c>
      <c r="AA303" s="26">
        <v>0</v>
      </c>
      <c r="AB303" s="26">
        <v>0</v>
      </c>
      <c r="AC303" s="27">
        <v>0</v>
      </c>
    </row>
    <row r="304" spans="1:29" ht="54" outlineLevel="2" x14ac:dyDescent="0.35">
      <c r="A304" s="21" t="s">
        <v>275</v>
      </c>
      <c r="B304" s="22" t="s">
        <v>312</v>
      </c>
      <c r="C304" s="22" t="s">
        <v>31</v>
      </c>
      <c r="D304" s="22" t="s">
        <v>55</v>
      </c>
      <c r="E304" s="22" t="s">
        <v>52</v>
      </c>
      <c r="F304" s="22" t="s">
        <v>33</v>
      </c>
      <c r="G304" s="22">
        <v>1112</v>
      </c>
      <c r="H304" s="22">
        <v>709800000</v>
      </c>
      <c r="I304" s="22" t="s">
        <v>31</v>
      </c>
      <c r="J304" s="23" t="s">
        <v>56</v>
      </c>
      <c r="K304" s="24">
        <v>5139517</v>
      </c>
      <c r="L304" s="25">
        <v>5139517</v>
      </c>
      <c r="M304" s="25">
        <v>0</v>
      </c>
      <c r="N304" s="25">
        <v>850000</v>
      </c>
      <c r="O304" s="25">
        <v>0</v>
      </c>
      <c r="P304" s="25">
        <f t="shared" si="52"/>
        <v>5139517</v>
      </c>
      <c r="Q304" s="25">
        <v>0</v>
      </c>
      <c r="R304" s="25">
        <v>1856681</v>
      </c>
      <c r="S304" s="25">
        <v>0</v>
      </c>
      <c r="T304" s="25">
        <v>3282836</v>
      </c>
      <c r="U304" s="25">
        <v>3282836</v>
      </c>
      <c r="V304" s="25">
        <v>0</v>
      </c>
      <c r="W304" s="25">
        <v>0</v>
      </c>
      <c r="X304" s="25">
        <v>0</v>
      </c>
      <c r="Y304" s="25">
        <f t="shared" si="53"/>
        <v>0</v>
      </c>
      <c r="Z304" s="26">
        <f>T304/L304</f>
        <v>0.63874406875198586</v>
      </c>
      <c r="AA304" s="26">
        <f>T304/P304</f>
        <v>0.63874406875198586</v>
      </c>
      <c r="AB304" s="26">
        <f>(Q304+R304+S304)/P304</f>
        <v>0.36125593124801414</v>
      </c>
      <c r="AC304" s="27">
        <f>AA304+AB304</f>
        <v>1</v>
      </c>
    </row>
    <row r="305" spans="1:29" ht="54" outlineLevel="2" x14ac:dyDescent="0.35">
      <c r="A305" s="21" t="s">
        <v>275</v>
      </c>
      <c r="B305" s="22" t="s">
        <v>312</v>
      </c>
      <c r="C305" s="22" t="s">
        <v>31</v>
      </c>
      <c r="D305" s="22" t="s">
        <v>55</v>
      </c>
      <c r="E305" s="22" t="s">
        <v>52</v>
      </c>
      <c r="F305" s="22"/>
      <c r="G305" s="22">
        <v>1112</v>
      </c>
      <c r="H305" s="22">
        <v>709800000</v>
      </c>
      <c r="I305" s="22" t="s">
        <v>31</v>
      </c>
      <c r="J305" s="23" t="s">
        <v>57</v>
      </c>
      <c r="K305" s="25">
        <v>0</v>
      </c>
      <c r="L305" s="25">
        <v>0</v>
      </c>
      <c r="M305" s="25">
        <v>14776</v>
      </c>
      <c r="N305" s="25">
        <v>0</v>
      </c>
      <c r="O305" s="25">
        <v>0</v>
      </c>
      <c r="P305" s="25">
        <f t="shared" si="52"/>
        <v>0</v>
      </c>
      <c r="Q305" s="25">
        <v>0</v>
      </c>
      <c r="R305" s="25">
        <v>0</v>
      </c>
      <c r="S305" s="25">
        <v>0</v>
      </c>
      <c r="T305" s="25">
        <v>0</v>
      </c>
      <c r="U305" s="25">
        <v>0</v>
      </c>
      <c r="V305" s="25">
        <v>0</v>
      </c>
      <c r="W305" s="25">
        <v>0</v>
      </c>
      <c r="X305" s="25">
        <v>0</v>
      </c>
      <c r="Y305" s="25">
        <f t="shared" si="53"/>
        <v>0</v>
      </c>
      <c r="Z305" s="26">
        <v>0</v>
      </c>
      <c r="AA305" s="26">
        <v>0</v>
      </c>
      <c r="AB305" s="26">
        <v>0</v>
      </c>
      <c r="AC305" s="27">
        <v>0</v>
      </c>
    </row>
    <row r="306" spans="1:29" ht="54" outlineLevel="2" x14ac:dyDescent="0.35">
      <c r="A306" s="21" t="s">
        <v>325</v>
      </c>
      <c r="B306" s="22" t="s">
        <v>30</v>
      </c>
      <c r="C306" s="22" t="s">
        <v>31</v>
      </c>
      <c r="D306" s="22" t="s">
        <v>55</v>
      </c>
      <c r="E306" s="22" t="s">
        <v>52</v>
      </c>
      <c r="F306" s="22" t="s">
        <v>33</v>
      </c>
      <c r="G306" s="22">
        <v>1112</v>
      </c>
      <c r="H306" s="22">
        <v>709800000</v>
      </c>
      <c r="I306" s="22" t="s">
        <v>31</v>
      </c>
      <c r="J306" s="23" t="s">
        <v>56</v>
      </c>
      <c r="K306" s="24">
        <v>9157502</v>
      </c>
      <c r="L306" s="25">
        <v>9157502</v>
      </c>
      <c r="M306" s="25">
        <v>0</v>
      </c>
      <c r="N306" s="25">
        <v>-471704</v>
      </c>
      <c r="O306" s="25">
        <v>0</v>
      </c>
      <c r="P306" s="25">
        <f t="shared" si="52"/>
        <v>9157502</v>
      </c>
      <c r="Q306" s="25">
        <v>0</v>
      </c>
      <c r="R306" s="25">
        <v>3913516</v>
      </c>
      <c r="S306" s="25">
        <v>0</v>
      </c>
      <c r="T306" s="25">
        <v>4772282</v>
      </c>
      <c r="U306" s="25">
        <v>4772282</v>
      </c>
      <c r="V306" s="25">
        <v>0</v>
      </c>
      <c r="W306" s="25">
        <v>471704</v>
      </c>
      <c r="X306" s="25">
        <v>0</v>
      </c>
      <c r="Y306" s="25">
        <f t="shared" si="53"/>
        <v>471704</v>
      </c>
      <c r="Z306" s="26">
        <f>T306/L306</f>
        <v>0.52113360171802314</v>
      </c>
      <c r="AA306" s="26">
        <f>T306/P306</f>
        <v>0.52113360171802314</v>
      </c>
      <c r="AB306" s="26">
        <f>(Q306+R306+S306)/P306</f>
        <v>0.42735628122166941</v>
      </c>
      <c r="AC306" s="27">
        <f>AA306+AB306</f>
        <v>0.94848988293969261</v>
      </c>
    </row>
    <row r="307" spans="1:29" ht="54" outlineLevel="2" x14ac:dyDescent="0.35">
      <c r="A307" s="21" t="s">
        <v>325</v>
      </c>
      <c r="B307" s="22" t="s">
        <v>30</v>
      </c>
      <c r="C307" s="22" t="s">
        <v>31</v>
      </c>
      <c r="D307" s="22" t="s">
        <v>55</v>
      </c>
      <c r="E307" s="22" t="s">
        <v>52</v>
      </c>
      <c r="F307" s="22"/>
      <c r="G307" s="22">
        <v>1112</v>
      </c>
      <c r="H307" s="22">
        <v>709800000</v>
      </c>
      <c r="I307" s="22" t="s">
        <v>31</v>
      </c>
      <c r="J307" s="23" t="s">
        <v>57</v>
      </c>
      <c r="K307" s="25">
        <v>0</v>
      </c>
      <c r="L307" s="25">
        <v>0</v>
      </c>
      <c r="M307" s="25">
        <v>67756</v>
      </c>
      <c r="N307" s="25">
        <v>0</v>
      </c>
      <c r="O307" s="25">
        <v>0</v>
      </c>
      <c r="P307" s="25">
        <f t="shared" si="52"/>
        <v>0</v>
      </c>
      <c r="Q307" s="25">
        <v>0</v>
      </c>
      <c r="R307" s="25">
        <v>0</v>
      </c>
      <c r="S307" s="25">
        <v>0</v>
      </c>
      <c r="T307" s="25">
        <v>0</v>
      </c>
      <c r="U307" s="25">
        <v>0</v>
      </c>
      <c r="V307" s="25">
        <v>0</v>
      </c>
      <c r="W307" s="25">
        <v>0</v>
      </c>
      <c r="X307" s="25">
        <v>0</v>
      </c>
      <c r="Y307" s="25">
        <f t="shared" si="53"/>
        <v>0</v>
      </c>
      <c r="Z307" s="26">
        <v>0</v>
      </c>
      <c r="AA307" s="26">
        <v>0</v>
      </c>
      <c r="AB307" s="26">
        <v>0</v>
      </c>
      <c r="AC307" s="27">
        <v>0</v>
      </c>
    </row>
    <row r="308" spans="1:29" ht="54" outlineLevel="2" x14ac:dyDescent="0.35">
      <c r="A308" s="21" t="s">
        <v>331</v>
      </c>
      <c r="B308" s="22" t="s">
        <v>30</v>
      </c>
      <c r="C308" s="22" t="s">
        <v>31</v>
      </c>
      <c r="D308" s="22" t="s">
        <v>55</v>
      </c>
      <c r="E308" s="22" t="s">
        <v>52</v>
      </c>
      <c r="F308" s="22" t="s">
        <v>33</v>
      </c>
      <c r="G308" s="22">
        <v>1112</v>
      </c>
      <c r="H308" s="22">
        <v>709800000</v>
      </c>
      <c r="I308" s="22" t="s">
        <v>31</v>
      </c>
      <c r="J308" s="23" t="s">
        <v>56</v>
      </c>
      <c r="K308" s="24">
        <v>25701340</v>
      </c>
      <c r="L308" s="25">
        <v>25701340</v>
      </c>
      <c r="M308" s="25">
        <v>0</v>
      </c>
      <c r="N308" s="25">
        <v>-79592</v>
      </c>
      <c r="O308" s="25">
        <v>0</v>
      </c>
      <c r="P308" s="25">
        <f t="shared" si="52"/>
        <v>25701340</v>
      </c>
      <c r="Q308" s="25">
        <v>0</v>
      </c>
      <c r="R308" s="25">
        <v>9513400</v>
      </c>
      <c r="S308" s="25">
        <v>0</v>
      </c>
      <c r="T308" s="25">
        <v>16108348</v>
      </c>
      <c r="U308" s="25">
        <v>16108348</v>
      </c>
      <c r="V308" s="25">
        <v>0</v>
      </c>
      <c r="W308" s="25">
        <v>79592</v>
      </c>
      <c r="X308" s="25">
        <v>0</v>
      </c>
      <c r="Y308" s="25">
        <f t="shared" si="53"/>
        <v>79592</v>
      </c>
      <c r="Z308" s="26">
        <f>T308/L308</f>
        <v>0.62675129001055974</v>
      </c>
      <c r="AA308" s="26">
        <f>T308/P308</f>
        <v>0.62675129001055974</v>
      </c>
      <c r="AB308" s="26">
        <f>(Q308+R308+S308)/P308</f>
        <v>0.37015190647647167</v>
      </c>
      <c r="AC308" s="27">
        <f>AA308+AB308</f>
        <v>0.99690319648703141</v>
      </c>
    </row>
    <row r="309" spans="1:29" ht="54" outlineLevel="2" x14ac:dyDescent="0.35">
      <c r="A309" s="21" t="s">
        <v>331</v>
      </c>
      <c r="B309" s="22" t="s">
        <v>30</v>
      </c>
      <c r="C309" s="22" t="s">
        <v>31</v>
      </c>
      <c r="D309" s="22" t="s">
        <v>55</v>
      </c>
      <c r="E309" s="22" t="s">
        <v>52</v>
      </c>
      <c r="F309" s="22"/>
      <c r="G309" s="22">
        <v>1112</v>
      </c>
      <c r="H309" s="22">
        <v>709800000</v>
      </c>
      <c r="I309" s="22" t="s">
        <v>31</v>
      </c>
      <c r="J309" s="23" t="s">
        <v>57</v>
      </c>
      <c r="K309" s="25">
        <v>0</v>
      </c>
      <c r="L309" s="25">
        <v>0</v>
      </c>
      <c r="M309" s="25">
        <v>1111694</v>
      </c>
      <c r="N309" s="25">
        <v>0</v>
      </c>
      <c r="O309" s="25">
        <v>0</v>
      </c>
      <c r="P309" s="25">
        <f t="shared" si="52"/>
        <v>0</v>
      </c>
      <c r="Q309" s="25">
        <v>0</v>
      </c>
      <c r="R309" s="25">
        <v>0</v>
      </c>
      <c r="S309" s="25">
        <v>0</v>
      </c>
      <c r="T309" s="25">
        <v>0</v>
      </c>
      <c r="U309" s="25">
        <v>0</v>
      </c>
      <c r="V309" s="25">
        <v>0</v>
      </c>
      <c r="W309" s="25">
        <v>0</v>
      </c>
      <c r="X309" s="25">
        <v>0</v>
      </c>
      <c r="Y309" s="25">
        <f t="shared" si="53"/>
        <v>0</v>
      </c>
      <c r="Z309" s="26">
        <v>0</v>
      </c>
      <c r="AA309" s="26">
        <v>0</v>
      </c>
      <c r="AB309" s="26">
        <v>0</v>
      </c>
      <c r="AC309" s="27">
        <v>0</v>
      </c>
    </row>
    <row r="310" spans="1:29" ht="54" outlineLevel="2" x14ac:dyDescent="0.35">
      <c r="A310" s="21" t="s">
        <v>340</v>
      </c>
      <c r="B310" s="22" t="s">
        <v>30</v>
      </c>
      <c r="C310" s="22" t="s">
        <v>31</v>
      </c>
      <c r="D310" s="22" t="s">
        <v>55</v>
      </c>
      <c r="E310" s="22" t="s">
        <v>52</v>
      </c>
      <c r="F310" s="22" t="s">
        <v>33</v>
      </c>
      <c r="G310" s="22">
        <v>1112</v>
      </c>
      <c r="H310" s="22">
        <v>709800000</v>
      </c>
      <c r="I310" s="22" t="s">
        <v>31</v>
      </c>
      <c r="J310" s="23" t="s">
        <v>56</v>
      </c>
      <c r="K310" s="24">
        <v>6086647</v>
      </c>
      <c r="L310" s="25">
        <v>6086647</v>
      </c>
      <c r="M310" s="25">
        <v>0</v>
      </c>
      <c r="N310" s="25">
        <v>0</v>
      </c>
      <c r="O310" s="25">
        <v>0</v>
      </c>
      <c r="P310" s="25">
        <f t="shared" si="52"/>
        <v>6086647</v>
      </c>
      <c r="Q310" s="25">
        <v>0</v>
      </c>
      <c r="R310" s="25">
        <v>2407569</v>
      </c>
      <c r="S310" s="25">
        <v>0</v>
      </c>
      <c r="T310" s="25">
        <v>3679078</v>
      </c>
      <c r="U310" s="25">
        <v>3679078</v>
      </c>
      <c r="V310" s="25">
        <v>0</v>
      </c>
      <c r="W310" s="25">
        <v>0</v>
      </c>
      <c r="X310" s="25">
        <v>0</v>
      </c>
      <c r="Y310" s="25">
        <f t="shared" si="53"/>
        <v>0</v>
      </c>
      <c r="Z310" s="26">
        <f>T310/L310</f>
        <v>0.60445069346061964</v>
      </c>
      <c r="AA310" s="26">
        <f>T310/P310</f>
        <v>0.60445069346061964</v>
      </c>
      <c r="AB310" s="26">
        <f>(Q310+R310+S310)/P310</f>
        <v>0.39554930653938036</v>
      </c>
      <c r="AC310" s="27">
        <f>AA310+AB310</f>
        <v>1</v>
      </c>
    </row>
    <row r="311" spans="1:29" ht="54" outlineLevel="2" x14ac:dyDescent="0.35">
      <c r="A311" s="21" t="s">
        <v>340</v>
      </c>
      <c r="B311" s="22" t="s">
        <v>30</v>
      </c>
      <c r="C311" s="22" t="s">
        <v>31</v>
      </c>
      <c r="D311" s="22" t="s">
        <v>55</v>
      </c>
      <c r="E311" s="22" t="s">
        <v>52</v>
      </c>
      <c r="F311" s="22"/>
      <c r="G311" s="22">
        <v>1112</v>
      </c>
      <c r="H311" s="22">
        <v>709800000</v>
      </c>
      <c r="I311" s="22" t="s">
        <v>31</v>
      </c>
      <c r="J311" s="23" t="s">
        <v>57</v>
      </c>
      <c r="K311" s="25">
        <v>0</v>
      </c>
      <c r="L311" s="25">
        <v>0</v>
      </c>
      <c r="M311" s="25">
        <v>428993</v>
      </c>
      <c r="N311" s="25">
        <v>0</v>
      </c>
      <c r="O311" s="25">
        <v>0</v>
      </c>
      <c r="P311" s="25">
        <f t="shared" si="52"/>
        <v>0</v>
      </c>
      <c r="Q311" s="25">
        <v>0</v>
      </c>
      <c r="R311" s="25">
        <v>0</v>
      </c>
      <c r="S311" s="25">
        <v>0</v>
      </c>
      <c r="T311" s="25">
        <v>0</v>
      </c>
      <c r="U311" s="25">
        <v>0</v>
      </c>
      <c r="V311" s="25">
        <v>0</v>
      </c>
      <c r="W311" s="25">
        <v>0</v>
      </c>
      <c r="X311" s="25">
        <v>0</v>
      </c>
      <c r="Y311" s="25">
        <f t="shared" si="53"/>
        <v>0</v>
      </c>
      <c r="Z311" s="26">
        <v>0</v>
      </c>
      <c r="AA311" s="26">
        <v>0</v>
      </c>
      <c r="AB311" s="26">
        <v>0</v>
      </c>
      <c r="AC311" s="27">
        <v>0</v>
      </c>
    </row>
    <row r="312" spans="1:29" ht="54" outlineLevel="2" x14ac:dyDescent="0.35">
      <c r="A312" s="21" t="s">
        <v>343</v>
      </c>
      <c r="B312" s="22" t="s">
        <v>30</v>
      </c>
      <c r="C312" s="22" t="s">
        <v>31</v>
      </c>
      <c r="D312" s="22" t="s">
        <v>55</v>
      </c>
      <c r="E312" s="22" t="s">
        <v>52</v>
      </c>
      <c r="F312" s="22" t="s">
        <v>33</v>
      </c>
      <c r="G312" s="22">
        <v>1112</v>
      </c>
      <c r="H312" s="22">
        <v>709800000</v>
      </c>
      <c r="I312" s="22" t="s">
        <v>31</v>
      </c>
      <c r="J312" s="23" t="s">
        <v>56</v>
      </c>
      <c r="K312" s="24">
        <v>112936996</v>
      </c>
      <c r="L312" s="25">
        <v>112936996</v>
      </c>
      <c r="M312" s="25">
        <v>0</v>
      </c>
      <c r="N312" s="25">
        <v>-110231</v>
      </c>
      <c r="O312" s="25">
        <v>0</v>
      </c>
      <c r="P312" s="25">
        <f t="shared" si="52"/>
        <v>112936996</v>
      </c>
      <c r="Q312" s="25">
        <v>0</v>
      </c>
      <c r="R312" s="25">
        <v>40527000</v>
      </c>
      <c r="S312" s="25">
        <v>0</v>
      </c>
      <c r="T312" s="25">
        <v>72299765</v>
      </c>
      <c r="U312" s="25">
        <v>72299765</v>
      </c>
      <c r="V312" s="25">
        <v>0</v>
      </c>
      <c r="W312" s="25">
        <v>110231</v>
      </c>
      <c r="X312" s="25">
        <v>0</v>
      </c>
      <c r="Y312" s="25">
        <f t="shared" si="53"/>
        <v>110231</v>
      </c>
      <c r="Z312" s="26">
        <f>T312/L312</f>
        <v>0.64017786518777253</v>
      </c>
      <c r="AA312" s="26">
        <f>T312/P312</f>
        <v>0.64017786518777253</v>
      </c>
      <c r="AB312" s="26">
        <f>(Q312+R312+S312)/P312</f>
        <v>0.35884609503868864</v>
      </c>
      <c r="AC312" s="27">
        <f>AA312+AB312</f>
        <v>0.99902396022646123</v>
      </c>
    </row>
    <row r="313" spans="1:29" ht="54" outlineLevel="2" x14ac:dyDescent="0.35">
      <c r="A313" s="21" t="s">
        <v>343</v>
      </c>
      <c r="B313" s="22" t="s">
        <v>30</v>
      </c>
      <c r="C313" s="22" t="s">
        <v>31</v>
      </c>
      <c r="D313" s="22" t="s">
        <v>55</v>
      </c>
      <c r="E313" s="22" t="s">
        <v>52</v>
      </c>
      <c r="F313" s="22"/>
      <c r="G313" s="22">
        <v>1112</v>
      </c>
      <c r="H313" s="22">
        <v>709800000</v>
      </c>
      <c r="I313" s="22" t="s">
        <v>31</v>
      </c>
      <c r="J313" s="23" t="s">
        <v>57</v>
      </c>
      <c r="K313" s="25">
        <v>0</v>
      </c>
      <c r="L313" s="25">
        <v>0</v>
      </c>
      <c r="M313" s="25">
        <v>10248531</v>
      </c>
      <c r="N313" s="25">
        <v>0</v>
      </c>
      <c r="O313" s="25">
        <v>0</v>
      </c>
      <c r="P313" s="25">
        <f t="shared" si="52"/>
        <v>0</v>
      </c>
      <c r="Q313" s="25">
        <v>0</v>
      </c>
      <c r="R313" s="25">
        <v>0</v>
      </c>
      <c r="S313" s="25">
        <v>0</v>
      </c>
      <c r="T313" s="25">
        <v>0</v>
      </c>
      <c r="U313" s="25">
        <v>0</v>
      </c>
      <c r="V313" s="25">
        <v>0</v>
      </c>
      <c r="W313" s="25">
        <v>0</v>
      </c>
      <c r="X313" s="25">
        <v>0</v>
      </c>
      <c r="Y313" s="25">
        <f t="shared" si="53"/>
        <v>0</v>
      </c>
      <c r="Z313" s="26">
        <v>0</v>
      </c>
      <c r="AA313" s="26">
        <v>0</v>
      </c>
      <c r="AB313" s="26">
        <v>0</v>
      </c>
      <c r="AC313" s="27">
        <v>0</v>
      </c>
    </row>
    <row r="314" spans="1:29" ht="54" outlineLevel="2" x14ac:dyDescent="0.35">
      <c r="A314" s="21" t="s">
        <v>355</v>
      </c>
      <c r="B314" s="22" t="s">
        <v>30</v>
      </c>
      <c r="C314" s="22" t="s">
        <v>31</v>
      </c>
      <c r="D314" s="22" t="s">
        <v>55</v>
      </c>
      <c r="E314" s="22" t="s">
        <v>52</v>
      </c>
      <c r="F314" s="22" t="s">
        <v>33</v>
      </c>
      <c r="G314" s="22">
        <v>1112</v>
      </c>
      <c r="H314" s="22">
        <v>709600000</v>
      </c>
      <c r="I314" s="22" t="s">
        <v>31</v>
      </c>
      <c r="J314" s="23" t="s">
        <v>56</v>
      </c>
      <c r="K314" s="24">
        <v>5976815</v>
      </c>
      <c r="L314" s="25">
        <v>5976815</v>
      </c>
      <c r="M314" s="25">
        <v>0</v>
      </c>
      <c r="N314" s="25">
        <v>-42990</v>
      </c>
      <c r="O314" s="25">
        <v>0</v>
      </c>
      <c r="P314" s="25">
        <f t="shared" si="52"/>
        <v>5976815</v>
      </c>
      <c r="Q314" s="25">
        <v>0</v>
      </c>
      <c r="R314" s="25">
        <v>3053498</v>
      </c>
      <c r="S314" s="25">
        <v>0</v>
      </c>
      <c r="T314" s="25">
        <v>2880327</v>
      </c>
      <c r="U314" s="25">
        <v>2880327</v>
      </c>
      <c r="V314" s="25">
        <v>0</v>
      </c>
      <c r="W314" s="25">
        <v>42990</v>
      </c>
      <c r="X314" s="25">
        <v>0</v>
      </c>
      <c r="Y314" s="25">
        <f t="shared" si="53"/>
        <v>42990</v>
      </c>
      <c r="Z314" s="26">
        <f>T314/L314</f>
        <v>0.48191670647326379</v>
      </c>
      <c r="AA314" s="26">
        <f>T314/P314</f>
        <v>0.48191670647326379</v>
      </c>
      <c r="AB314" s="26">
        <f>(Q314+R314+S314)/P314</f>
        <v>0.51089049937132069</v>
      </c>
      <c r="AC314" s="27">
        <f>AA314+AB314</f>
        <v>0.99280720584458448</v>
      </c>
    </row>
    <row r="315" spans="1:29" ht="54" outlineLevel="2" x14ac:dyDescent="0.35">
      <c r="A315" s="21" t="s">
        <v>355</v>
      </c>
      <c r="B315" s="22" t="s">
        <v>30</v>
      </c>
      <c r="C315" s="22" t="s">
        <v>31</v>
      </c>
      <c r="D315" s="22" t="s">
        <v>55</v>
      </c>
      <c r="E315" s="22" t="s">
        <v>52</v>
      </c>
      <c r="F315" s="22"/>
      <c r="G315" s="22">
        <v>1112</v>
      </c>
      <c r="H315" s="22">
        <v>709600000</v>
      </c>
      <c r="I315" s="22" t="s">
        <v>31</v>
      </c>
      <c r="J315" s="23" t="s">
        <v>57</v>
      </c>
      <c r="K315" s="25">
        <v>0</v>
      </c>
      <c r="L315" s="25">
        <v>0</v>
      </c>
      <c r="M315" s="25">
        <v>6151</v>
      </c>
      <c r="N315" s="25">
        <v>0</v>
      </c>
      <c r="O315" s="25">
        <v>0</v>
      </c>
      <c r="P315" s="25">
        <f t="shared" si="52"/>
        <v>0</v>
      </c>
      <c r="Q315" s="25">
        <v>0</v>
      </c>
      <c r="R315" s="25">
        <v>0</v>
      </c>
      <c r="S315" s="25">
        <v>0</v>
      </c>
      <c r="T315" s="25">
        <v>0</v>
      </c>
      <c r="U315" s="25">
        <v>0</v>
      </c>
      <c r="V315" s="25">
        <v>0</v>
      </c>
      <c r="W315" s="25">
        <v>0</v>
      </c>
      <c r="X315" s="25">
        <v>0</v>
      </c>
      <c r="Y315" s="25">
        <f t="shared" si="53"/>
        <v>0</v>
      </c>
      <c r="Z315" s="26">
        <v>0</v>
      </c>
      <c r="AA315" s="26">
        <v>0</v>
      </c>
      <c r="AB315" s="26">
        <v>0</v>
      </c>
      <c r="AC315" s="27">
        <v>0</v>
      </c>
    </row>
    <row r="316" spans="1:29" ht="54" outlineLevel="2" x14ac:dyDescent="0.35">
      <c r="A316" s="21" t="s">
        <v>384</v>
      </c>
      <c r="B316" s="22" t="s">
        <v>276</v>
      </c>
      <c r="C316" s="22" t="s">
        <v>31</v>
      </c>
      <c r="D316" s="22" t="s">
        <v>55</v>
      </c>
      <c r="E316" s="22" t="s">
        <v>52</v>
      </c>
      <c r="F316" s="22" t="s">
        <v>33</v>
      </c>
      <c r="G316" s="22">
        <v>1112</v>
      </c>
      <c r="H316" s="22">
        <v>709100000</v>
      </c>
      <c r="I316" s="22" t="s">
        <v>31</v>
      </c>
      <c r="J316" s="23" t="s">
        <v>56</v>
      </c>
      <c r="K316" s="24">
        <v>2621236614</v>
      </c>
      <c r="L316" s="25">
        <v>2621236614</v>
      </c>
      <c r="M316" s="25">
        <v>0</v>
      </c>
      <c r="N316" s="25">
        <v>0</v>
      </c>
      <c r="O316" s="25">
        <v>0</v>
      </c>
      <c r="P316" s="25">
        <f t="shared" si="52"/>
        <v>2621236614</v>
      </c>
      <c r="Q316" s="25">
        <v>0</v>
      </c>
      <c r="R316" s="25">
        <v>905485535</v>
      </c>
      <c r="S316" s="25">
        <v>0</v>
      </c>
      <c r="T316" s="25">
        <v>1715751079</v>
      </c>
      <c r="U316" s="25">
        <v>1715751079</v>
      </c>
      <c r="V316" s="25">
        <v>0</v>
      </c>
      <c r="W316" s="25">
        <v>0</v>
      </c>
      <c r="X316" s="25">
        <v>0</v>
      </c>
      <c r="Y316" s="25">
        <f t="shared" si="53"/>
        <v>0</v>
      </c>
      <c r="Z316" s="26">
        <f>T316/L316</f>
        <v>0.65455787922242104</v>
      </c>
      <c r="AA316" s="26">
        <f>T316/P316</f>
        <v>0.65455787922242104</v>
      </c>
      <c r="AB316" s="26">
        <f>(Q316+R316+S316)/P316</f>
        <v>0.34544212077757891</v>
      </c>
      <c r="AC316" s="27">
        <f>AA316+AB316</f>
        <v>1</v>
      </c>
    </row>
    <row r="317" spans="1:29" ht="54" outlineLevel="2" x14ac:dyDescent="0.35">
      <c r="A317" s="21" t="s">
        <v>384</v>
      </c>
      <c r="B317" s="22" t="s">
        <v>276</v>
      </c>
      <c r="C317" s="22" t="s">
        <v>31</v>
      </c>
      <c r="D317" s="22" t="s">
        <v>55</v>
      </c>
      <c r="E317" s="22" t="s">
        <v>52</v>
      </c>
      <c r="F317" s="22"/>
      <c r="G317" s="22">
        <v>1112</v>
      </c>
      <c r="H317" s="22">
        <v>709100000</v>
      </c>
      <c r="I317" s="22" t="s">
        <v>31</v>
      </c>
      <c r="J317" s="23" t="s">
        <v>57</v>
      </c>
      <c r="K317" s="25">
        <v>0</v>
      </c>
      <c r="L317" s="25">
        <v>0</v>
      </c>
      <c r="M317" s="25">
        <v>299752775</v>
      </c>
      <c r="N317" s="25">
        <v>0</v>
      </c>
      <c r="O317" s="25">
        <v>0</v>
      </c>
      <c r="P317" s="25">
        <f t="shared" si="52"/>
        <v>0</v>
      </c>
      <c r="Q317" s="25">
        <v>0</v>
      </c>
      <c r="R317" s="25">
        <v>0</v>
      </c>
      <c r="S317" s="25">
        <v>0</v>
      </c>
      <c r="T317" s="25">
        <v>0</v>
      </c>
      <c r="U317" s="25">
        <v>0</v>
      </c>
      <c r="V317" s="25">
        <v>0</v>
      </c>
      <c r="W317" s="25">
        <v>0</v>
      </c>
      <c r="X317" s="25">
        <v>0</v>
      </c>
      <c r="Y317" s="25">
        <f t="shared" si="53"/>
        <v>0</v>
      </c>
      <c r="Z317" s="26">
        <v>0</v>
      </c>
      <c r="AA317" s="26">
        <v>0</v>
      </c>
      <c r="AB317" s="26">
        <v>0</v>
      </c>
      <c r="AC317" s="27">
        <v>0</v>
      </c>
    </row>
    <row r="318" spans="1:29" ht="54" outlineLevel="2" x14ac:dyDescent="0.35">
      <c r="A318" s="21" t="s">
        <v>384</v>
      </c>
      <c r="B318" s="22" t="s">
        <v>278</v>
      </c>
      <c r="C318" s="22" t="s">
        <v>31</v>
      </c>
      <c r="D318" s="22" t="s">
        <v>55</v>
      </c>
      <c r="E318" s="22" t="s">
        <v>52</v>
      </c>
      <c r="F318" s="22" t="s">
        <v>33</v>
      </c>
      <c r="G318" s="22">
        <v>1112</v>
      </c>
      <c r="H318" s="22">
        <v>709200000</v>
      </c>
      <c r="I318" s="22" t="s">
        <v>31</v>
      </c>
      <c r="J318" s="23" t="s">
        <v>56</v>
      </c>
      <c r="K318" s="24">
        <v>1256312597</v>
      </c>
      <c r="L318" s="25">
        <v>1256312597</v>
      </c>
      <c r="M318" s="25">
        <v>0</v>
      </c>
      <c r="N318" s="25">
        <v>-37520.81</v>
      </c>
      <c r="O318" s="25">
        <v>0</v>
      </c>
      <c r="P318" s="25">
        <f t="shared" si="52"/>
        <v>1256312597</v>
      </c>
      <c r="Q318" s="25">
        <v>0</v>
      </c>
      <c r="R318" s="25">
        <v>403678938.19</v>
      </c>
      <c r="S318" s="25">
        <v>0</v>
      </c>
      <c r="T318" s="25">
        <v>852596138</v>
      </c>
      <c r="U318" s="25">
        <v>852596138</v>
      </c>
      <c r="V318" s="25">
        <v>0</v>
      </c>
      <c r="W318" s="25">
        <v>37520.81</v>
      </c>
      <c r="X318" s="25">
        <v>0</v>
      </c>
      <c r="Y318" s="25">
        <f t="shared" si="53"/>
        <v>37520.80999994278</v>
      </c>
      <c r="Z318" s="26">
        <f>T318/L318</f>
        <v>0.67864967686859867</v>
      </c>
      <c r="AA318" s="26">
        <f>T318/P318</f>
        <v>0.67864967686859867</v>
      </c>
      <c r="AB318" s="26">
        <f>(Q318+R318+S318)/P318</f>
        <v>0.32132045730812647</v>
      </c>
      <c r="AC318" s="27">
        <f>AA318+AB318</f>
        <v>0.99997013417672509</v>
      </c>
    </row>
    <row r="319" spans="1:29" ht="54" outlineLevel="2" x14ac:dyDescent="0.35">
      <c r="A319" s="21" t="s">
        <v>384</v>
      </c>
      <c r="B319" s="22" t="s">
        <v>278</v>
      </c>
      <c r="C319" s="22" t="s">
        <v>31</v>
      </c>
      <c r="D319" s="22" t="s">
        <v>55</v>
      </c>
      <c r="E319" s="22" t="s">
        <v>52</v>
      </c>
      <c r="F319" s="22"/>
      <c r="G319" s="22">
        <v>1112</v>
      </c>
      <c r="H319" s="22">
        <v>709200000</v>
      </c>
      <c r="I319" s="22" t="s">
        <v>31</v>
      </c>
      <c r="J319" s="23" t="s">
        <v>57</v>
      </c>
      <c r="K319" s="25">
        <v>0</v>
      </c>
      <c r="L319" s="25">
        <v>0</v>
      </c>
      <c r="M319" s="25">
        <v>194900704</v>
      </c>
      <c r="N319" s="25">
        <v>0</v>
      </c>
      <c r="O319" s="25">
        <v>0</v>
      </c>
      <c r="P319" s="25">
        <f t="shared" si="52"/>
        <v>0</v>
      </c>
      <c r="Q319" s="25">
        <v>0</v>
      </c>
      <c r="R319" s="25">
        <v>0</v>
      </c>
      <c r="S319" s="25">
        <v>0</v>
      </c>
      <c r="T319" s="25">
        <v>0</v>
      </c>
      <c r="U319" s="25">
        <v>0</v>
      </c>
      <c r="V319" s="25">
        <v>0</v>
      </c>
      <c r="W319" s="25">
        <v>0</v>
      </c>
      <c r="X319" s="25">
        <v>0</v>
      </c>
      <c r="Y319" s="25">
        <f t="shared" si="53"/>
        <v>0</v>
      </c>
      <c r="Z319" s="26">
        <v>0</v>
      </c>
      <c r="AA319" s="26">
        <v>0</v>
      </c>
      <c r="AB319" s="26">
        <v>0</v>
      </c>
      <c r="AC319" s="27">
        <v>0</v>
      </c>
    </row>
    <row r="320" spans="1:29" ht="54" outlineLevel="2" x14ac:dyDescent="0.35">
      <c r="A320" s="21" t="s">
        <v>384</v>
      </c>
      <c r="B320" s="22" t="s">
        <v>312</v>
      </c>
      <c r="C320" s="22" t="s">
        <v>31</v>
      </c>
      <c r="D320" s="22" t="s">
        <v>55</v>
      </c>
      <c r="E320" s="22" t="s">
        <v>52</v>
      </c>
      <c r="F320" s="22" t="s">
        <v>33</v>
      </c>
      <c r="G320" s="22">
        <v>1112</v>
      </c>
      <c r="H320" s="22">
        <v>709300000</v>
      </c>
      <c r="I320" s="22" t="s">
        <v>31</v>
      </c>
      <c r="J320" s="23" t="s">
        <v>56</v>
      </c>
      <c r="K320" s="24">
        <v>763846521</v>
      </c>
      <c r="L320" s="25">
        <v>763846521</v>
      </c>
      <c r="M320" s="25">
        <v>0</v>
      </c>
      <c r="N320" s="25">
        <v>0</v>
      </c>
      <c r="O320" s="25">
        <v>0</v>
      </c>
      <c r="P320" s="25">
        <f t="shared" si="52"/>
        <v>763846521</v>
      </c>
      <c r="Q320" s="25">
        <v>0</v>
      </c>
      <c r="R320" s="25">
        <v>246595834</v>
      </c>
      <c r="S320" s="25">
        <v>0</v>
      </c>
      <c r="T320" s="25">
        <v>517250687</v>
      </c>
      <c r="U320" s="25">
        <v>517250687</v>
      </c>
      <c r="V320" s="25">
        <v>0</v>
      </c>
      <c r="W320" s="25">
        <v>0</v>
      </c>
      <c r="X320" s="25">
        <v>0</v>
      </c>
      <c r="Y320" s="25">
        <f t="shared" si="53"/>
        <v>0</v>
      </c>
      <c r="Z320" s="26">
        <f>T320/L320</f>
        <v>0.67716572999878855</v>
      </c>
      <c r="AA320" s="26">
        <f>T320/P320</f>
        <v>0.67716572999878855</v>
      </c>
      <c r="AB320" s="26">
        <f>(Q320+R320+S320)/P320</f>
        <v>0.3228342700012114</v>
      </c>
      <c r="AC320" s="27">
        <f>AA320+AB320</f>
        <v>1</v>
      </c>
    </row>
    <row r="321" spans="1:29" ht="54" outlineLevel="2" x14ac:dyDescent="0.35">
      <c r="A321" s="21" t="s">
        <v>384</v>
      </c>
      <c r="B321" s="22" t="s">
        <v>312</v>
      </c>
      <c r="C321" s="22" t="s">
        <v>31</v>
      </c>
      <c r="D321" s="22" t="s">
        <v>55</v>
      </c>
      <c r="E321" s="22" t="s">
        <v>52</v>
      </c>
      <c r="F321" s="22"/>
      <c r="G321" s="22">
        <v>1112</v>
      </c>
      <c r="H321" s="22">
        <v>709300000</v>
      </c>
      <c r="I321" s="22" t="s">
        <v>31</v>
      </c>
      <c r="J321" s="23" t="s">
        <v>57</v>
      </c>
      <c r="K321" s="25">
        <v>0</v>
      </c>
      <c r="L321" s="25">
        <v>0</v>
      </c>
      <c r="M321" s="25">
        <v>113975255</v>
      </c>
      <c r="N321" s="25">
        <v>0</v>
      </c>
      <c r="O321" s="25">
        <v>0</v>
      </c>
      <c r="P321" s="25">
        <f t="shared" si="52"/>
        <v>0</v>
      </c>
      <c r="Q321" s="25">
        <v>0</v>
      </c>
      <c r="R321" s="25">
        <v>0</v>
      </c>
      <c r="S321" s="25">
        <v>0</v>
      </c>
      <c r="T321" s="25">
        <v>0</v>
      </c>
      <c r="U321" s="25">
        <v>0</v>
      </c>
      <c r="V321" s="25">
        <v>0</v>
      </c>
      <c r="W321" s="25">
        <v>0</v>
      </c>
      <c r="X321" s="25">
        <v>0</v>
      </c>
      <c r="Y321" s="25">
        <f t="shared" si="53"/>
        <v>0</v>
      </c>
      <c r="Z321" s="26">
        <v>0</v>
      </c>
      <c r="AA321" s="26">
        <v>0</v>
      </c>
      <c r="AB321" s="26">
        <v>0</v>
      </c>
      <c r="AC321" s="27">
        <v>0</v>
      </c>
    </row>
    <row r="322" spans="1:29" ht="54" outlineLevel="2" x14ac:dyDescent="0.35">
      <c r="A322" s="21" t="s">
        <v>384</v>
      </c>
      <c r="B322" s="22" t="s">
        <v>447</v>
      </c>
      <c r="C322" s="22" t="s">
        <v>31</v>
      </c>
      <c r="D322" s="22" t="s">
        <v>55</v>
      </c>
      <c r="E322" s="22" t="s">
        <v>52</v>
      </c>
      <c r="F322" s="22" t="s">
        <v>33</v>
      </c>
      <c r="G322" s="22">
        <v>1112</v>
      </c>
      <c r="H322" s="22">
        <v>709500000</v>
      </c>
      <c r="I322" s="22" t="s">
        <v>31</v>
      </c>
      <c r="J322" s="23" t="s">
        <v>56</v>
      </c>
      <c r="K322" s="24">
        <v>546306076</v>
      </c>
      <c r="L322" s="25">
        <v>546306076</v>
      </c>
      <c r="M322" s="25">
        <v>0</v>
      </c>
      <c r="N322" s="25">
        <v>159330.54</v>
      </c>
      <c r="O322" s="25">
        <v>0</v>
      </c>
      <c r="P322" s="25">
        <f t="shared" si="52"/>
        <v>546306076</v>
      </c>
      <c r="Q322" s="25">
        <v>0</v>
      </c>
      <c r="R322" s="25">
        <v>166810456</v>
      </c>
      <c r="S322" s="25">
        <v>0</v>
      </c>
      <c r="T322" s="25">
        <v>379495620</v>
      </c>
      <c r="U322" s="25">
        <v>379495620</v>
      </c>
      <c r="V322" s="25">
        <v>0</v>
      </c>
      <c r="W322" s="25">
        <v>0</v>
      </c>
      <c r="X322" s="25">
        <v>0</v>
      </c>
      <c r="Y322" s="25">
        <f t="shared" si="53"/>
        <v>0</v>
      </c>
      <c r="Z322" s="26">
        <f>T322/L322</f>
        <v>0.69465751283352006</v>
      </c>
      <c r="AA322" s="26">
        <f>T322/P322</f>
        <v>0.69465751283352006</v>
      </c>
      <c r="AB322" s="26">
        <f>(Q322+R322+S322)/P322</f>
        <v>0.30534248716647994</v>
      </c>
      <c r="AC322" s="27">
        <f>AA322+AB322</f>
        <v>1</v>
      </c>
    </row>
    <row r="323" spans="1:29" ht="54" outlineLevel="2" x14ac:dyDescent="0.35">
      <c r="A323" s="21" t="s">
        <v>384</v>
      </c>
      <c r="B323" s="22" t="s">
        <v>447</v>
      </c>
      <c r="C323" s="22" t="s">
        <v>31</v>
      </c>
      <c r="D323" s="22" t="s">
        <v>55</v>
      </c>
      <c r="E323" s="22" t="s">
        <v>52</v>
      </c>
      <c r="F323" s="22"/>
      <c r="G323" s="22">
        <v>1112</v>
      </c>
      <c r="H323" s="22">
        <v>709500000</v>
      </c>
      <c r="I323" s="22" t="s">
        <v>31</v>
      </c>
      <c r="J323" s="23" t="s">
        <v>57</v>
      </c>
      <c r="K323" s="25">
        <v>0</v>
      </c>
      <c r="L323" s="25">
        <v>0</v>
      </c>
      <c r="M323" s="25">
        <v>96601200</v>
      </c>
      <c r="N323" s="25">
        <v>0</v>
      </c>
      <c r="O323" s="25">
        <v>0</v>
      </c>
      <c r="P323" s="25">
        <f t="shared" si="52"/>
        <v>0</v>
      </c>
      <c r="Q323" s="25">
        <v>0</v>
      </c>
      <c r="R323" s="25">
        <v>0</v>
      </c>
      <c r="S323" s="25">
        <v>0</v>
      </c>
      <c r="T323" s="25">
        <v>0</v>
      </c>
      <c r="U323" s="25">
        <v>0</v>
      </c>
      <c r="V323" s="25">
        <v>0</v>
      </c>
      <c r="W323" s="25">
        <v>0</v>
      </c>
      <c r="X323" s="25">
        <v>0</v>
      </c>
      <c r="Y323" s="25">
        <f t="shared" si="53"/>
        <v>0</v>
      </c>
      <c r="Z323" s="26">
        <v>0</v>
      </c>
      <c r="AA323" s="26">
        <v>0</v>
      </c>
      <c r="AB323" s="26">
        <v>0</v>
      </c>
      <c r="AC323" s="27">
        <v>0</v>
      </c>
    </row>
    <row r="324" spans="1:29" ht="54" outlineLevel="2" x14ac:dyDescent="0.35">
      <c r="A324" s="21" t="s">
        <v>384</v>
      </c>
      <c r="B324" s="22" t="s">
        <v>460</v>
      </c>
      <c r="C324" s="22" t="s">
        <v>31</v>
      </c>
      <c r="D324" s="22" t="s">
        <v>55</v>
      </c>
      <c r="E324" s="22" t="s">
        <v>52</v>
      </c>
      <c r="F324" s="22" t="s">
        <v>33</v>
      </c>
      <c r="G324" s="22">
        <v>1112</v>
      </c>
      <c r="H324" s="22">
        <v>709500000</v>
      </c>
      <c r="I324" s="22" t="s">
        <v>31</v>
      </c>
      <c r="J324" s="23" t="s">
        <v>56</v>
      </c>
      <c r="K324" s="24">
        <v>346782908</v>
      </c>
      <c r="L324" s="25">
        <v>346782908</v>
      </c>
      <c r="M324" s="25">
        <v>0</v>
      </c>
      <c r="N324" s="25">
        <v>-121809.73</v>
      </c>
      <c r="O324" s="25">
        <v>0</v>
      </c>
      <c r="P324" s="25">
        <f t="shared" si="52"/>
        <v>346782908</v>
      </c>
      <c r="Q324" s="25">
        <v>0</v>
      </c>
      <c r="R324" s="25">
        <v>119062298.27</v>
      </c>
      <c r="S324" s="25">
        <v>0</v>
      </c>
      <c r="T324" s="25">
        <v>227598800</v>
      </c>
      <c r="U324" s="25">
        <v>227598800</v>
      </c>
      <c r="V324" s="25">
        <v>0</v>
      </c>
      <c r="W324" s="25">
        <v>121809.73</v>
      </c>
      <c r="X324" s="25">
        <v>0</v>
      </c>
      <c r="Y324" s="25">
        <f t="shared" si="53"/>
        <v>121809.73000001907</v>
      </c>
      <c r="Z324" s="26">
        <f>T324/L324</f>
        <v>0.65631493003109598</v>
      </c>
      <c r="AA324" s="26">
        <f>T324/P324</f>
        <v>0.65631493003109598</v>
      </c>
      <c r="AB324" s="26">
        <f>(Q324+R324+S324)/P324</f>
        <v>0.34333381352808773</v>
      </c>
      <c r="AC324" s="27">
        <f>AA324+AB324</f>
        <v>0.99964874355918365</v>
      </c>
    </row>
    <row r="325" spans="1:29" ht="54" outlineLevel="2" x14ac:dyDescent="0.35">
      <c r="A325" s="21" t="s">
        <v>384</v>
      </c>
      <c r="B325" s="22" t="s">
        <v>460</v>
      </c>
      <c r="C325" s="22" t="s">
        <v>31</v>
      </c>
      <c r="D325" s="22" t="s">
        <v>55</v>
      </c>
      <c r="E325" s="22" t="s">
        <v>52</v>
      </c>
      <c r="F325" s="22"/>
      <c r="G325" s="22">
        <v>1112</v>
      </c>
      <c r="H325" s="22">
        <v>709500000</v>
      </c>
      <c r="I325" s="22" t="s">
        <v>31</v>
      </c>
      <c r="J325" s="23" t="s">
        <v>57</v>
      </c>
      <c r="K325" s="25">
        <v>0</v>
      </c>
      <c r="L325" s="25">
        <v>0</v>
      </c>
      <c r="M325" s="25">
        <v>49126339</v>
      </c>
      <c r="N325" s="25">
        <v>0</v>
      </c>
      <c r="O325" s="25">
        <v>0</v>
      </c>
      <c r="P325" s="25">
        <f t="shared" si="52"/>
        <v>0</v>
      </c>
      <c r="Q325" s="25">
        <v>0</v>
      </c>
      <c r="R325" s="25">
        <v>0</v>
      </c>
      <c r="S325" s="25">
        <v>0</v>
      </c>
      <c r="T325" s="25">
        <v>0</v>
      </c>
      <c r="U325" s="25">
        <v>0</v>
      </c>
      <c r="V325" s="25">
        <v>0</v>
      </c>
      <c r="W325" s="25">
        <v>0</v>
      </c>
      <c r="X325" s="25">
        <v>0</v>
      </c>
      <c r="Y325" s="25">
        <f t="shared" si="53"/>
        <v>0</v>
      </c>
      <c r="Z325" s="26">
        <v>0</v>
      </c>
      <c r="AA325" s="26">
        <v>0</v>
      </c>
      <c r="AB325" s="26">
        <v>0</v>
      </c>
      <c r="AC325" s="27">
        <v>0</v>
      </c>
    </row>
    <row r="326" spans="1:29" outlineLevel="1" x14ac:dyDescent="0.35">
      <c r="A326" s="28"/>
      <c r="B326" s="29"/>
      <c r="C326" s="29"/>
      <c r="D326" s="29" t="s">
        <v>486</v>
      </c>
      <c r="E326" s="29"/>
      <c r="F326" s="29"/>
      <c r="G326" s="29"/>
      <c r="H326" s="29"/>
      <c r="I326" s="29"/>
      <c r="J326" s="30"/>
      <c r="K326" s="31">
        <f t="shared" ref="K326:Y326" si="54">SUBTOTAL(9,K296:K325)</f>
        <v>5809429091</v>
      </c>
      <c r="L326" s="32">
        <f t="shared" si="54"/>
        <v>5809429091</v>
      </c>
      <c r="M326" s="32">
        <f t="shared" si="54"/>
        <v>775075537</v>
      </c>
      <c r="N326" s="32">
        <f t="shared" si="54"/>
        <v>-742334</v>
      </c>
      <c r="O326" s="32">
        <f t="shared" si="54"/>
        <v>500000</v>
      </c>
      <c r="P326" s="32">
        <f t="shared" si="54"/>
        <v>5809929091</v>
      </c>
      <c r="Q326" s="32">
        <f t="shared" si="54"/>
        <v>0</v>
      </c>
      <c r="R326" s="32">
        <f t="shared" si="54"/>
        <v>1942574416.46</v>
      </c>
      <c r="S326" s="32">
        <f t="shared" si="54"/>
        <v>0</v>
      </c>
      <c r="T326" s="32">
        <f t="shared" si="54"/>
        <v>3865103010</v>
      </c>
      <c r="U326" s="32">
        <f t="shared" si="54"/>
        <v>3865103010</v>
      </c>
      <c r="V326" s="32">
        <f t="shared" si="54"/>
        <v>0</v>
      </c>
      <c r="W326" s="32">
        <f t="shared" si="54"/>
        <v>1751664.54</v>
      </c>
      <c r="X326" s="32">
        <f t="shared" si="54"/>
        <v>0</v>
      </c>
      <c r="Y326" s="32">
        <f t="shared" si="54"/>
        <v>2251664.5399999619</v>
      </c>
      <c r="Z326" s="33">
        <f>T326/L326</f>
        <v>0.66531546378418482</v>
      </c>
      <c r="AA326" s="33">
        <f>T326/P326</f>
        <v>0.66525820702137728</v>
      </c>
      <c r="AB326" s="33">
        <f>(Q326+R326+S326)/P326</f>
        <v>0.33435423841388839</v>
      </c>
      <c r="AC326" s="34">
        <f>AA326+AB326</f>
        <v>0.99961244543526573</v>
      </c>
    </row>
    <row r="327" spans="1:29" ht="81" outlineLevel="2" x14ac:dyDescent="0.35">
      <c r="A327" s="21" t="s">
        <v>29</v>
      </c>
      <c r="B327" s="22" t="s">
        <v>30</v>
      </c>
      <c r="C327" s="22" t="s">
        <v>31</v>
      </c>
      <c r="D327" s="22" t="s">
        <v>58</v>
      </c>
      <c r="E327" s="22" t="s">
        <v>52</v>
      </c>
      <c r="F327" s="22" t="s">
        <v>33</v>
      </c>
      <c r="G327" s="22">
        <v>1112</v>
      </c>
      <c r="H327" s="22">
        <v>709800000</v>
      </c>
      <c r="I327" s="22" t="s">
        <v>31</v>
      </c>
      <c r="J327" s="23" t="s">
        <v>59</v>
      </c>
      <c r="K327" s="24">
        <v>128699619</v>
      </c>
      <c r="L327" s="25">
        <v>128699619</v>
      </c>
      <c r="M327" s="25">
        <v>0</v>
      </c>
      <c r="N327" s="25">
        <v>-19039022</v>
      </c>
      <c r="O327" s="25">
        <v>0</v>
      </c>
      <c r="P327" s="25">
        <f t="shared" ref="P327:P356" si="55">+L327+O327</f>
        <v>128699619</v>
      </c>
      <c r="Q327" s="25">
        <v>0</v>
      </c>
      <c r="R327" s="25">
        <v>51487491</v>
      </c>
      <c r="S327" s="25">
        <v>0</v>
      </c>
      <c r="T327" s="25">
        <v>58173106</v>
      </c>
      <c r="U327" s="25">
        <v>58173106</v>
      </c>
      <c r="V327" s="25">
        <v>0</v>
      </c>
      <c r="W327" s="25">
        <v>19039022</v>
      </c>
      <c r="X327" s="25">
        <v>0</v>
      </c>
      <c r="Y327" s="25">
        <f t="shared" ref="Y327:Y356" si="56">P327-(Q327+R327+S327+T327+X327)</f>
        <v>19039022</v>
      </c>
      <c r="Z327" s="26">
        <f>T327/L327</f>
        <v>0.45200682373426454</v>
      </c>
      <c r="AA327" s="26">
        <f>T327/P327</f>
        <v>0.45200682373426454</v>
      </c>
      <c r="AB327" s="26">
        <f>(Q327+R327+S327)/P327</f>
        <v>0.40005938945320418</v>
      </c>
      <c r="AC327" s="27">
        <f>AA327+AB327</f>
        <v>0.85206621318746878</v>
      </c>
    </row>
    <row r="328" spans="1:29" ht="81" outlineLevel="2" x14ac:dyDescent="0.35">
      <c r="A328" s="21" t="s">
        <v>29</v>
      </c>
      <c r="B328" s="22" t="s">
        <v>30</v>
      </c>
      <c r="C328" s="22" t="s">
        <v>31</v>
      </c>
      <c r="D328" s="22" t="s">
        <v>58</v>
      </c>
      <c r="E328" s="22" t="s">
        <v>52</v>
      </c>
      <c r="F328" s="22"/>
      <c r="G328" s="22">
        <v>1112</v>
      </c>
      <c r="H328" s="22">
        <v>709800000</v>
      </c>
      <c r="I328" s="22" t="s">
        <v>31</v>
      </c>
      <c r="J328" s="23" t="s">
        <v>60</v>
      </c>
      <c r="K328" s="25">
        <v>0</v>
      </c>
      <c r="L328" s="25">
        <v>0</v>
      </c>
      <c r="M328" s="25">
        <v>559109</v>
      </c>
      <c r="N328" s="25">
        <v>0</v>
      </c>
      <c r="O328" s="25">
        <v>0</v>
      </c>
      <c r="P328" s="25">
        <f t="shared" si="55"/>
        <v>0</v>
      </c>
      <c r="Q328" s="25">
        <v>0</v>
      </c>
      <c r="R328" s="25">
        <v>0</v>
      </c>
      <c r="S328" s="25">
        <v>0</v>
      </c>
      <c r="T328" s="25">
        <v>0</v>
      </c>
      <c r="U328" s="25">
        <v>0</v>
      </c>
      <c r="V328" s="25">
        <v>0</v>
      </c>
      <c r="W328" s="25">
        <v>0</v>
      </c>
      <c r="X328" s="25">
        <v>0</v>
      </c>
      <c r="Y328" s="25">
        <f t="shared" si="56"/>
        <v>0</v>
      </c>
      <c r="Z328" s="26">
        <v>0</v>
      </c>
      <c r="AA328" s="26">
        <v>0</v>
      </c>
      <c r="AB328" s="26">
        <v>0</v>
      </c>
      <c r="AC328" s="27">
        <v>0</v>
      </c>
    </row>
    <row r="329" spans="1:29" ht="81" outlineLevel="2" x14ac:dyDescent="0.35">
      <c r="A329" s="21" t="s">
        <v>187</v>
      </c>
      <c r="B329" s="22" t="s">
        <v>30</v>
      </c>
      <c r="C329" s="22" t="s">
        <v>31</v>
      </c>
      <c r="D329" s="22" t="s">
        <v>58</v>
      </c>
      <c r="E329" s="22" t="s">
        <v>52</v>
      </c>
      <c r="F329" s="22" t="s">
        <v>33</v>
      </c>
      <c r="G329" s="22">
        <v>1112</v>
      </c>
      <c r="H329" s="22">
        <v>709800000</v>
      </c>
      <c r="I329" s="22" t="s">
        <v>31</v>
      </c>
      <c r="J329" s="23" t="s">
        <v>59</v>
      </c>
      <c r="K329" s="24">
        <v>187828129</v>
      </c>
      <c r="L329" s="25">
        <v>187828129</v>
      </c>
      <c r="M329" s="25">
        <v>0</v>
      </c>
      <c r="N329" s="25">
        <v>-1548819</v>
      </c>
      <c r="O329" s="25">
        <v>-14000000</v>
      </c>
      <c r="P329" s="25">
        <f t="shared" si="55"/>
        <v>173828129</v>
      </c>
      <c r="Q329" s="25">
        <v>0</v>
      </c>
      <c r="R329" s="25">
        <v>74989620</v>
      </c>
      <c r="S329" s="25">
        <v>0</v>
      </c>
      <c r="T329" s="25">
        <v>97289690</v>
      </c>
      <c r="U329" s="25">
        <v>97289690</v>
      </c>
      <c r="V329" s="25">
        <v>0</v>
      </c>
      <c r="W329" s="25">
        <v>15548819</v>
      </c>
      <c r="X329" s="25">
        <v>0</v>
      </c>
      <c r="Y329" s="25">
        <f t="shared" si="56"/>
        <v>1548819</v>
      </c>
      <c r="Z329" s="26">
        <f>T329/L329</f>
        <v>0.51797188481816803</v>
      </c>
      <c r="AA329" s="26">
        <f>T329/P329</f>
        <v>0.55968899026693197</v>
      </c>
      <c r="AB329" s="26">
        <f>(Q329+R329+S329)/P329</f>
        <v>0.43140095007293094</v>
      </c>
      <c r="AC329" s="27">
        <f>AA329+AB329</f>
        <v>0.99108994033986297</v>
      </c>
    </row>
    <row r="330" spans="1:29" ht="81" outlineLevel="2" x14ac:dyDescent="0.35">
      <c r="A330" s="21" t="s">
        <v>187</v>
      </c>
      <c r="B330" s="22" t="s">
        <v>30</v>
      </c>
      <c r="C330" s="22" t="s">
        <v>31</v>
      </c>
      <c r="D330" s="22" t="s">
        <v>58</v>
      </c>
      <c r="E330" s="22" t="s">
        <v>52</v>
      </c>
      <c r="F330" s="22"/>
      <c r="G330" s="22">
        <v>1112</v>
      </c>
      <c r="H330" s="22">
        <v>709800000</v>
      </c>
      <c r="I330" s="22" t="s">
        <v>31</v>
      </c>
      <c r="J330" s="23" t="s">
        <v>60</v>
      </c>
      <c r="K330" s="25">
        <v>0</v>
      </c>
      <c r="L330" s="25">
        <v>0</v>
      </c>
      <c r="M330" s="25">
        <v>547178</v>
      </c>
      <c r="N330" s="25">
        <v>0</v>
      </c>
      <c r="O330" s="25">
        <v>0</v>
      </c>
      <c r="P330" s="25">
        <f t="shared" si="55"/>
        <v>0</v>
      </c>
      <c r="Q330" s="25">
        <v>0</v>
      </c>
      <c r="R330" s="25">
        <v>0</v>
      </c>
      <c r="S330" s="25">
        <v>0</v>
      </c>
      <c r="T330" s="25">
        <v>0</v>
      </c>
      <c r="U330" s="25">
        <v>0</v>
      </c>
      <c r="V330" s="25">
        <v>0</v>
      </c>
      <c r="W330" s="25">
        <v>0</v>
      </c>
      <c r="X330" s="25">
        <v>0</v>
      </c>
      <c r="Y330" s="25">
        <f t="shared" si="56"/>
        <v>0</v>
      </c>
      <c r="Z330" s="26">
        <v>0</v>
      </c>
      <c r="AA330" s="26">
        <v>0</v>
      </c>
      <c r="AB330" s="26">
        <v>0</v>
      </c>
      <c r="AC330" s="27">
        <v>0</v>
      </c>
    </row>
    <row r="331" spans="1:29" ht="81" outlineLevel="2" x14ac:dyDescent="0.35">
      <c r="A331" s="21" t="s">
        <v>275</v>
      </c>
      <c r="B331" s="22" t="s">
        <v>276</v>
      </c>
      <c r="C331" s="22" t="s">
        <v>31</v>
      </c>
      <c r="D331" s="22" t="s">
        <v>58</v>
      </c>
      <c r="E331" s="22" t="s">
        <v>52</v>
      </c>
      <c r="F331" s="22" t="s">
        <v>33</v>
      </c>
      <c r="G331" s="22">
        <v>1112</v>
      </c>
      <c r="H331" s="22">
        <v>709800000</v>
      </c>
      <c r="I331" s="22" t="s">
        <v>31</v>
      </c>
      <c r="J331" s="23" t="s">
        <v>59</v>
      </c>
      <c r="K331" s="24">
        <v>4827090</v>
      </c>
      <c r="L331" s="25">
        <v>1827090</v>
      </c>
      <c r="M331" s="25">
        <v>0</v>
      </c>
      <c r="N331" s="25">
        <v>0</v>
      </c>
      <c r="O331" s="25">
        <v>3000000</v>
      </c>
      <c r="P331" s="25">
        <f t="shared" si="55"/>
        <v>4827090</v>
      </c>
      <c r="Q331" s="25">
        <v>0</v>
      </c>
      <c r="R331" s="25">
        <v>35837</v>
      </c>
      <c r="S331" s="25">
        <v>0</v>
      </c>
      <c r="T331" s="25">
        <v>1791253</v>
      </c>
      <c r="U331" s="25">
        <v>1791253</v>
      </c>
      <c r="V331" s="25">
        <v>0</v>
      </c>
      <c r="W331" s="25">
        <v>0</v>
      </c>
      <c r="X331" s="25">
        <v>0</v>
      </c>
      <c r="Y331" s="25">
        <f t="shared" si="56"/>
        <v>3000000</v>
      </c>
      <c r="Z331" s="26">
        <f>T331/L331</f>
        <v>0.98038575001778783</v>
      </c>
      <c r="AA331" s="26">
        <f>T331/P331</f>
        <v>0.37108340635869647</v>
      </c>
      <c r="AB331" s="26">
        <f>(Q331+R331+S331)/P331</f>
        <v>7.4241416671327861E-3</v>
      </c>
      <c r="AC331" s="27">
        <f>AA331+AB331</f>
        <v>0.37850754802582925</v>
      </c>
    </row>
    <row r="332" spans="1:29" ht="81" outlineLevel="2" x14ac:dyDescent="0.35">
      <c r="A332" s="21" t="s">
        <v>275</v>
      </c>
      <c r="B332" s="22" t="s">
        <v>276</v>
      </c>
      <c r="C332" s="22" t="s">
        <v>31</v>
      </c>
      <c r="D332" s="22" t="s">
        <v>58</v>
      </c>
      <c r="E332" s="22" t="s">
        <v>52</v>
      </c>
      <c r="F332" s="22"/>
      <c r="G332" s="22">
        <v>1112</v>
      </c>
      <c r="H332" s="22">
        <v>709800000</v>
      </c>
      <c r="I332" s="22" t="s">
        <v>31</v>
      </c>
      <c r="J332" s="23" t="s">
        <v>60</v>
      </c>
      <c r="K332" s="25">
        <v>0</v>
      </c>
      <c r="L332" s="25">
        <v>0</v>
      </c>
      <c r="M332" s="25">
        <v>4202</v>
      </c>
      <c r="N332" s="25">
        <v>0</v>
      </c>
      <c r="O332" s="25">
        <v>0</v>
      </c>
      <c r="P332" s="25">
        <f t="shared" si="55"/>
        <v>0</v>
      </c>
      <c r="Q332" s="25">
        <v>0</v>
      </c>
      <c r="R332" s="25">
        <v>0</v>
      </c>
      <c r="S332" s="25">
        <v>0</v>
      </c>
      <c r="T332" s="25">
        <v>0</v>
      </c>
      <c r="U332" s="25">
        <v>0</v>
      </c>
      <c r="V332" s="25">
        <v>0</v>
      </c>
      <c r="W332" s="25">
        <v>0</v>
      </c>
      <c r="X332" s="25">
        <v>0</v>
      </c>
      <c r="Y332" s="25">
        <f t="shared" si="56"/>
        <v>0</v>
      </c>
      <c r="Z332" s="26">
        <v>0</v>
      </c>
      <c r="AA332" s="26">
        <v>0</v>
      </c>
      <c r="AB332" s="26">
        <v>0</v>
      </c>
      <c r="AC332" s="27">
        <v>0</v>
      </c>
    </row>
    <row r="333" spans="1:29" ht="81" outlineLevel="2" x14ac:dyDescent="0.35">
      <c r="A333" s="21" t="s">
        <v>275</v>
      </c>
      <c r="B333" s="22" t="s">
        <v>278</v>
      </c>
      <c r="C333" s="22" t="s">
        <v>31</v>
      </c>
      <c r="D333" s="22" t="s">
        <v>58</v>
      </c>
      <c r="E333" s="22" t="s">
        <v>52</v>
      </c>
      <c r="F333" s="22" t="s">
        <v>33</v>
      </c>
      <c r="G333" s="22">
        <v>1112</v>
      </c>
      <c r="H333" s="22">
        <v>709800000</v>
      </c>
      <c r="I333" s="22" t="s">
        <v>31</v>
      </c>
      <c r="J333" s="23" t="s">
        <v>59</v>
      </c>
      <c r="K333" s="24">
        <v>87323904</v>
      </c>
      <c r="L333" s="25">
        <v>87323904</v>
      </c>
      <c r="M333" s="25">
        <v>0</v>
      </c>
      <c r="N333" s="25">
        <v>-1696719</v>
      </c>
      <c r="O333" s="25">
        <v>-7525716</v>
      </c>
      <c r="P333" s="25">
        <f t="shared" si="55"/>
        <v>79798188</v>
      </c>
      <c r="Q333" s="25">
        <v>0</v>
      </c>
      <c r="R333" s="25">
        <v>36439806</v>
      </c>
      <c r="S333" s="25">
        <v>0</v>
      </c>
      <c r="T333" s="25">
        <v>41661663</v>
      </c>
      <c r="U333" s="25">
        <v>41661663</v>
      </c>
      <c r="V333" s="25">
        <v>0</v>
      </c>
      <c r="W333" s="25">
        <v>9222435</v>
      </c>
      <c r="X333" s="25">
        <v>0</v>
      </c>
      <c r="Y333" s="25">
        <f t="shared" si="56"/>
        <v>1696719</v>
      </c>
      <c r="Z333" s="26">
        <f>T333/L333</f>
        <v>0.4770934542734141</v>
      </c>
      <c r="AA333" s="26">
        <f>T333/P333</f>
        <v>0.52208783237032896</v>
      </c>
      <c r="AB333" s="26">
        <f>(Q333+R333+S333)/P333</f>
        <v>0.45664954196704316</v>
      </c>
      <c r="AC333" s="27">
        <f>AA333+AB333</f>
        <v>0.97873737433737218</v>
      </c>
    </row>
    <row r="334" spans="1:29" ht="81" outlineLevel="2" x14ac:dyDescent="0.35">
      <c r="A334" s="21" t="s">
        <v>275</v>
      </c>
      <c r="B334" s="22" t="s">
        <v>278</v>
      </c>
      <c r="C334" s="22" t="s">
        <v>31</v>
      </c>
      <c r="D334" s="22" t="s">
        <v>58</v>
      </c>
      <c r="E334" s="22" t="s">
        <v>52</v>
      </c>
      <c r="F334" s="22"/>
      <c r="G334" s="22">
        <v>1112</v>
      </c>
      <c r="H334" s="22">
        <v>709800000</v>
      </c>
      <c r="I334" s="22" t="s">
        <v>31</v>
      </c>
      <c r="J334" s="23" t="s">
        <v>60</v>
      </c>
      <c r="K334" s="25">
        <v>0</v>
      </c>
      <c r="L334" s="25">
        <v>0</v>
      </c>
      <c r="M334" s="25">
        <v>372189</v>
      </c>
      <c r="N334" s="25">
        <v>0</v>
      </c>
      <c r="O334" s="25">
        <v>0</v>
      </c>
      <c r="P334" s="25">
        <f t="shared" si="55"/>
        <v>0</v>
      </c>
      <c r="Q334" s="25">
        <v>0</v>
      </c>
      <c r="R334" s="25">
        <v>0</v>
      </c>
      <c r="S334" s="25">
        <v>0</v>
      </c>
      <c r="T334" s="25">
        <v>0</v>
      </c>
      <c r="U334" s="25">
        <v>0</v>
      </c>
      <c r="V334" s="25">
        <v>0</v>
      </c>
      <c r="W334" s="25">
        <v>0</v>
      </c>
      <c r="X334" s="25">
        <v>0</v>
      </c>
      <c r="Y334" s="25">
        <f t="shared" si="56"/>
        <v>0</v>
      </c>
      <c r="Z334" s="26">
        <v>0</v>
      </c>
      <c r="AA334" s="26">
        <v>0</v>
      </c>
      <c r="AB334" s="26">
        <v>0</v>
      </c>
      <c r="AC334" s="27">
        <v>0</v>
      </c>
    </row>
    <row r="335" spans="1:29" ht="81" outlineLevel="2" x14ac:dyDescent="0.35">
      <c r="A335" s="21" t="s">
        <v>275</v>
      </c>
      <c r="B335" s="22" t="s">
        <v>312</v>
      </c>
      <c r="C335" s="22" t="s">
        <v>31</v>
      </c>
      <c r="D335" s="22" t="s">
        <v>58</v>
      </c>
      <c r="E335" s="22" t="s">
        <v>52</v>
      </c>
      <c r="F335" s="22" t="s">
        <v>33</v>
      </c>
      <c r="G335" s="22">
        <v>1112</v>
      </c>
      <c r="H335" s="22">
        <v>709800000</v>
      </c>
      <c r="I335" s="22" t="s">
        <v>31</v>
      </c>
      <c r="J335" s="23" t="s">
        <v>59</v>
      </c>
      <c r="K335" s="24">
        <v>17196735</v>
      </c>
      <c r="L335" s="25">
        <v>17196735</v>
      </c>
      <c r="M335" s="25">
        <v>0</v>
      </c>
      <c r="N335" s="25">
        <v>0</v>
      </c>
      <c r="O335" s="25">
        <v>0</v>
      </c>
      <c r="P335" s="25">
        <f t="shared" si="55"/>
        <v>17196735</v>
      </c>
      <c r="Q335" s="25">
        <v>0</v>
      </c>
      <c r="R335" s="25">
        <v>8871664</v>
      </c>
      <c r="S335" s="25">
        <v>0</v>
      </c>
      <c r="T335" s="25">
        <v>8325071</v>
      </c>
      <c r="U335" s="25">
        <v>8325071</v>
      </c>
      <c r="V335" s="25">
        <v>0</v>
      </c>
      <c r="W335" s="25">
        <v>0</v>
      </c>
      <c r="X335" s="25">
        <v>0</v>
      </c>
      <c r="Y335" s="25">
        <f t="shared" si="56"/>
        <v>0</v>
      </c>
      <c r="Z335" s="26">
        <f>T335/L335</f>
        <v>0.48410765183042015</v>
      </c>
      <c r="AA335" s="26">
        <f>T335/P335</f>
        <v>0.48410765183042015</v>
      </c>
      <c r="AB335" s="26">
        <f>(Q335+R335+S335)/P335</f>
        <v>0.51589234816957985</v>
      </c>
      <c r="AC335" s="27">
        <f>AA335+AB335</f>
        <v>1</v>
      </c>
    </row>
    <row r="336" spans="1:29" ht="81" outlineLevel="2" x14ac:dyDescent="0.35">
      <c r="A336" s="21" t="s">
        <v>275</v>
      </c>
      <c r="B336" s="22" t="s">
        <v>312</v>
      </c>
      <c r="C336" s="22" t="s">
        <v>31</v>
      </c>
      <c r="D336" s="22" t="s">
        <v>58</v>
      </c>
      <c r="E336" s="22" t="s">
        <v>52</v>
      </c>
      <c r="F336" s="22"/>
      <c r="G336" s="22">
        <v>1112</v>
      </c>
      <c r="H336" s="22">
        <v>709800000</v>
      </c>
      <c r="I336" s="22" t="s">
        <v>31</v>
      </c>
      <c r="J336" s="23" t="s">
        <v>314</v>
      </c>
      <c r="K336" s="25">
        <v>0</v>
      </c>
      <c r="L336" s="25">
        <v>0</v>
      </c>
      <c r="M336" s="25">
        <v>40923</v>
      </c>
      <c r="N336" s="25">
        <v>0</v>
      </c>
      <c r="O336" s="25">
        <v>0</v>
      </c>
      <c r="P336" s="25">
        <f t="shared" si="55"/>
        <v>0</v>
      </c>
      <c r="Q336" s="25">
        <v>0</v>
      </c>
      <c r="R336" s="25">
        <v>0</v>
      </c>
      <c r="S336" s="25">
        <v>0</v>
      </c>
      <c r="T336" s="25">
        <v>0</v>
      </c>
      <c r="U336" s="25">
        <v>0</v>
      </c>
      <c r="V336" s="25">
        <v>0</v>
      </c>
      <c r="W336" s="25">
        <v>0</v>
      </c>
      <c r="X336" s="25">
        <v>0</v>
      </c>
      <c r="Y336" s="25">
        <f t="shared" si="56"/>
        <v>0</v>
      </c>
      <c r="Z336" s="26">
        <v>0</v>
      </c>
      <c r="AA336" s="26">
        <v>0</v>
      </c>
      <c r="AB336" s="26">
        <v>0</v>
      </c>
      <c r="AC336" s="27">
        <v>0</v>
      </c>
    </row>
    <row r="337" spans="1:29" ht="81" outlineLevel="2" x14ac:dyDescent="0.35">
      <c r="A337" s="21" t="s">
        <v>325</v>
      </c>
      <c r="B337" s="22" t="s">
        <v>30</v>
      </c>
      <c r="C337" s="22" t="s">
        <v>31</v>
      </c>
      <c r="D337" s="22" t="s">
        <v>58</v>
      </c>
      <c r="E337" s="22" t="s">
        <v>52</v>
      </c>
      <c r="F337" s="22" t="s">
        <v>33</v>
      </c>
      <c r="G337" s="22">
        <v>1112</v>
      </c>
      <c r="H337" s="22">
        <v>709800000</v>
      </c>
      <c r="I337" s="22" t="s">
        <v>31</v>
      </c>
      <c r="J337" s="23" t="s">
        <v>59</v>
      </c>
      <c r="K337" s="24">
        <v>31593969</v>
      </c>
      <c r="L337" s="25">
        <v>31593969</v>
      </c>
      <c r="M337" s="25">
        <v>0</v>
      </c>
      <c r="N337" s="25">
        <v>-1876016</v>
      </c>
      <c r="O337" s="25">
        <v>0</v>
      </c>
      <c r="P337" s="25">
        <f t="shared" si="55"/>
        <v>31593969</v>
      </c>
      <c r="Q337" s="25">
        <v>0</v>
      </c>
      <c r="R337" s="25">
        <v>14576691</v>
      </c>
      <c r="S337" s="25">
        <v>0</v>
      </c>
      <c r="T337" s="25">
        <v>15141262</v>
      </c>
      <c r="U337" s="25">
        <v>15141262</v>
      </c>
      <c r="V337" s="25">
        <v>0</v>
      </c>
      <c r="W337" s="25">
        <v>1876016</v>
      </c>
      <c r="X337" s="25">
        <v>0</v>
      </c>
      <c r="Y337" s="25">
        <f t="shared" si="56"/>
        <v>1876016</v>
      </c>
      <c r="Z337" s="26">
        <f>T337/L337</f>
        <v>0.47924532685336241</v>
      </c>
      <c r="AA337" s="26">
        <f>T337/P337</f>
        <v>0.47924532685336241</v>
      </c>
      <c r="AB337" s="26">
        <f>(Q337+R337+S337)/P337</f>
        <v>0.46137574547851207</v>
      </c>
      <c r="AC337" s="27">
        <f>AA337+AB337</f>
        <v>0.94062107233187442</v>
      </c>
    </row>
    <row r="338" spans="1:29" ht="81" outlineLevel="2" x14ac:dyDescent="0.35">
      <c r="A338" s="21" t="s">
        <v>325</v>
      </c>
      <c r="B338" s="22" t="s">
        <v>30</v>
      </c>
      <c r="C338" s="22" t="s">
        <v>31</v>
      </c>
      <c r="D338" s="22" t="s">
        <v>58</v>
      </c>
      <c r="E338" s="22" t="s">
        <v>52</v>
      </c>
      <c r="F338" s="22"/>
      <c r="G338" s="22">
        <v>1112</v>
      </c>
      <c r="H338" s="22">
        <v>709800000</v>
      </c>
      <c r="I338" s="22" t="s">
        <v>31</v>
      </c>
      <c r="J338" s="23" t="s">
        <v>314</v>
      </c>
      <c r="K338" s="25">
        <v>0</v>
      </c>
      <c r="L338" s="25">
        <v>0</v>
      </c>
      <c r="M338" s="25">
        <v>265882</v>
      </c>
      <c r="N338" s="25">
        <v>0</v>
      </c>
      <c r="O338" s="25">
        <v>0</v>
      </c>
      <c r="P338" s="25">
        <f t="shared" si="55"/>
        <v>0</v>
      </c>
      <c r="Q338" s="25">
        <v>0</v>
      </c>
      <c r="R338" s="25">
        <v>0</v>
      </c>
      <c r="S338" s="25">
        <v>0</v>
      </c>
      <c r="T338" s="25">
        <v>0</v>
      </c>
      <c r="U338" s="25">
        <v>0</v>
      </c>
      <c r="V338" s="25">
        <v>0</v>
      </c>
      <c r="W338" s="25">
        <v>0</v>
      </c>
      <c r="X338" s="25">
        <v>0</v>
      </c>
      <c r="Y338" s="25">
        <f t="shared" si="56"/>
        <v>0</v>
      </c>
      <c r="Z338" s="26">
        <v>0</v>
      </c>
      <c r="AA338" s="26">
        <v>0</v>
      </c>
      <c r="AB338" s="26">
        <v>0</v>
      </c>
      <c r="AC338" s="27">
        <v>0</v>
      </c>
    </row>
    <row r="339" spans="1:29" ht="81" outlineLevel="2" x14ac:dyDescent="0.35">
      <c r="A339" s="21" t="s">
        <v>331</v>
      </c>
      <c r="B339" s="22" t="s">
        <v>30</v>
      </c>
      <c r="C339" s="22" t="s">
        <v>31</v>
      </c>
      <c r="D339" s="22" t="s">
        <v>58</v>
      </c>
      <c r="E339" s="22" t="s">
        <v>52</v>
      </c>
      <c r="F339" s="22" t="s">
        <v>33</v>
      </c>
      <c r="G339" s="22">
        <v>1112</v>
      </c>
      <c r="H339" s="22">
        <v>709800000</v>
      </c>
      <c r="I339" s="22" t="s">
        <v>31</v>
      </c>
      <c r="J339" s="23" t="s">
        <v>59</v>
      </c>
      <c r="K339" s="24">
        <v>90456757</v>
      </c>
      <c r="L339" s="25">
        <v>90456757</v>
      </c>
      <c r="M339" s="25">
        <v>0</v>
      </c>
      <c r="N339" s="25">
        <v>-4749503</v>
      </c>
      <c r="O339" s="25">
        <v>0</v>
      </c>
      <c r="P339" s="25">
        <f t="shared" si="55"/>
        <v>90456757</v>
      </c>
      <c r="Q339" s="25">
        <v>0</v>
      </c>
      <c r="R339" s="25">
        <v>40081520</v>
      </c>
      <c r="S339" s="25">
        <v>0</v>
      </c>
      <c r="T339" s="25">
        <v>45625734</v>
      </c>
      <c r="U339" s="25">
        <v>45625734</v>
      </c>
      <c r="V339" s="25">
        <v>0</v>
      </c>
      <c r="W339" s="25">
        <v>4749503</v>
      </c>
      <c r="X339" s="25">
        <v>0</v>
      </c>
      <c r="Y339" s="25">
        <f t="shared" si="56"/>
        <v>4749503</v>
      </c>
      <c r="Z339" s="26">
        <f>T339/L339</f>
        <v>0.50439276747451822</v>
      </c>
      <c r="AA339" s="26">
        <f>T339/P339</f>
        <v>0.50439276747451822</v>
      </c>
      <c r="AB339" s="26">
        <f>(Q339+R339+S339)/P339</f>
        <v>0.44310144791062983</v>
      </c>
      <c r="AC339" s="27">
        <f>AA339+AB339</f>
        <v>0.947494215385148</v>
      </c>
    </row>
    <row r="340" spans="1:29" ht="81" outlineLevel="2" x14ac:dyDescent="0.35">
      <c r="A340" s="21" t="s">
        <v>331</v>
      </c>
      <c r="B340" s="22" t="s">
        <v>30</v>
      </c>
      <c r="C340" s="22" t="s">
        <v>31</v>
      </c>
      <c r="D340" s="22" t="s">
        <v>58</v>
      </c>
      <c r="E340" s="22" t="s">
        <v>52</v>
      </c>
      <c r="F340" s="22"/>
      <c r="G340" s="22">
        <v>1112</v>
      </c>
      <c r="H340" s="22">
        <v>709800000</v>
      </c>
      <c r="I340" s="22" t="s">
        <v>31</v>
      </c>
      <c r="J340" s="23" t="s">
        <v>314</v>
      </c>
      <c r="K340" s="25">
        <v>0</v>
      </c>
      <c r="L340" s="25">
        <v>0</v>
      </c>
      <c r="M340" s="25">
        <v>348611</v>
      </c>
      <c r="N340" s="25">
        <v>0</v>
      </c>
      <c r="O340" s="25">
        <v>0</v>
      </c>
      <c r="P340" s="25">
        <f t="shared" si="55"/>
        <v>0</v>
      </c>
      <c r="Q340" s="25">
        <v>0</v>
      </c>
      <c r="R340" s="25">
        <v>0</v>
      </c>
      <c r="S340" s="25">
        <v>0</v>
      </c>
      <c r="T340" s="25">
        <v>0</v>
      </c>
      <c r="U340" s="25">
        <v>0</v>
      </c>
      <c r="V340" s="25">
        <v>0</v>
      </c>
      <c r="W340" s="25">
        <v>0</v>
      </c>
      <c r="X340" s="25">
        <v>0</v>
      </c>
      <c r="Y340" s="25">
        <f t="shared" si="56"/>
        <v>0</v>
      </c>
      <c r="Z340" s="26">
        <v>0</v>
      </c>
      <c r="AA340" s="26">
        <v>0</v>
      </c>
      <c r="AB340" s="26">
        <v>0</v>
      </c>
      <c r="AC340" s="27">
        <v>0</v>
      </c>
    </row>
    <row r="341" spans="1:29" ht="81" outlineLevel="2" x14ac:dyDescent="0.35">
      <c r="A341" s="21" t="s">
        <v>340</v>
      </c>
      <c r="B341" s="22" t="s">
        <v>30</v>
      </c>
      <c r="C341" s="22" t="s">
        <v>31</v>
      </c>
      <c r="D341" s="22" t="s">
        <v>58</v>
      </c>
      <c r="E341" s="22" t="s">
        <v>52</v>
      </c>
      <c r="F341" s="22" t="s">
        <v>33</v>
      </c>
      <c r="G341" s="22">
        <v>1112</v>
      </c>
      <c r="H341" s="22">
        <v>709800000</v>
      </c>
      <c r="I341" s="22" t="s">
        <v>31</v>
      </c>
      <c r="J341" s="23" t="s">
        <v>59</v>
      </c>
      <c r="K341" s="24">
        <v>23366162</v>
      </c>
      <c r="L341" s="25">
        <v>23366162</v>
      </c>
      <c r="M341" s="25">
        <v>0</v>
      </c>
      <c r="N341" s="25">
        <v>0</v>
      </c>
      <c r="O341" s="25">
        <v>0</v>
      </c>
      <c r="P341" s="25">
        <f t="shared" si="55"/>
        <v>23366162</v>
      </c>
      <c r="Q341" s="25">
        <v>0</v>
      </c>
      <c r="R341" s="25">
        <v>12317350</v>
      </c>
      <c r="S341" s="25">
        <v>0</v>
      </c>
      <c r="T341" s="25">
        <v>11048812</v>
      </c>
      <c r="U341" s="25">
        <v>11048812</v>
      </c>
      <c r="V341" s="25">
        <v>0</v>
      </c>
      <c r="W341" s="25">
        <v>0</v>
      </c>
      <c r="X341" s="25">
        <v>0</v>
      </c>
      <c r="Y341" s="25">
        <f t="shared" si="56"/>
        <v>0</v>
      </c>
      <c r="Z341" s="26">
        <f>T341/L341</f>
        <v>0.47285523399178692</v>
      </c>
      <c r="AA341" s="26">
        <f>T341/P341</f>
        <v>0.47285523399178692</v>
      </c>
      <c r="AB341" s="26">
        <f>(Q341+R341+S341)/P341</f>
        <v>0.52714476600821303</v>
      </c>
      <c r="AC341" s="27">
        <f>AA341+AB341</f>
        <v>1</v>
      </c>
    </row>
    <row r="342" spans="1:29" ht="81" outlineLevel="2" x14ac:dyDescent="0.35">
      <c r="A342" s="21" t="s">
        <v>340</v>
      </c>
      <c r="B342" s="22" t="s">
        <v>30</v>
      </c>
      <c r="C342" s="22" t="s">
        <v>31</v>
      </c>
      <c r="D342" s="22" t="s">
        <v>58</v>
      </c>
      <c r="E342" s="22" t="s">
        <v>52</v>
      </c>
      <c r="F342" s="22"/>
      <c r="G342" s="22">
        <v>1112</v>
      </c>
      <c r="H342" s="22">
        <v>709800000</v>
      </c>
      <c r="I342" s="22" t="s">
        <v>31</v>
      </c>
      <c r="J342" s="23" t="s">
        <v>314</v>
      </c>
      <c r="K342" s="25">
        <v>0</v>
      </c>
      <c r="L342" s="25">
        <v>0</v>
      </c>
      <c r="M342" s="25">
        <v>90321</v>
      </c>
      <c r="N342" s="25">
        <v>0</v>
      </c>
      <c r="O342" s="25">
        <v>0</v>
      </c>
      <c r="P342" s="25">
        <f t="shared" si="55"/>
        <v>0</v>
      </c>
      <c r="Q342" s="25">
        <v>0</v>
      </c>
      <c r="R342" s="25">
        <v>0</v>
      </c>
      <c r="S342" s="25">
        <v>0</v>
      </c>
      <c r="T342" s="25">
        <v>0</v>
      </c>
      <c r="U342" s="25">
        <v>0</v>
      </c>
      <c r="V342" s="25">
        <v>0</v>
      </c>
      <c r="W342" s="25">
        <v>0</v>
      </c>
      <c r="X342" s="25">
        <v>0</v>
      </c>
      <c r="Y342" s="25">
        <f t="shared" si="56"/>
        <v>0</v>
      </c>
      <c r="Z342" s="26">
        <v>0</v>
      </c>
      <c r="AA342" s="26">
        <v>0</v>
      </c>
      <c r="AB342" s="26">
        <v>0</v>
      </c>
      <c r="AC342" s="27">
        <v>0</v>
      </c>
    </row>
    <row r="343" spans="1:29" ht="81" outlineLevel="2" x14ac:dyDescent="0.35">
      <c r="A343" s="21" t="s">
        <v>343</v>
      </c>
      <c r="B343" s="22" t="s">
        <v>30</v>
      </c>
      <c r="C343" s="22" t="s">
        <v>31</v>
      </c>
      <c r="D343" s="22" t="s">
        <v>58</v>
      </c>
      <c r="E343" s="22" t="s">
        <v>52</v>
      </c>
      <c r="F343" s="22" t="s">
        <v>33</v>
      </c>
      <c r="G343" s="22">
        <v>1112</v>
      </c>
      <c r="H343" s="22">
        <v>709800000</v>
      </c>
      <c r="I343" s="22" t="s">
        <v>31</v>
      </c>
      <c r="J343" s="23" t="s">
        <v>59</v>
      </c>
      <c r="K343" s="24">
        <v>236348215</v>
      </c>
      <c r="L343" s="25">
        <v>236348215</v>
      </c>
      <c r="M343" s="25">
        <v>0</v>
      </c>
      <c r="N343" s="25">
        <v>-179827</v>
      </c>
      <c r="O343" s="25">
        <v>-38000000</v>
      </c>
      <c r="P343" s="25">
        <f t="shared" si="55"/>
        <v>198348215</v>
      </c>
      <c r="Q343" s="25">
        <v>0</v>
      </c>
      <c r="R343" s="25">
        <v>90912690</v>
      </c>
      <c r="S343" s="25">
        <v>0</v>
      </c>
      <c r="T343" s="25">
        <v>107255698</v>
      </c>
      <c r="U343" s="25">
        <v>107255698</v>
      </c>
      <c r="V343" s="25">
        <v>0</v>
      </c>
      <c r="W343" s="25">
        <v>38179827</v>
      </c>
      <c r="X343" s="25">
        <v>0</v>
      </c>
      <c r="Y343" s="25">
        <f t="shared" si="56"/>
        <v>179827</v>
      </c>
      <c r="Z343" s="26">
        <f>T343/L343</f>
        <v>0.45380371499738215</v>
      </c>
      <c r="AA343" s="26">
        <f>T343/P343</f>
        <v>0.54074445792214465</v>
      </c>
      <c r="AB343" s="26">
        <f>(Q343+R343+S343)/P343</f>
        <v>0.45834891934873223</v>
      </c>
      <c r="AC343" s="27">
        <f>AA343+AB343</f>
        <v>0.99909337727087688</v>
      </c>
    </row>
    <row r="344" spans="1:29" ht="81" outlineLevel="2" x14ac:dyDescent="0.35">
      <c r="A344" s="21" t="s">
        <v>343</v>
      </c>
      <c r="B344" s="22" t="s">
        <v>30</v>
      </c>
      <c r="C344" s="22" t="s">
        <v>31</v>
      </c>
      <c r="D344" s="22" t="s">
        <v>58</v>
      </c>
      <c r="E344" s="22" t="s">
        <v>52</v>
      </c>
      <c r="F344" s="22"/>
      <c r="G344" s="22">
        <v>1112</v>
      </c>
      <c r="H344" s="22">
        <v>709800000</v>
      </c>
      <c r="I344" s="22" t="s">
        <v>31</v>
      </c>
      <c r="J344" s="23" t="s">
        <v>314</v>
      </c>
      <c r="K344" s="25">
        <v>0</v>
      </c>
      <c r="L344" s="25">
        <v>0</v>
      </c>
      <c r="M344" s="25">
        <v>1217460</v>
      </c>
      <c r="N344" s="25">
        <v>0</v>
      </c>
      <c r="O344" s="25">
        <v>0</v>
      </c>
      <c r="P344" s="25">
        <f t="shared" si="55"/>
        <v>0</v>
      </c>
      <c r="Q344" s="25">
        <v>0</v>
      </c>
      <c r="R344" s="25">
        <v>0</v>
      </c>
      <c r="S344" s="25">
        <v>0</v>
      </c>
      <c r="T344" s="25">
        <v>0</v>
      </c>
      <c r="U344" s="25">
        <v>0</v>
      </c>
      <c r="V344" s="25">
        <v>0</v>
      </c>
      <c r="W344" s="25">
        <v>0</v>
      </c>
      <c r="X344" s="25">
        <v>0</v>
      </c>
      <c r="Y344" s="25">
        <f t="shared" si="56"/>
        <v>0</v>
      </c>
      <c r="Z344" s="26">
        <v>0</v>
      </c>
      <c r="AA344" s="26">
        <v>0</v>
      </c>
      <c r="AB344" s="26">
        <v>0</v>
      </c>
      <c r="AC344" s="27">
        <v>0</v>
      </c>
    </row>
    <row r="345" spans="1:29" ht="81" outlineLevel="2" x14ac:dyDescent="0.35">
      <c r="A345" s="21" t="s">
        <v>355</v>
      </c>
      <c r="B345" s="22" t="s">
        <v>30</v>
      </c>
      <c r="C345" s="22" t="s">
        <v>31</v>
      </c>
      <c r="D345" s="22" t="s">
        <v>58</v>
      </c>
      <c r="E345" s="22" t="s">
        <v>52</v>
      </c>
      <c r="F345" s="22" t="s">
        <v>33</v>
      </c>
      <c r="G345" s="22">
        <v>1112</v>
      </c>
      <c r="H345" s="22">
        <v>709600000</v>
      </c>
      <c r="I345" s="22" t="s">
        <v>31</v>
      </c>
      <c r="J345" s="23" t="s">
        <v>59</v>
      </c>
      <c r="K345" s="24">
        <v>24297007</v>
      </c>
      <c r="L345" s="25">
        <v>24297007</v>
      </c>
      <c r="M345" s="25">
        <v>0</v>
      </c>
      <c r="N345" s="25">
        <v>-139287</v>
      </c>
      <c r="O345" s="25">
        <v>0</v>
      </c>
      <c r="P345" s="25">
        <f t="shared" si="55"/>
        <v>24297007</v>
      </c>
      <c r="Q345" s="25">
        <v>0</v>
      </c>
      <c r="R345" s="25">
        <v>14731839</v>
      </c>
      <c r="S345" s="25">
        <v>0</v>
      </c>
      <c r="T345" s="25">
        <v>9425881</v>
      </c>
      <c r="U345" s="25">
        <v>9425881</v>
      </c>
      <c r="V345" s="25">
        <v>0</v>
      </c>
      <c r="W345" s="25">
        <v>139287</v>
      </c>
      <c r="X345" s="25">
        <v>0</v>
      </c>
      <c r="Y345" s="25">
        <f t="shared" si="56"/>
        <v>139287</v>
      </c>
      <c r="Z345" s="26">
        <f>T345/L345</f>
        <v>0.38794412003091572</v>
      </c>
      <c r="AA345" s="26">
        <f>T345/P345</f>
        <v>0.38794412003091572</v>
      </c>
      <c r="AB345" s="26">
        <f>(Q345+R345+S345)/P345</f>
        <v>0.60632319857338812</v>
      </c>
      <c r="AC345" s="27">
        <f>AA345+AB345</f>
        <v>0.99426731860430384</v>
      </c>
    </row>
    <row r="346" spans="1:29" ht="81" outlineLevel="2" x14ac:dyDescent="0.35">
      <c r="A346" s="21" t="s">
        <v>355</v>
      </c>
      <c r="B346" s="22" t="s">
        <v>30</v>
      </c>
      <c r="C346" s="22" t="s">
        <v>31</v>
      </c>
      <c r="D346" s="22" t="s">
        <v>58</v>
      </c>
      <c r="E346" s="22" t="s">
        <v>52</v>
      </c>
      <c r="F346" s="22"/>
      <c r="G346" s="22">
        <v>1112</v>
      </c>
      <c r="H346" s="22">
        <v>709600000</v>
      </c>
      <c r="I346" s="22" t="s">
        <v>31</v>
      </c>
      <c r="J346" s="23" t="s">
        <v>314</v>
      </c>
      <c r="K346" s="25">
        <v>0</v>
      </c>
      <c r="L346" s="25">
        <v>0</v>
      </c>
      <c r="M346" s="25">
        <v>19500</v>
      </c>
      <c r="N346" s="25">
        <v>0</v>
      </c>
      <c r="O346" s="25">
        <v>0</v>
      </c>
      <c r="P346" s="25">
        <f t="shared" si="55"/>
        <v>0</v>
      </c>
      <c r="Q346" s="25">
        <v>0</v>
      </c>
      <c r="R346" s="25">
        <v>0</v>
      </c>
      <c r="S346" s="25">
        <v>0</v>
      </c>
      <c r="T346" s="25">
        <v>0</v>
      </c>
      <c r="U346" s="25">
        <v>0</v>
      </c>
      <c r="V346" s="25">
        <v>0</v>
      </c>
      <c r="W346" s="25">
        <v>0</v>
      </c>
      <c r="X346" s="25">
        <v>0</v>
      </c>
      <c r="Y346" s="25">
        <f t="shared" si="56"/>
        <v>0</v>
      </c>
      <c r="Z346" s="26">
        <v>0</v>
      </c>
      <c r="AA346" s="26">
        <v>0</v>
      </c>
      <c r="AB346" s="26">
        <v>0</v>
      </c>
      <c r="AC346" s="27">
        <v>0</v>
      </c>
    </row>
    <row r="347" spans="1:29" ht="81" outlineLevel="2" x14ac:dyDescent="0.35">
      <c r="A347" s="21" t="s">
        <v>384</v>
      </c>
      <c r="B347" s="22" t="s">
        <v>276</v>
      </c>
      <c r="C347" s="22" t="s">
        <v>31</v>
      </c>
      <c r="D347" s="22" t="s">
        <v>58</v>
      </c>
      <c r="E347" s="22" t="s">
        <v>52</v>
      </c>
      <c r="F347" s="22" t="s">
        <v>33</v>
      </c>
      <c r="G347" s="22">
        <v>1112</v>
      </c>
      <c r="H347" s="22">
        <v>709100000</v>
      </c>
      <c r="I347" s="22" t="s">
        <v>31</v>
      </c>
      <c r="J347" s="23" t="s">
        <v>59</v>
      </c>
      <c r="K347" s="24">
        <v>3355329977</v>
      </c>
      <c r="L347" s="25">
        <v>3355329977</v>
      </c>
      <c r="M347" s="25">
        <v>0</v>
      </c>
      <c r="N347" s="25">
        <v>0</v>
      </c>
      <c r="O347" s="25">
        <v>-920000000</v>
      </c>
      <c r="P347" s="25">
        <f t="shared" si="55"/>
        <v>2435329977</v>
      </c>
      <c r="Q347" s="25">
        <v>0</v>
      </c>
      <c r="R347" s="25">
        <v>1088364565</v>
      </c>
      <c r="S347" s="25">
        <v>0</v>
      </c>
      <c r="T347" s="25">
        <v>1190965412</v>
      </c>
      <c r="U347" s="25">
        <v>1190965412</v>
      </c>
      <c r="V347" s="25">
        <v>0</v>
      </c>
      <c r="W347" s="25">
        <v>1076000000</v>
      </c>
      <c r="X347" s="25">
        <v>0</v>
      </c>
      <c r="Y347" s="25">
        <f t="shared" si="56"/>
        <v>156000000</v>
      </c>
      <c r="Z347" s="26">
        <f>T347/L347</f>
        <v>0.35494732862752354</v>
      </c>
      <c r="AA347" s="26">
        <f>T347/P347</f>
        <v>0.48903656721998295</v>
      </c>
      <c r="AB347" s="26">
        <f>(Q347+R347+S347)/P347</f>
        <v>0.44690640499597478</v>
      </c>
      <c r="AC347" s="27">
        <f>AA347+AB347</f>
        <v>0.93594297221595779</v>
      </c>
    </row>
    <row r="348" spans="1:29" ht="81" outlineLevel="2" x14ac:dyDescent="0.35">
      <c r="A348" s="21" t="s">
        <v>384</v>
      </c>
      <c r="B348" s="22" t="s">
        <v>276</v>
      </c>
      <c r="C348" s="22" t="s">
        <v>31</v>
      </c>
      <c r="D348" s="22" t="s">
        <v>58</v>
      </c>
      <c r="E348" s="22" t="s">
        <v>52</v>
      </c>
      <c r="F348" s="22"/>
      <c r="G348" s="22">
        <v>1112</v>
      </c>
      <c r="H348" s="22">
        <v>709100000</v>
      </c>
      <c r="I348" s="22" t="s">
        <v>31</v>
      </c>
      <c r="J348" s="23" t="s">
        <v>314</v>
      </c>
      <c r="K348" s="25">
        <v>0</v>
      </c>
      <c r="L348" s="25">
        <v>0</v>
      </c>
      <c r="M348" s="25">
        <v>21642672</v>
      </c>
      <c r="N348" s="25">
        <v>0</v>
      </c>
      <c r="O348" s="25">
        <v>0</v>
      </c>
      <c r="P348" s="25">
        <f t="shared" si="55"/>
        <v>0</v>
      </c>
      <c r="Q348" s="25">
        <v>0</v>
      </c>
      <c r="R348" s="25">
        <v>0</v>
      </c>
      <c r="S348" s="25">
        <v>0</v>
      </c>
      <c r="T348" s="25">
        <v>0</v>
      </c>
      <c r="U348" s="25">
        <v>0</v>
      </c>
      <c r="V348" s="25">
        <v>0</v>
      </c>
      <c r="W348" s="25">
        <v>0</v>
      </c>
      <c r="X348" s="25">
        <v>0</v>
      </c>
      <c r="Y348" s="25">
        <f t="shared" si="56"/>
        <v>0</v>
      </c>
      <c r="Z348" s="26">
        <v>0</v>
      </c>
      <c r="AA348" s="26">
        <v>0</v>
      </c>
      <c r="AB348" s="26">
        <v>0</v>
      </c>
      <c r="AC348" s="27">
        <v>0</v>
      </c>
    </row>
    <row r="349" spans="1:29" ht="81" outlineLevel="2" x14ac:dyDescent="0.35">
      <c r="A349" s="21" t="s">
        <v>384</v>
      </c>
      <c r="B349" s="22" t="s">
        <v>278</v>
      </c>
      <c r="C349" s="22" t="s">
        <v>31</v>
      </c>
      <c r="D349" s="22" t="s">
        <v>58</v>
      </c>
      <c r="E349" s="22" t="s">
        <v>52</v>
      </c>
      <c r="F349" s="22" t="s">
        <v>33</v>
      </c>
      <c r="G349" s="22">
        <v>1112</v>
      </c>
      <c r="H349" s="22">
        <v>709200000</v>
      </c>
      <c r="I349" s="22" t="s">
        <v>31</v>
      </c>
      <c r="J349" s="23" t="s">
        <v>59</v>
      </c>
      <c r="K349" s="24">
        <v>1362003630</v>
      </c>
      <c r="L349" s="25">
        <v>1362003630</v>
      </c>
      <c r="M349" s="25">
        <v>0</v>
      </c>
      <c r="N349" s="25">
        <v>-26659.23</v>
      </c>
      <c r="O349" s="25">
        <v>-170000000</v>
      </c>
      <c r="P349" s="25">
        <f t="shared" si="55"/>
        <v>1192003630</v>
      </c>
      <c r="Q349" s="25">
        <v>0</v>
      </c>
      <c r="R349" s="25">
        <v>661105967.76999998</v>
      </c>
      <c r="S349" s="25">
        <v>0</v>
      </c>
      <c r="T349" s="25">
        <v>530871003</v>
      </c>
      <c r="U349" s="25">
        <v>530871003</v>
      </c>
      <c r="V349" s="25">
        <v>0</v>
      </c>
      <c r="W349" s="25">
        <v>170026659.22999999</v>
      </c>
      <c r="X349" s="25">
        <v>0</v>
      </c>
      <c r="Y349" s="25">
        <f t="shared" si="56"/>
        <v>26659.230000019073</v>
      </c>
      <c r="Z349" s="26">
        <f>T349/L349</f>
        <v>0.38977209113605665</v>
      </c>
      <c r="AA349" s="26">
        <f>T349/P349</f>
        <v>0.44536022344160142</v>
      </c>
      <c r="AB349" s="26">
        <f>(Q349+R349+S349)/P349</f>
        <v>0.55461741150066801</v>
      </c>
      <c r="AC349" s="27">
        <f>AA349+AB349</f>
        <v>0.99997763494226943</v>
      </c>
    </row>
    <row r="350" spans="1:29" ht="81" outlineLevel="2" x14ac:dyDescent="0.35">
      <c r="A350" s="21" t="s">
        <v>384</v>
      </c>
      <c r="B350" s="22" t="s">
        <v>278</v>
      </c>
      <c r="C350" s="22" t="s">
        <v>31</v>
      </c>
      <c r="D350" s="22" t="s">
        <v>58</v>
      </c>
      <c r="E350" s="22" t="s">
        <v>52</v>
      </c>
      <c r="F350" s="22"/>
      <c r="G350" s="22">
        <v>1112</v>
      </c>
      <c r="H350" s="22">
        <v>709200000</v>
      </c>
      <c r="I350" s="22" t="s">
        <v>31</v>
      </c>
      <c r="J350" s="23" t="s">
        <v>314</v>
      </c>
      <c r="K350" s="25">
        <v>0</v>
      </c>
      <c r="L350" s="25">
        <v>0</v>
      </c>
      <c r="M350" s="25">
        <v>14415931</v>
      </c>
      <c r="N350" s="25">
        <v>0</v>
      </c>
      <c r="O350" s="25">
        <v>0</v>
      </c>
      <c r="P350" s="25">
        <f t="shared" si="55"/>
        <v>0</v>
      </c>
      <c r="Q350" s="25">
        <v>0</v>
      </c>
      <c r="R350" s="25">
        <v>0</v>
      </c>
      <c r="S350" s="25">
        <v>0</v>
      </c>
      <c r="T350" s="25">
        <v>0</v>
      </c>
      <c r="U350" s="25">
        <v>0</v>
      </c>
      <c r="V350" s="25">
        <v>0</v>
      </c>
      <c r="W350" s="25">
        <v>0</v>
      </c>
      <c r="X350" s="25">
        <v>0</v>
      </c>
      <c r="Y350" s="25">
        <f t="shared" si="56"/>
        <v>0</v>
      </c>
      <c r="Z350" s="26">
        <v>0</v>
      </c>
      <c r="AA350" s="26">
        <v>0</v>
      </c>
      <c r="AB350" s="26">
        <v>0</v>
      </c>
      <c r="AC350" s="27">
        <v>0</v>
      </c>
    </row>
    <row r="351" spans="1:29" ht="81" outlineLevel="2" x14ac:dyDescent="0.35">
      <c r="A351" s="21" t="s">
        <v>384</v>
      </c>
      <c r="B351" s="22" t="s">
        <v>312</v>
      </c>
      <c r="C351" s="22" t="s">
        <v>31</v>
      </c>
      <c r="D351" s="22" t="s">
        <v>58</v>
      </c>
      <c r="E351" s="22" t="s">
        <v>52</v>
      </c>
      <c r="F351" s="22" t="s">
        <v>33</v>
      </c>
      <c r="G351" s="22">
        <v>1112</v>
      </c>
      <c r="H351" s="22">
        <v>709300000</v>
      </c>
      <c r="I351" s="22" t="s">
        <v>31</v>
      </c>
      <c r="J351" s="23" t="s">
        <v>59</v>
      </c>
      <c r="K351" s="24">
        <v>701106045</v>
      </c>
      <c r="L351" s="25">
        <v>701106045</v>
      </c>
      <c r="M351" s="25">
        <v>0</v>
      </c>
      <c r="N351" s="25">
        <v>0</v>
      </c>
      <c r="O351" s="25">
        <v>-75000000</v>
      </c>
      <c r="P351" s="25">
        <f t="shared" si="55"/>
        <v>626106045</v>
      </c>
      <c r="Q351" s="25">
        <v>0</v>
      </c>
      <c r="R351" s="25">
        <v>345298230</v>
      </c>
      <c r="S351" s="25">
        <v>0</v>
      </c>
      <c r="T351" s="25">
        <v>280807815</v>
      </c>
      <c r="U351" s="25">
        <v>280807815</v>
      </c>
      <c r="V351" s="25">
        <v>0</v>
      </c>
      <c r="W351" s="25">
        <v>75000000</v>
      </c>
      <c r="X351" s="25">
        <v>0</v>
      </c>
      <c r="Y351" s="25">
        <f t="shared" si="56"/>
        <v>0</v>
      </c>
      <c r="Z351" s="26">
        <f>T351/L351</f>
        <v>0.40052117222866052</v>
      </c>
      <c r="AA351" s="26">
        <f>T351/P351</f>
        <v>0.44849880821706489</v>
      </c>
      <c r="AB351" s="26">
        <f>(Q351+R351+S351)/P351</f>
        <v>0.55150119178293511</v>
      </c>
      <c r="AC351" s="27">
        <f>AA351+AB351</f>
        <v>1</v>
      </c>
    </row>
    <row r="352" spans="1:29" ht="81" outlineLevel="2" x14ac:dyDescent="0.35">
      <c r="A352" s="21" t="s">
        <v>384</v>
      </c>
      <c r="B352" s="22" t="s">
        <v>312</v>
      </c>
      <c r="C352" s="22" t="s">
        <v>31</v>
      </c>
      <c r="D352" s="22" t="s">
        <v>58</v>
      </c>
      <c r="E352" s="22" t="s">
        <v>52</v>
      </c>
      <c r="F352" s="22"/>
      <c r="G352" s="22">
        <v>1112</v>
      </c>
      <c r="H352" s="22">
        <v>709300000</v>
      </c>
      <c r="I352" s="22" t="s">
        <v>31</v>
      </c>
      <c r="J352" s="23" t="s">
        <v>314</v>
      </c>
      <c r="K352" s="25">
        <v>0</v>
      </c>
      <c r="L352" s="25">
        <v>0</v>
      </c>
      <c r="M352" s="25">
        <v>9530520</v>
      </c>
      <c r="N352" s="25">
        <v>0</v>
      </c>
      <c r="O352" s="25">
        <v>0</v>
      </c>
      <c r="P352" s="25">
        <f t="shared" si="55"/>
        <v>0</v>
      </c>
      <c r="Q352" s="25">
        <v>0</v>
      </c>
      <c r="R352" s="25">
        <v>0</v>
      </c>
      <c r="S352" s="25">
        <v>0</v>
      </c>
      <c r="T352" s="25">
        <v>0</v>
      </c>
      <c r="U352" s="25">
        <v>0</v>
      </c>
      <c r="V352" s="25">
        <v>0</v>
      </c>
      <c r="W352" s="25">
        <v>0</v>
      </c>
      <c r="X352" s="25">
        <v>0</v>
      </c>
      <c r="Y352" s="25">
        <f t="shared" si="56"/>
        <v>0</v>
      </c>
      <c r="Z352" s="26">
        <v>0</v>
      </c>
      <c r="AA352" s="26">
        <v>0</v>
      </c>
      <c r="AB352" s="26">
        <v>0</v>
      </c>
      <c r="AC352" s="27">
        <v>0</v>
      </c>
    </row>
    <row r="353" spans="1:29" ht="81" outlineLevel="2" x14ac:dyDescent="0.35">
      <c r="A353" s="21" t="s">
        <v>384</v>
      </c>
      <c r="B353" s="22" t="s">
        <v>447</v>
      </c>
      <c r="C353" s="22" t="s">
        <v>31</v>
      </c>
      <c r="D353" s="22" t="s">
        <v>58</v>
      </c>
      <c r="E353" s="22" t="s">
        <v>52</v>
      </c>
      <c r="F353" s="22" t="s">
        <v>33</v>
      </c>
      <c r="G353" s="22">
        <v>1112</v>
      </c>
      <c r="H353" s="22">
        <v>709500000</v>
      </c>
      <c r="I353" s="22" t="s">
        <v>31</v>
      </c>
      <c r="J353" s="23" t="s">
        <v>59</v>
      </c>
      <c r="K353" s="24">
        <v>356872124</v>
      </c>
      <c r="L353" s="25">
        <v>356872124</v>
      </c>
      <c r="M353" s="25">
        <v>0</v>
      </c>
      <c r="N353" s="25">
        <v>113207.29</v>
      </c>
      <c r="O353" s="25">
        <v>0</v>
      </c>
      <c r="P353" s="25">
        <f t="shared" si="55"/>
        <v>356872124</v>
      </c>
      <c r="Q353" s="25">
        <v>0</v>
      </c>
      <c r="R353" s="25">
        <v>185545572</v>
      </c>
      <c r="S353" s="25">
        <v>0</v>
      </c>
      <c r="T353" s="25">
        <v>171326552</v>
      </c>
      <c r="U353" s="25">
        <v>171326552</v>
      </c>
      <c r="V353" s="25">
        <v>0</v>
      </c>
      <c r="W353" s="25">
        <v>0</v>
      </c>
      <c r="X353" s="25">
        <v>0</v>
      </c>
      <c r="Y353" s="25">
        <f t="shared" si="56"/>
        <v>0</v>
      </c>
      <c r="Z353" s="26">
        <f>T353/L353</f>
        <v>0.48007827027700262</v>
      </c>
      <c r="AA353" s="26">
        <f>T353/P353</f>
        <v>0.48007827027700262</v>
      </c>
      <c r="AB353" s="26">
        <f>(Q353+R353+S353)/P353</f>
        <v>0.51992172972299733</v>
      </c>
      <c r="AC353" s="27">
        <f>AA353+AB353</f>
        <v>1</v>
      </c>
    </row>
    <row r="354" spans="1:29" ht="81" outlineLevel="2" x14ac:dyDescent="0.35">
      <c r="A354" s="21" t="s">
        <v>384</v>
      </c>
      <c r="B354" s="22" t="s">
        <v>447</v>
      </c>
      <c r="C354" s="22" t="s">
        <v>31</v>
      </c>
      <c r="D354" s="22" t="s">
        <v>58</v>
      </c>
      <c r="E354" s="22" t="s">
        <v>52</v>
      </c>
      <c r="F354" s="22"/>
      <c r="G354" s="22">
        <v>1112</v>
      </c>
      <c r="H354" s="22">
        <v>709500000</v>
      </c>
      <c r="I354" s="22" t="s">
        <v>31</v>
      </c>
      <c r="J354" s="23" t="s">
        <v>314</v>
      </c>
      <c r="K354" s="25">
        <v>0</v>
      </c>
      <c r="L354" s="25">
        <v>0</v>
      </c>
      <c r="M354" s="25">
        <v>6497838</v>
      </c>
      <c r="N354" s="25">
        <v>0</v>
      </c>
      <c r="O354" s="25">
        <v>0</v>
      </c>
      <c r="P354" s="25">
        <f t="shared" si="55"/>
        <v>0</v>
      </c>
      <c r="Q354" s="25">
        <v>0</v>
      </c>
      <c r="R354" s="25">
        <v>0</v>
      </c>
      <c r="S354" s="25">
        <v>0</v>
      </c>
      <c r="T354" s="25">
        <v>0</v>
      </c>
      <c r="U354" s="25">
        <v>0</v>
      </c>
      <c r="V354" s="25">
        <v>0</v>
      </c>
      <c r="W354" s="25">
        <v>0</v>
      </c>
      <c r="X354" s="25">
        <v>0</v>
      </c>
      <c r="Y354" s="25">
        <f t="shared" si="56"/>
        <v>0</v>
      </c>
      <c r="Z354" s="26">
        <v>0</v>
      </c>
      <c r="AA354" s="26">
        <v>0</v>
      </c>
      <c r="AB354" s="26">
        <v>0</v>
      </c>
      <c r="AC354" s="27">
        <v>0</v>
      </c>
    </row>
    <row r="355" spans="1:29" ht="81" outlineLevel="2" x14ac:dyDescent="0.35">
      <c r="A355" s="21" t="s">
        <v>384</v>
      </c>
      <c r="B355" s="22" t="s">
        <v>460</v>
      </c>
      <c r="C355" s="22" t="s">
        <v>31</v>
      </c>
      <c r="D355" s="22" t="s">
        <v>58</v>
      </c>
      <c r="E355" s="22" t="s">
        <v>52</v>
      </c>
      <c r="F355" s="22" t="s">
        <v>33</v>
      </c>
      <c r="G355" s="22">
        <v>1112</v>
      </c>
      <c r="H355" s="22">
        <v>709500000</v>
      </c>
      <c r="I355" s="22" t="s">
        <v>31</v>
      </c>
      <c r="J355" s="23" t="s">
        <v>59</v>
      </c>
      <c r="K355" s="24">
        <v>215414580</v>
      </c>
      <c r="L355" s="25">
        <v>215414580</v>
      </c>
      <c r="M355" s="25">
        <v>0</v>
      </c>
      <c r="N355" s="25">
        <v>-86548.06</v>
      </c>
      <c r="O355" s="25">
        <v>0</v>
      </c>
      <c r="P355" s="25">
        <f t="shared" si="55"/>
        <v>215414580</v>
      </c>
      <c r="Q355" s="25">
        <v>0</v>
      </c>
      <c r="R355" s="25">
        <v>138681818.94</v>
      </c>
      <c r="S355" s="25">
        <v>0</v>
      </c>
      <c r="T355" s="25">
        <v>76646213</v>
      </c>
      <c r="U355" s="25">
        <v>76646213</v>
      </c>
      <c r="V355" s="25">
        <v>0</v>
      </c>
      <c r="W355" s="25">
        <v>86548.06</v>
      </c>
      <c r="X355" s="25">
        <v>0</v>
      </c>
      <c r="Y355" s="25">
        <f t="shared" si="56"/>
        <v>86548.060000002384</v>
      </c>
      <c r="Z355" s="26">
        <f>T355/L355</f>
        <v>0.35580791699429071</v>
      </c>
      <c r="AA355" s="26">
        <f>T355/P355</f>
        <v>0.35580791699429071</v>
      </c>
      <c r="AB355" s="26">
        <f>(Q355+R355+S355)/P355</f>
        <v>0.64379030862256392</v>
      </c>
      <c r="AC355" s="27">
        <f>AA355+AB355</f>
        <v>0.99959822561685463</v>
      </c>
    </row>
    <row r="356" spans="1:29" ht="81" outlineLevel="2" x14ac:dyDescent="0.35">
      <c r="A356" s="21" t="s">
        <v>384</v>
      </c>
      <c r="B356" s="22" t="s">
        <v>460</v>
      </c>
      <c r="C356" s="22" t="s">
        <v>31</v>
      </c>
      <c r="D356" s="22" t="s">
        <v>58</v>
      </c>
      <c r="E356" s="22" t="s">
        <v>52</v>
      </c>
      <c r="F356" s="22"/>
      <c r="G356" s="22">
        <v>1112</v>
      </c>
      <c r="H356" s="22">
        <v>709500000</v>
      </c>
      <c r="I356" s="22" t="s">
        <v>31</v>
      </c>
      <c r="J356" s="23" t="s">
        <v>314</v>
      </c>
      <c r="K356" s="25">
        <v>0</v>
      </c>
      <c r="L356" s="25">
        <v>0</v>
      </c>
      <c r="M356" s="25">
        <v>4129271</v>
      </c>
      <c r="N356" s="25">
        <v>0</v>
      </c>
      <c r="O356" s="25">
        <v>0</v>
      </c>
      <c r="P356" s="25">
        <f t="shared" si="55"/>
        <v>0</v>
      </c>
      <c r="Q356" s="25">
        <v>0</v>
      </c>
      <c r="R356" s="25">
        <v>0</v>
      </c>
      <c r="S356" s="25">
        <v>0</v>
      </c>
      <c r="T356" s="25">
        <v>0</v>
      </c>
      <c r="U356" s="25">
        <v>0</v>
      </c>
      <c r="V356" s="25">
        <v>0</v>
      </c>
      <c r="W356" s="25">
        <v>0</v>
      </c>
      <c r="X356" s="25">
        <v>0</v>
      </c>
      <c r="Y356" s="25">
        <f t="shared" si="56"/>
        <v>0</v>
      </c>
      <c r="Z356" s="26">
        <v>0</v>
      </c>
      <c r="AA356" s="26">
        <v>0</v>
      </c>
      <c r="AB356" s="26">
        <v>0</v>
      </c>
      <c r="AC356" s="27">
        <v>0</v>
      </c>
    </row>
    <row r="357" spans="1:29" outlineLevel="1" x14ac:dyDescent="0.35">
      <c r="A357" s="28"/>
      <c r="B357" s="29"/>
      <c r="C357" s="29"/>
      <c r="D357" s="29" t="s">
        <v>487</v>
      </c>
      <c r="E357" s="29"/>
      <c r="F357" s="29"/>
      <c r="G357" s="29"/>
      <c r="H357" s="29"/>
      <c r="I357" s="29"/>
      <c r="J357" s="30"/>
      <c r="K357" s="31">
        <f t="shared" ref="K357:Y357" si="57">SUBTOTAL(9,K327:K356)</f>
        <v>6822663943</v>
      </c>
      <c r="L357" s="32">
        <f t="shared" si="57"/>
        <v>6819663943</v>
      </c>
      <c r="M357" s="32">
        <f t="shared" si="57"/>
        <v>59681607</v>
      </c>
      <c r="N357" s="32">
        <f t="shared" si="57"/>
        <v>-29229193</v>
      </c>
      <c r="O357" s="32">
        <f t="shared" si="57"/>
        <v>-1221525716</v>
      </c>
      <c r="P357" s="32">
        <f t="shared" si="57"/>
        <v>5598138227</v>
      </c>
      <c r="Q357" s="32">
        <f t="shared" si="57"/>
        <v>0</v>
      </c>
      <c r="R357" s="32">
        <f t="shared" si="57"/>
        <v>2763440661.71</v>
      </c>
      <c r="S357" s="32">
        <f t="shared" si="57"/>
        <v>0</v>
      </c>
      <c r="T357" s="32">
        <f t="shared" si="57"/>
        <v>2646355165</v>
      </c>
      <c r="U357" s="32">
        <f t="shared" si="57"/>
        <v>2646355165</v>
      </c>
      <c r="V357" s="32">
        <f t="shared" si="57"/>
        <v>0</v>
      </c>
      <c r="W357" s="32">
        <f t="shared" si="57"/>
        <v>1409868116.29</v>
      </c>
      <c r="X357" s="32">
        <f t="shared" si="57"/>
        <v>0</v>
      </c>
      <c r="Y357" s="32">
        <f t="shared" si="57"/>
        <v>188342400.29000002</v>
      </c>
      <c r="Z357" s="33">
        <f>T357/L357</f>
        <v>0.38804773770653817</v>
      </c>
      <c r="AA357" s="33">
        <f>T357/P357</f>
        <v>0.47272058275312751</v>
      </c>
      <c r="AB357" s="33">
        <f>(Q357+R357+S357)/P357</f>
        <v>0.49363566058119773</v>
      </c>
      <c r="AC357" s="34">
        <f>AA357+AB357</f>
        <v>0.96635624333432524</v>
      </c>
    </row>
    <row r="358" spans="1:29" ht="67.5" outlineLevel="2" x14ac:dyDescent="0.35">
      <c r="A358" s="21" t="s">
        <v>29</v>
      </c>
      <c r="B358" s="22" t="s">
        <v>30</v>
      </c>
      <c r="C358" s="22" t="s">
        <v>31</v>
      </c>
      <c r="D358" s="22" t="s">
        <v>61</v>
      </c>
      <c r="E358" s="22" t="s">
        <v>52</v>
      </c>
      <c r="F358" s="22" t="s">
        <v>33</v>
      </c>
      <c r="G358" s="22">
        <v>1112</v>
      </c>
      <c r="H358" s="22">
        <v>709800000</v>
      </c>
      <c r="I358" s="22" t="s">
        <v>31</v>
      </c>
      <c r="J358" s="23" t="s">
        <v>62</v>
      </c>
      <c r="K358" s="24">
        <v>203536196</v>
      </c>
      <c r="L358" s="25">
        <v>203536196</v>
      </c>
      <c r="M358" s="25">
        <v>0</v>
      </c>
      <c r="N358" s="25">
        <v>-2034431</v>
      </c>
      <c r="O358" s="25">
        <v>0</v>
      </c>
      <c r="P358" s="25">
        <f t="shared" ref="P358:P387" si="58">+L358+O358</f>
        <v>203536196</v>
      </c>
      <c r="Q358" s="25">
        <v>0</v>
      </c>
      <c r="R358" s="25">
        <v>75674254</v>
      </c>
      <c r="S358" s="25">
        <v>0</v>
      </c>
      <c r="T358" s="25">
        <v>125827511</v>
      </c>
      <c r="U358" s="25">
        <v>125827511</v>
      </c>
      <c r="V358" s="25">
        <v>0</v>
      </c>
      <c r="W358" s="25">
        <v>2034431</v>
      </c>
      <c r="X358" s="25">
        <v>0</v>
      </c>
      <c r="Y358" s="25">
        <f t="shared" ref="Y358:Y387" si="59">P358-(Q358+R358+S358+T358+X358)</f>
        <v>2034431</v>
      </c>
      <c r="Z358" s="26">
        <f>T358/L358</f>
        <v>0.61820704853892428</v>
      </c>
      <c r="AA358" s="26">
        <f>T358/P358</f>
        <v>0.61820704853892428</v>
      </c>
      <c r="AB358" s="26">
        <f>(Q358+R358+S358)/P358</f>
        <v>0.37179752538953809</v>
      </c>
      <c r="AC358" s="27">
        <f>AA358+AB358</f>
        <v>0.99000457392846242</v>
      </c>
    </row>
    <row r="359" spans="1:29" ht="67.5" outlineLevel="2" x14ac:dyDescent="0.35">
      <c r="A359" s="21" t="s">
        <v>29</v>
      </c>
      <c r="B359" s="22" t="s">
        <v>30</v>
      </c>
      <c r="C359" s="22" t="s">
        <v>31</v>
      </c>
      <c r="D359" s="22" t="s">
        <v>61</v>
      </c>
      <c r="E359" s="22" t="s">
        <v>52</v>
      </c>
      <c r="F359" s="22"/>
      <c r="G359" s="22">
        <v>1112</v>
      </c>
      <c r="H359" s="22">
        <v>709800000</v>
      </c>
      <c r="I359" s="22" t="s">
        <v>31</v>
      </c>
      <c r="J359" s="23" t="s">
        <v>63</v>
      </c>
      <c r="K359" s="25">
        <v>0</v>
      </c>
      <c r="L359" s="25">
        <v>0</v>
      </c>
      <c r="M359" s="25">
        <v>13697670</v>
      </c>
      <c r="N359" s="25">
        <v>0</v>
      </c>
      <c r="O359" s="25">
        <v>0</v>
      </c>
      <c r="P359" s="25">
        <f t="shared" si="58"/>
        <v>0</v>
      </c>
      <c r="Q359" s="25">
        <v>0</v>
      </c>
      <c r="R359" s="25">
        <v>0</v>
      </c>
      <c r="S359" s="25">
        <v>0</v>
      </c>
      <c r="T359" s="25">
        <v>0</v>
      </c>
      <c r="U359" s="25">
        <v>0</v>
      </c>
      <c r="V359" s="25">
        <v>0</v>
      </c>
      <c r="W359" s="25">
        <v>0</v>
      </c>
      <c r="X359" s="25">
        <v>0</v>
      </c>
      <c r="Y359" s="25">
        <f t="shared" si="59"/>
        <v>0</v>
      </c>
      <c r="Z359" s="26">
        <v>0</v>
      </c>
      <c r="AA359" s="26">
        <v>0</v>
      </c>
      <c r="AB359" s="26">
        <v>0</v>
      </c>
      <c r="AC359" s="27">
        <v>0</v>
      </c>
    </row>
    <row r="360" spans="1:29" ht="67.5" outlineLevel="2" x14ac:dyDescent="0.35">
      <c r="A360" s="21" t="s">
        <v>187</v>
      </c>
      <c r="B360" s="22" t="s">
        <v>30</v>
      </c>
      <c r="C360" s="22" t="s">
        <v>31</v>
      </c>
      <c r="D360" s="22" t="s">
        <v>61</v>
      </c>
      <c r="E360" s="22" t="s">
        <v>52</v>
      </c>
      <c r="F360" s="22" t="s">
        <v>33</v>
      </c>
      <c r="G360" s="22">
        <v>1112</v>
      </c>
      <c r="H360" s="22">
        <v>709800000</v>
      </c>
      <c r="I360" s="22" t="s">
        <v>31</v>
      </c>
      <c r="J360" s="23" t="s">
        <v>62</v>
      </c>
      <c r="K360" s="24">
        <v>288898760</v>
      </c>
      <c r="L360" s="25">
        <v>288898760</v>
      </c>
      <c r="M360" s="25">
        <v>0</v>
      </c>
      <c r="N360" s="25">
        <v>-2780913</v>
      </c>
      <c r="O360" s="25">
        <v>0</v>
      </c>
      <c r="P360" s="25">
        <f t="shared" si="58"/>
        <v>288898760</v>
      </c>
      <c r="Q360" s="25">
        <v>0</v>
      </c>
      <c r="R360" s="25">
        <v>101199522</v>
      </c>
      <c r="S360" s="25">
        <v>0</v>
      </c>
      <c r="T360" s="25">
        <v>184918325</v>
      </c>
      <c r="U360" s="25">
        <v>184918325</v>
      </c>
      <c r="V360" s="25">
        <v>0</v>
      </c>
      <c r="W360" s="25">
        <v>2780913</v>
      </c>
      <c r="X360" s="25">
        <v>0</v>
      </c>
      <c r="Y360" s="25">
        <f t="shared" si="59"/>
        <v>2780913</v>
      </c>
      <c r="Z360" s="26">
        <f>T360/L360</f>
        <v>0.64008002318874613</v>
      </c>
      <c r="AA360" s="26">
        <f>T360/P360</f>
        <v>0.64008002318874613</v>
      </c>
      <c r="AB360" s="26">
        <f>(Q360+R360+S360)/P360</f>
        <v>0.35029406841344696</v>
      </c>
      <c r="AC360" s="27">
        <f>AA360+AB360</f>
        <v>0.99037409160219303</v>
      </c>
    </row>
    <row r="361" spans="1:29" ht="67.5" outlineLevel="2" x14ac:dyDescent="0.35">
      <c r="A361" s="21" t="s">
        <v>187</v>
      </c>
      <c r="B361" s="22" t="s">
        <v>30</v>
      </c>
      <c r="C361" s="22" t="s">
        <v>31</v>
      </c>
      <c r="D361" s="22" t="s">
        <v>61</v>
      </c>
      <c r="E361" s="22" t="s">
        <v>52</v>
      </c>
      <c r="F361" s="22"/>
      <c r="G361" s="22">
        <v>1112</v>
      </c>
      <c r="H361" s="22">
        <v>709800000</v>
      </c>
      <c r="I361" s="22" t="s">
        <v>31</v>
      </c>
      <c r="J361" s="23" t="s">
        <v>63</v>
      </c>
      <c r="K361" s="25">
        <v>0</v>
      </c>
      <c r="L361" s="25">
        <v>0</v>
      </c>
      <c r="M361" s="25">
        <v>21484787</v>
      </c>
      <c r="N361" s="25">
        <v>0</v>
      </c>
      <c r="O361" s="25">
        <v>0</v>
      </c>
      <c r="P361" s="25">
        <f t="shared" si="58"/>
        <v>0</v>
      </c>
      <c r="Q361" s="25">
        <v>0</v>
      </c>
      <c r="R361" s="25">
        <v>0</v>
      </c>
      <c r="S361" s="25">
        <v>0</v>
      </c>
      <c r="T361" s="25">
        <v>0</v>
      </c>
      <c r="U361" s="25">
        <v>0</v>
      </c>
      <c r="V361" s="25">
        <v>0</v>
      </c>
      <c r="W361" s="25">
        <v>0</v>
      </c>
      <c r="X361" s="25">
        <v>0</v>
      </c>
      <c r="Y361" s="25">
        <f t="shared" si="59"/>
        <v>0</v>
      </c>
      <c r="Z361" s="26">
        <v>0</v>
      </c>
      <c r="AA361" s="26">
        <v>0</v>
      </c>
      <c r="AB361" s="26">
        <v>0</v>
      </c>
      <c r="AC361" s="27">
        <v>0</v>
      </c>
    </row>
    <row r="362" spans="1:29" ht="67.5" outlineLevel="2" x14ac:dyDescent="0.35">
      <c r="A362" s="21" t="s">
        <v>275</v>
      </c>
      <c r="B362" s="22" t="s">
        <v>276</v>
      </c>
      <c r="C362" s="22" t="s">
        <v>31</v>
      </c>
      <c r="D362" s="22" t="s">
        <v>61</v>
      </c>
      <c r="E362" s="22" t="s">
        <v>52</v>
      </c>
      <c r="F362" s="22" t="s">
        <v>33</v>
      </c>
      <c r="G362" s="22">
        <v>1112</v>
      </c>
      <c r="H362" s="22">
        <v>709800000</v>
      </c>
      <c r="I362" s="22" t="s">
        <v>31</v>
      </c>
      <c r="J362" s="23" t="s">
        <v>62</v>
      </c>
      <c r="K362" s="24">
        <v>8655915</v>
      </c>
      <c r="L362" s="25">
        <v>8655915</v>
      </c>
      <c r="M362" s="25">
        <v>0</v>
      </c>
      <c r="N362" s="25">
        <v>0</v>
      </c>
      <c r="O362" s="25">
        <v>1000000</v>
      </c>
      <c r="P362" s="25">
        <f t="shared" si="58"/>
        <v>9655915</v>
      </c>
      <c r="Q362" s="25">
        <v>0</v>
      </c>
      <c r="R362" s="25">
        <v>3108242</v>
      </c>
      <c r="S362" s="25">
        <v>0</v>
      </c>
      <c r="T362" s="25">
        <v>5547673</v>
      </c>
      <c r="U362" s="25">
        <v>5547673</v>
      </c>
      <c r="V362" s="25">
        <v>0</v>
      </c>
      <c r="W362" s="25">
        <v>0</v>
      </c>
      <c r="X362" s="25">
        <v>0</v>
      </c>
      <c r="Y362" s="25">
        <f t="shared" si="59"/>
        <v>1000000</v>
      </c>
      <c r="Z362" s="26">
        <f>T362/L362</f>
        <v>0.64091121504774484</v>
      </c>
      <c r="AA362" s="26">
        <f>T362/P362</f>
        <v>0.57453622986532094</v>
      </c>
      <c r="AB362" s="26">
        <f>(Q362+R362+S362)/P362</f>
        <v>0.32190030670319697</v>
      </c>
      <c r="AC362" s="27">
        <f>AA362+AB362</f>
        <v>0.89643653656851785</v>
      </c>
    </row>
    <row r="363" spans="1:29" ht="67.5" outlineLevel="2" x14ac:dyDescent="0.35">
      <c r="A363" s="21" t="s">
        <v>275</v>
      </c>
      <c r="B363" s="22" t="s">
        <v>276</v>
      </c>
      <c r="C363" s="22" t="s">
        <v>31</v>
      </c>
      <c r="D363" s="22" t="s">
        <v>61</v>
      </c>
      <c r="E363" s="22" t="s">
        <v>52</v>
      </c>
      <c r="F363" s="22"/>
      <c r="G363" s="22">
        <v>1112</v>
      </c>
      <c r="H363" s="22">
        <v>709800000</v>
      </c>
      <c r="I363" s="22" t="s">
        <v>31</v>
      </c>
      <c r="J363" s="23" t="s">
        <v>63</v>
      </c>
      <c r="K363" s="25">
        <v>0</v>
      </c>
      <c r="L363" s="25">
        <v>0</v>
      </c>
      <c r="M363" s="25">
        <v>709183</v>
      </c>
      <c r="N363" s="25">
        <v>0</v>
      </c>
      <c r="O363" s="25">
        <v>0</v>
      </c>
      <c r="P363" s="25">
        <f t="shared" si="58"/>
        <v>0</v>
      </c>
      <c r="Q363" s="25">
        <v>0</v>
      </c>
      <c r="R363" s="25">
        <v>0</v>
      </c>
      <c r="S363" s="25">
        <v>0</v>
      </c>
      <c r="T363" s="25">
        <v>0</v>
      </c>
      <c r="U363" s="25">
        <v>0</v>
      </c>
      <c r="V363" s="25">
        <v>0</v>
      </c>
      <c r="W363" s="25">
        <v>0</v>
      </c>
      <c r="X363" s="25">
        <v>0</v>
      </c>
      <c r="Y363" s="25">
        <f t="shared" si="59"/>
        <v>0</v>
      </c>
      <c r="Z363" s="26">
        <v>0</v>
      </c>
      <c r="AA363" s="26">
        <v>0</v>
      </c>
      <c r="AB363" s="26">
        <v>0</v>
      </c>
      <c r="AC363" s="27">
        <v>0</v>
      </c>
    </row>
    <row r="364" spans="1:29" ht="67.5" outlineLevel="2" x14ac:dyDescent="0.35">
      <c r="A364" s="21" t="s">
        <v>275</v>
      </c>
      <c r="B364" s="22" t="s">
        <v>278</v>
      </c>
      <c r="C364" s="22" t="s">
        <v>31</v>
      </c>
      <c r="D364" s="22" t="s">
        <v>61</v>
      </c>
      <c r="E364" s="22" t="s">
        <v>52</v>
      </c>
      <c r="F364" s="22" t="s">
        <v>33</v>
      </c>
      <c r="G364" s="22">
        <v>1112</v>
      </c>
      <c r="H364" s="22">
        <v>709800000</v>
      </c>
      <c r="I364" s="22" t="s">
        <v>31</v>
      </c>
      <c r="J364" s="23" t="s">
        <v>62</v>
      </c>
      <c r="K364" s="24">
        <v>158582459</v>
      </c>
      <c r="L364" s="25">
        <v>158582459</v>
      </c>
      <c r="M364" s="25">
        <v>0</v>
      </c>
      <c r="N364" s="25">
        <v>-511535</v>
      </c>
      <c r="O364" s="25">
        <v>0</v>
      </c>
      <c r="P364" s="25">
        <f t="shared" si="58"/>
        <v>158582459</v>
      </c>
      <c r="Q364" s="25">
        <v>0</v>
      </c>
      <c r="R364" s="25">
        <v>58070446</v>
      </c>
      <c r="S364" s="25">
        <v>0</v>
      </c>
      <c r="T364" s="25">
        <v>100000478</v>
      </c>
      <c r="U364" s="25">
        <v>100000478</v>
      </c>
      <c r="V364" s="25">
        <v>0</v>
      </c>
      <c r="W364" s="25">
        <v>511535</v>
      </c>
      <c r="X364" s="25">
        <v>0</v>
      </c>
      <c r="Y364" s="25">
        <f t="shared" si="59"/>
        <v>511535</v>
      </c>
      <c r="Z364" s="26">
        <f>T364/L364</f>
        <v>0.63058978042458025</v>
      </c>
      <c r="AA364" s="26">
        <f>T364/P364</f>
        <v>0.63058978042458025</v>
      </c>
      <c r="AB364" s="26">
        <f>(Q364+R364+S364)/P364</f>
        <v>0.36618454756083713</v>
      </c>
      <c r="AC364" s="27">
        <f>AA364+AB364</f>
        <v>0.99677432798541732</v>
      </c>
    </row>
    <row r="365" spans="1:29" ht="67.5" outlineLevel="2" x14ac:dyDescent="0.35">
      <c r="A365" s="21" t="s">
        <v>275</v>
      </c>
      <c r="B365" s="22" t="s">
        <v>278</v>
      </c>
      <c r="C365" s="22" t="s">
        <v>31</v>
      </c>
      <c r="D365" s="22" t="s">
        <v>61</v>
      </c>
      <c r="E365" s="22" t="s">
        <v>52</v>
      </c>
      <c r="F365" s="22"/>
      <c r="G365" s="22">
        <v>1112</v>
      </c>
      <c r="H365" s="22">
        <v>709800000</v>
      </c>
      <c r="I365" s="22" t="s">
        <v>31</v>
      </c>
      <c r="J365" s="23" t="s">
        <v>63</v>
      </c>
      <c r="K365" s="25">
        <v>0</v>
      </c>
      <c r="L365" s="25">
        <v>0</v>
      </c>
      <c r="M365" s="25">
        <v>10756531</v>
      </c>
      <c r="N365" s="25">
        <v>0</v>
      </c>
      <c r="O365" s="25">
        <v>0</v>
      </c>
      <c r="P365" s="25">
        <f t="shared" si="58"/>
        <v>0</v>
      </c>
      <c r="Q365" s="25">
        <v>0</v>
      </c>
      <c r="R365" s="25">
        <v>0</v>
      </c>
      <c r="S365" s="25">
        <v>0</v>
      </c>
      <c r="T365" s="25">
        <v>0</v>
      </c>
      <c r="U365" s="25">
        <v>0</v>
      </c>
      <c r="V365" s="25">
        <v>0</v>
      </c>
      <c r="W365" s="25">
        <v>0</v>
      </c>
      <c r="X365" s="25">
        <v>0</v>
      </c>
      <c r="Y365" s="25">
        <f t="shared" si="59"/>
        <v>0</v>
      </c>
      <c r="Z365" s="26">
        <v>0</v>
      </c>
      <c r="AA365" s="26">
        <v>0</v>
      </c>
      <c r="AB365" s="26">
        <v>0</v>
      </c>
      <c r="AC365" s="27">
        <v>0</v>
      </c>
    </row>
    <row r="366" spans="1:29" ht="67.5" outlineLevel="2" x14ac:dyDescent="0.35">
      <c r="A366" s="21" t="s">
        <v>275</v>
      </c>
      <c r="B366" s="22" t="s">
        <v>312</v>
      </c>
      <c r="C366" s="22" t="s">
        <v>31</v>
      </c>
      <c r="D366" s="22" t="s">
        <v>61</v>
      </c>
      <c r="E366" s="22" t="s">
        <v>52</v>
      </c>
      <c r="F366" s="22" t="s">
        <v>33</v>
      </c>
      <c r="G366" s="22">
        <v>1112</v>
      </c>
      <c r="H366" s="22">
        <v>709800000</v>
      </c>
      <c r="I366" s="22" t="s">
        <v>31</v>
      </c>
      <c r="J366" s="23" t="s">
        <v>62</v>
      </c>
      <c r="K366" s="24">
        <v>30837104</v>
      </c>
      <c r="L366" s="25">
        <v>30837104</v>
      </c>
      <c r="M366" s="25">
        <v>0</v>
      </c>
      <c r="N366" s="25">
        <v>1000000</v>
      </c>
      <c r="O366" s="25">
        <v>0</v>
      </c>
      <c r="P366" s="25">
        <f t="shared" si="58"/>
        <v>30837104</v>
      </c>
      <c r="Q366" s="25">
        <v>0</v>
      </c>
      <c r="R366" s="25">
        <v>11140068</v>
      </c>
      <c r="S366" s="25">
        <v>0</v>
      </c>
      <c r="T366" s="25">
        <v>19697036</v>
      </c>
      <c r="U366" s="25">
        <v>19697036</v>
      </c>
      <c r="V366" s="25">
        <v>0</v>
      </c>
      <c r="W366" s="25">
        <v>0</v>
      </c>
      <c r="X366" s="25">
        <v>0</v>
      </c>
      <c r="Y366" s="25">
        <f t="shared" si="59"/>
        <v>0</v>
      </c>
      <c r="Z366" s="26">
        <f>T366/L366</f>
        <v>0.63874467589433814</v>
      </c>
      <c r="AA366" s="26">
        <f>T366/P366</f>
        <v>0.63874467589433814</v>
      </c>
      <c r="AB366" s="26">
        <f>(Q366+R366+S366)/P366</f>
        <v>0.3612553241056618</v>
      </c>
      <c r="AC366" s="27">
        <f>AA366+AB366</f>
        <v>1</v>
      </c>
    </row>
    <row r="367" spans="1:29" ht="67.5" outlineLevel="2" x14ac:dyDescent="0.35">
      <c r="A367" s="21" t="s">
        <v>275</v>
      </c>
      <c r="B367" s="22" t="s">
        <v>312</v>
      </c>
      <c r="C367" s="22" t="s">
        <v>31</v>
      </c>
      <c r="D367" s="22" t="s">
        <v>61</v>
      </c>
      <c r="E367" s="22" t="s">
        <v>52</v>
      </c>
      <c r="F367" s="22"/>
      <c r="G367" s="22">
        <v>1112</v>
      </c>
      <c r="H367" s="22">
        <v>709800000</v>
      </c>
      <c r="I367" s="22" t="s">
        <v>31</v>
      </c>
      <c r="J367" s="23" t="s">
        <v>315</v>
      </c>
      <c r="K367" s="25">
        <v>0</v>
      </c>
      <c r="L367" s="25">
        <v>0</v>
      </c>
      <c r="M367" s="25">
        <v>1688649</v>
      </c>
      <c r="N367" s="25">
        <v>0</v>
      </c>
      <c r="O367" s="25">
        <v>0</v>
      </c>
      <c r="P367" s="25">
        <f t="shared" si="58"/>
        <v>0</v>
      </c>
      <c r="Q367" s="25">
        <v>0</v>
      </c>
      <c r="R367" s="25">
        <v>0</v>
      </c>
      <c r="S367" s="25">
        <v>0</v>
      </c>
      <c r="T367" s="25">
        <v>0</v>
      </c>
      <c r="U367" s="25">
        <v>0</v>
      </c>
      <c r="V367" s="25">
        <v>0</v>
      </c>
      <c r="W367" s="25">
        <v>0</v>
      </c>
      <c r="X367" s="25">
        <v>0</v>
      </c>
      <c r="Y367" s="25">
        <f t="shared" si="59"/>
        <v>0</v>
      </c>
      <c r="Z367" s="26">
        <v>0</v>
      </c>
      <c r="AA367" s="26">
        <v>0</v>
      </c>
      <c r="AB367" s="26">
        <v>0</v>
      </c>
      <c r="AC367" s="27">
        <v>0</v>
      </c>
    </row>
    <row r="368" spans="1:29" ht="67.5" outlineLevel="2" x14ac:dyDescent="0.35">
      <c r="A368" s="21" t="s">
        <v>325</v>
      </c>
      <c r="B368" s="22" t="s">
        <v>30</v>
      </c>
      <c r="C368" s="22" t="s">
        <v>31</v>
      </c>
      <c r="D368" s="22" t="s">
        <v>61</v>
      </c>
      <c r="E368" s="22" t="s">
        <v>52</v>
      </c>
      <c r="F368" s="22" t="s">
        <v>33</v>
      </c>
      <c r="G368" s="22">
        <v>1112</v>
      </c>
      <c r="H368" s="22">
        <v>709800000</v>
      </c>
      <c r="I368" s="22" t="s">
        <v>31</v>
      </c>
      <c r="J368" s="23" t="s">
        <v>62</v>
      </c>
      <c r="K368" s="24">
        <v>54944975</v>
      </c>
      <c r="L368" s="25">
        <v>54944975</v>
      </c>
      <c r="M368" s="25">
        <v>0</v>
      </c>
      <c r="N368" s="25">
        <v>-2830220</v>
      </c>
      <c r="O368" s="25">
        <v>0</v>
      </c>
      <c r="P368" s="25">
        <f t="shared" si="58"/>
        <v>54944975</v>
      </c>
      <c r="Q368" s="25">
        <v>0</v>
      </c>
      <c r="R368" s="25">
        <v>23480881</v>
      </c>
      <c r="S368" s="25">
        <v>0</v>
      </c>
      <c r="T368" s="25">
        <v>28633874</v>
      </c>
      <c r="U368" s="25">
        <v>28633874</v>
      </c>
      <c r="V368" s="25">
        <v>0</v>
      </c>
      <c r="W368" s="25">
        <v>2830220</v>
      </c>
      <c r="X368" s="25">
        <v>0</v>
      </c>
      <c r="Y368" s="25">
        <f t="shared" si="59"/>
        <v>2830220</v>
      </c>
      <c r="Z368" s="26">
        <f>T368/L368</f>
        <v>0.52113726505472069</v>
      </c>
      <c r="AA368" s="26">
        <f>T368/P368</f>
        <v>0.52113726505472069</v>
      </c>
      <c r="AB368" s="26">
        <f>(Q368+R368+S368)/P368</f>
        <v>0.42735265599811445</v>
      </c>
      <c r="AC368" s="27">
        <f>AA368+AB368</f>
        <v>0.94848992105283514</v>
      </c>
    </row>
    <row r="369" spans="1:29" ht="67.5" outlineLevel="2" x14ac:dyDescent="0.35">
      <c r="A369" s="21" t="s">
        <v>325</v>
      </c>
      <c r="B369" s="22" t="s">
        <v>30</v>
      </c>
      <c r="C369" s="22" t="s">
        <v>31</v>
      </c>
      <c r="D369" s="22" t="s">
        <v>61</v>
      </c>
      <c r="E369" s="22" t="s">
        <v>52</v>
      </c>
      <c r="F369" s="22"/>
      <c r="G369" s="22">
        <v>1112</v>
      </c>
      <c r="H369" s="22">
        <v>709800000</v>
      </c>
      <c r="I369" s="22" t="s">
        <v>31</v>
      </c>
      <c r="J369" s="23" t="s">
        <v>315</v>
      </c>
      <c r="K369" s="25">
        <v>0</v>
      </c>
      <c r="L369" s="25">
        <v>0</v>
      </c>
      <c r="M369" s="25">
        <v>406532</v>
      </c>
      <c r="N369" s="25">
        <v>0</v>
      </c>
      <c r="O369" s="25">
        <v>0</v>
      </c>
      <c r="P369" s="25">
        <f t="shared" si="58"/>
        <v>0</v>
      </c>
      <c r="Q369" s="25">
        <v>0</v>
      </c>
      <c r="R369" s="25">
        <v>0</v>
      </c>
      <c r="S369" s="25">
        <v>0</v>
      </c>
      <c r="T369" s="25">
        <v>0</v>
      </c>
      <c r="U369" s="25">
        <v>0</v>
      </c>
      <c r="V369" s="25">
        <v>0</v>
      </c>
      <c r="W369" s="25">
        <v>0</v>
      </c>
      <c r="X369" s="25">
        <v>0</v>
      </c>
      <c r="Y369" s="25">
        <f t="shared" si="59"/>
        <v>0</v>
      </c>
      <c r="Z369" s="26">
        <v>0</v>
      </c>
      <c r="AA369" s="26">
        <v>0</v>
      </c>
      <c r="AB369" s="26">
        <v>0</v>
      </c>
      <c r="AC369" s="27">
        <v>0</v>
      </c>
    </row>
    <row r="370" spans="1:29" ht="67.5" outlineLevel="2" x14ac:dyDescent="0.35">
      <c r="A370" s="21" t="s">
        <v>331</v>
      </c>
      <c r="B370" s="22" t="s">
        <v>30</v>
      </c>
      <c r="C370" s="22" t="s">
        <v>31</v>
      </c>
      <c r="D370" s="22" t="s">
        <v>61</v>
      </c>
      <c r="E370" s="22" t="s">
        <v>52</v>
      </c>
      <c r="F370" s="22" t="s">
        <v>33</v>
      </c>
      <c r="G370" s="22">
        <v>1112</v>
      </c>
      <c r="H370" s="22">
        <v>709800000</v>
      </c>
      <c r="I370" s="22" t="s">
        <v>31</v>
      </c>
      <c r="J370" s="23" t="s">
        <v>62</v>
      </c>
      <c r="K370" s="24">
        <v>154208041</v>
      </c>
      <c r="L370" s="25">
        <v>154208041</v>
      </c>
      <c r="M370" s="25">
        <v>0</v>
      </c>
      <c r="N370" s="25">
        <v>-477555</v>
      </c>
      <c r="O370" s="25">
        <v>0</v>
      </c>
      <c r="P370" s="25">
        <f t="shared" si="58"/>
        <v>154208041</v>
      </c>
      <c r="Q370" s="25">
        <v>0</v>
      </c>
      <c r="R370" s="25">
        <v>57080593</v>
      </c>
      <c r="S370" s="25">
        <v>0</v>
      </c>
      <c r="T370" s="25">
        <v>96649893</v>
      </c>
      <c r="U370" s="25">
        <v>96649893</v>
      </c>
      <c r="V370" s="25">
        <v>0</v>
      </c>
      <c r="W370" s="25">
        <v>477555</v>
      </c>
      <c r="X370" s="25">
        <v>0</v>
      </c>
      <c r="Y370" s="25">
        <f t="shared" si="59"/>
        <v>477555</v>
      </c>
      <c r="Z370" s="26">
        <f>T370/L370</f>
        <v>0.62675002142073777</v>
      </c>
      <c r="AA370" s="26">
        <f>T370/P370</f>
        <v>0.62675002142073777</v>
      </c>
      <c r="AB370" s="26">
        <f>(Q370+R370+S370)/P370</f>
        <v>0.37015315563213724</v>
      </c>
      <c r="AC370" s="27">
        <f>AA370+AB370</f>
        <v>0.99690317705287501</v>
      </c>
    </row>
    <row r="371" spans="1:29" ht="67.5" outlineLevel="2" x14ac:dyDescent="0.35">
      <c r="A371" s="21" t="s">
        <v>331</v>
      </c>
      <c r="B371" s="22" t="s">
        <v>30</v>
      </c>
      <c r="C371" s="22" t="s">
        <v>31</v>
      </c>
      <c r="D371" s="22" t="s">
        <v>61</v>
      </c>
      <c r="E371" s="22" t="s">
        <v>52</v>
      </c>
      <c r="F371" s="22"/>
      <c r="G371" s="22">
        <v>1112</v>
      </c>
      <c r="H371" s="22">
        <v>709800000</v>
      </c>
      <c r="I371" s="22" t="s">
        <v>31</v>
      </c>
      <c r="J371" s="23" t="s">
        <v>315</v>
      </c>
      <c r="K371" s="25">
        <v>0</v>
      </c>
      <c r="L371" s="25">
        <v>0</v>
      </c>
      <c r="M371" s="25">
        <v>5170167</v>
      </c>
      <c r="N371" s="25">
        <v>0</v>
      </c>
      <c r="O371" s="25">
        <v>0</v>
      </c>
      <c r="P371" s="25">
        <f t="shared" si="58"/>
        <v>0</v>
      </c>
      <c r="Q371" s="25">
        <v>0</v>
      </c>
      <c r="R371" s="25">
        <v>0</v>
      </c>
      <c r="S371" s="25">
        <v>0</v>
      </c>
      <c r="T371" s="25">
        <v>0</v>
      </c>
      <c r="U371" s="25">
        <v>0</v>
      </c>
      <c r="V371" s="25">
        <v>0</v>
      </c>
      <c r="W371" s="25">
        <v>0</v>
      </c>
      <c r="X371" s="25">
        <v>0</v>
      </c>
      <c r="Y371" s="25">
        <f t="shared" si="59"/>
        <v>0</v>
      </c>
      <c r="Z371" s="26">
        <v>0</v>
      </c>
      <c r="AA371" s="26">
        <v>0</v>
      </c>
      <c r="AB371" s="26">
        <v>0</v>
      </c>
      <c r="AC371" s="27">
        <v>0</v>
      </c>
    </row>
    <row r="372" spans="1:29" ht="67.5" outlineLevel="2" x14ac:dyDescent="0.35">
      <c r="A372" s="21" t="s">
        <v>340</v>
      </c>
      <c r="B372" s="22" t="s">
        <v>30</v>
      </c>
      <c r="C372" s="22" t="s">
        <v>31</v>
      </c>
      <c r="D372" s="22" t="s">
        <v>61</v>
      </c>
      <c r="E372" s="22" t="s">
        <v>52</v>
      </c>
      <c r="F372" s="22" t="s">
        <v>33</v>
      </c>
      <c r="G372" s="22">
        <v>1112</v>
      </c>
      <c r="H372" s="22">
        <v>709800000</v>
      </c>
      <c r="I372" s="22" t="s">
        <v>31</v>
      </c>
      <c r="J372" s="23" t="s">
        <v>62</v>
      </c>
      <c r="K372" s="24">
        <v>36519883</v>
      </c>
      <c r="L372" s="25">
        <v>36519883</v>
      </c>
      <c r="M372" s="25">
        <v>0</v>
      </c>
      <c r="N372" s="25">
        <v>0</v>
      </c>
      <c r="O372" s="25">
        <v>0</v>
      </c>
      <c r="P372" s="25">
        <f t="shared" si="58"/>
        <v>36519883</v>
      </c>
      <c r="Q372" s="25">
        <v>0</v>
      </c>
      <c r="R372" s="25">
        <v>14445631</v>
      </c>
      <c r="S372" s="25">
        <v>0</v>
      </c>
      <c r="T372" s="25">
        <v>22074252</v>
      </c>
      <c r="U372" s="25">
        <v>22074252</v>
      </c>
      <c r="V372" s="25">
        <v>0</v>
      </c>
      <c r="W372" s="25">
        <v>0</v>
      </c>
      <c r="X372" s="25">
        <v>0</v>
      </c>
      <c r="Y372" s="25">
        <f t="shared" si="59"/>
        <v>0</v>
      </c>
      <c r="Z372" s="26">
        <f>T372/L372</f>
        <v>0.60444476232303368</v>
      </c>
      <c r="AA372" s="26">
        <f>T372/P372</f>
        <v>0.60444476232303368</v>
      </c>
      <c r="AB372" s="26">
        <f>(Q372+R372+S372)/P372</f>
        <v>0.39555523767696626</v>
      </c>
      <c r="AC372" s="27">
        <f>AA372+AB372</f>
        <v>1</v>
      </c>
    </row>
    <row r="373" spans="1:29" ht="67.5" outlineLevel="2" x14ac:dyDescent="0.35">
      <c r="A373" s="21" t="s">
        <v>340</v>
      </c>
      <c r="B373" s="22" t="s">
        <v>30</v>
      </c>
      <c r="C373" s="22" t="s">
        <v>31</v>
      </c>
      <c r="D373" s="22" t="s">
        <v>61</v>
      </c>
      <c r="E373" s="22" t="s">
        <v>52</v>
      </c>
      <c r="F373" s="22"/>
      <c r="G373" s="22">
        <v>1112</v>
      </c>
      <c r="H373" s="22">
        <v>709800000</v>
      </c>
      <c r="I373" s="22" t="s">
        <v>31</v>
      </c>
      <c r="J373" s="23" t="s">
        <v>315</v>
      </c>
      <c r="K373" s="25">
        <v>0</v>
      </c>
      <c r="L373" s="25">
        <v>0</v>
      </c>
      <c r="M373" s="25">
        <v>773953</v>
      </c>
      <c r="N373" s="25">
        <v>0</v>
      </c>
      <c r="O373" s="25">
        <v>0</v>
      </c>
      <c r="P373" s="25">
        <f t="shared" si="58"/>
        <v>0</v>
      </c>
      <c r="Q373" s="25">
        <v>0</v>
      </c>
      <c r="R373" s="25">
        <v>0</v>
      </c>
      <c r="S373" s="25">
        <v>0</v>
      </c>
      <c r="T373" s="25">
        <v>0</v>
      </c>
      <c r="U373" s="25">
        <v>0</v>
      </c>
      <c r="V373" s="25">
        <v>0</v>
      </c>
      <c r="W373" s="25">
        <v>0</v>
      </c>
      <c r="X373" s="25">
        <v>0</v>
      </c>
      <c r="Y373" s="25">
        <f t="shared" si="59"/>
        <v>0</v>
      </c>
      <c r="Z373" s="26">
        <v>0</v>
      </c>
      <c r="AA373" s="26">
        <v>0</v>
      </c>
      <c r="AB373" s="26">
        <v>0</v>
      </c>
      <c r="AC373" s="27">
        <v>0</v>
      </c>
    </row>
    <row r="374" spans="1:29" ht="67.5" outlineLevel="2" x14ac:dyDescent="0.35">
      <c r="A374" s="21" t="s">
        <v>343</v>
      </c>
      <c r="B374" s="22" t="s">
        <v>30</v>
      </c>
      <c r="C374" s="22" t="s">
        <v>31</v>
      </c>
      <c r="D374" s="22" t="s">
        <v>61</v>
      </c>
      <c r="E374" s="22" t="s">
        <v>52</v>
      </c>
      <c r="F374" s="22" t="s">
        <v>33</v>
      </c>
      <c r="G374" s="22">
        <v>1112</v>
      </c>
      <c r="H374" s="22">
        <v>709800000</v>
      </c>
      <c r="I374" s="22" t="s">
        <v>31</v>
      </c>
      <c r="J374" s="23" t="s">
        <v>62</v>
      </c>
      <c r="K374" s="24">
        <v>677621977</v>
      </c>
      <c r="L374" s="25">
        <v>677621977</v>
      </c>
      <c r="M374" s="25">
        <v>0</v>
      </c>
      <c r="N374" s="25">
        <v>-661392</v>
      </c>
      <c r="O374" s="25">
        <v>0</v>
      </c>
      <c r="P374" s="25">
        <f t="shared" si="58"/>
        <v>677621977</v>
      </c>
      <c r="Q374" s="25">
        <v>0</v>
      </c>
      <c r="R374" s="25">
        <v>243450083</v>
      </c>
      <c r="S374" s="25">
        <v>0</v>
      </c>
      <c r="T374" s="25">
        <v>433510502</v>
      </c>
      <c r="U374" s="25">
        <v>433510502</v>
      </c>
      <c r="V374" s="25">
        <v>0</v>
      </c>
      <c r="W374" s="25">
        <v>661392</v>
      </c>
      <c r="X374" s="25">
        <v>0</v>
      </c>
      <c r="Y374" s="25">
        <f t="shared" si="59"/>
        <v>661392</v>
      </c>
      <c r="Z374" s="26">
        <f>T374/L374</f>
        <v>0.63975271864595973</v>
      </c>
      <c r="AA374" s="26">
        <f>T374/P374</f>
        <v>0.63975271864595973</v>
      </c>
      <c r="AB374" s="26">
        <f>(Q374+R374+S374)/P374</f>
        <v>0.35927123272744738</v>
      </c>
      <c r="AC374" s="27">
        <f>AA374+AB374</f>
        <v>0.99902395137340716</v>
      </c>
    </row>
    <row r="375" spans="1:29" ht="67.5" outlineLevel="2" x14ac:dyDescent="0.35">
      <c r="A375" s="21" t="s">
        <v>343</v>
      </c>
      <c r="B375" s="22" t="s">
        <v>30</v>
      </c>
      <c r="C375" s="22" t="s">
        <v>31</v>
      </c>
      <c r="D375" s="22" t="s">
        <v>61</v>
      </c>
      <c r="E375" s="22" t="s">
        <v>52</v>
      </c>
      <c r="F375" s="22"/>
      <c r="G375" s="22">
        <v>1112</v>
      </c>
      <c r="H375" s="22">
        <v>709800000</v>
      </c>
      <c r="I375" s="22" t="s">
        <v>31</v>
      </c>
      <c r="J375" s="23" t="s">
        <v>315</v>
      </c>
      <c r="K375" s="25">
        <v>0</v>
      </c>
      <c r="L375" s="25">
        <v>0</v>
      </c>
      <c r="M375" s="25">
        <v>44491180</v>
      </c>
      <c r="N375" s="25">
        <v>0</v>
      </c>
      <c r="O375" s="25">
        <v>0</v>
      </c>
      <c r="P375" s="25">
        <f t="shared" si="58"/>
        <v>0</v>
      </c>
      <c r="Q375" s="25">
        <v>0</v>
      </c>
      <c r="R375" s="25">
        <v>0</v>
      </c>
      <c r="S375" s="25">
        <v>0</v>
      </c>
      <c r="T375" s="25">
        <v>0</v>
      </c>
      <c r="U375" s="25">
        <v>0</v>
      </c>
      <c r="V375" s="25">
        <v>0</v>
      </c>
      <c r="W375" s="25">
        <v>0</v>
      </c>
      <c r="X375" s="25">
        <v>0</v>
      </c>
      <c r="Y375" s="25">
        <f t="shared" si="59"/>
        <v>0</v>
      </c>
      <c r="Z375" s="26">
        <v>0</v>
      </c>
      <c r="AA375" s="26">
        <v>0</v>
      </c>
      <c r="AB375" s="26">
        <v>0</v>
      </c>
      <c r="AC375" s="27">
        <v>0</v>
      </c>
    </row>
    <row r="376" spans="1:29" ht="67.5" outlineLevel="2" x14ac:dyDescent="0.35">
      <c r="A376" s="21" t="s">
        <v>355</v>
      </c>
      <c r="B376" s="22" t="s">
        <v>30</v>
      </c>
      <c r="C376" s="22" t="s">
        <v>31</v>
      </c>
      <c r="D376" s="22" t="s">
        <v>61</v>
      </c>
      <c r="E376" s="22" t="s">
        <v>52</v>
      </c>
      <c r="F376" s="22" t="s">
        <v>33</v>
      </c>
      <c r="G376" s="22">
        <v>1112</v>
      </c>
      <c r="H376" s="22">
        <v>709600000</v>
      </c>
      <c r="I376" s="22" t="s">
        <v>31</v>
      </c>
      <c r="J376" s="23" t="s">
        <v>62</v>
      </c>
      <c r="K376" s="24">
        <v>35860891</v>
      </c>
      <c r="L376" s="25">
        <v>35860891</v>
      </c>
      <c r="M376" s="25">
        <v>0</v>
      </c>
      <c r="N376" s="25">
        <v>-257941</v>
      </c>
      <c r="O376" s="25">
        <v>0</v>
      </c>
      <c r="P376" s="25">
        <f t="shared" si="58"/>
        <v>35860891</v>
      </c>
      <c r="Q376" s="25">
        <v>0</v>
      </c>
      <c r="R376" s="25">
        <v>18321055</v>
      </c>
      <c r="S376" s="25">
        <v>0</v>
      </c>
      <c r="T376" s="25">
        <v>17281895</v>
      </c>
      <c r="U376" s="25">
        <v>17281895</v>
      </c>
      <c r="V376" s="25">
        <v>0</v>
      </c>
      <c r="W376" s="25">
        <v>257941</v>
      </c>
      <c r="X376" s="25">
        <v>0</v>
      </c>
      <c r="Y376" s="25">
        <f t="shared" si="59"/>
        <v>257941</v>
      </c>
      <c r="Z376" s="26">
        <f>T376/L376</f>
        <v>0.48191482470416031</v>
      </c>
      <c r="AA376" s="26">
        <f>T376/P376</f>
        <v>0.48191482470416031</v>
      </c>
      <c r="AB376" s="26">
        <f>(Q376+R376+S376)/P376</f>
        <v>0.51089235345546768</v>
      </c>
      <c r="AC376" s="27">
        <f>AA376+AB376</f>
        <v>0.99280717815962793</v>
      </c>
    </row>
    <row r="377" spans="1:29" ht="67.5" outlineLevel="2" x14ac:dyDescent="0.35">
      <c r="A377" s="21" t="s">
        <v>355</v>
      </c>
      <c r="B377" s="22" t="s">
        <v>30</v>
      </c>
      <c r="C377" s="22" t="s">
        <v>31</v>
      </c>
      <c r="D377" s="22" t="s">
        <v>61</v>
      </c>
      <c r="E377" s="22" t="s">
        <v>52</v>
      </c>
      <c r="F377" s="22"/>
      <c r="G377" s="22">
        <v>1112</v>
      </c>
      <c r="H377" s="22">
        <v>709600000</v>
      </c>
      <c r="I377" s="22" t="s">
        <v>31</v>
      </c>
      <c r="J377" s="23" t="s">
        <v>315</v>
      </c>
      <c r="K377" s="25">
        <v>0</v>
      </c>
      <c r="L377" s="25">
        <v>0</v>
      </c>
      <c r="M377" s="25">
        <v>36903</v>
      </c>
      <c r="N377" s="25">
        <v>0</v>
      </c>
      <c r="O377" s="25">
        <v>0</v>
      </c>
      <c r="P377" s="25">
        <f t="shared" si="58"/>
        <v>0</v>
      </c>
      <c r="Q377" s="25">
        <v>0</v>
      </c>
      <c r="R377" s="25">
        <v>0</v>
      </c>
      <c r="S377" s="25">
        <v>0</v>
      </c>
      <c r="T377" s="25">
        <v>0</v>
      </c>
      <c r="U377" s="25">
        <v>0</v>
      </c>
      <c r="V377" s="25">
        <v>0</v>
      </c>
      <c r="W377" s="25">
        <v>0</v>
      </c>
      <c r="X377" s="25">
        <v>0</v>
      </c>
      <c r="Y377" s="25">
        <f t="shared" si="59"/>
        <v>0</v>
      </c>
      <c r="Z377" s="26">
        <v>0</v>
      </c>
      <c r="AA377" s="26">
        <v>0</v>
      </c>
      <c r="AB377" s="26">
        <v>0</v>
      </c>
      <c r="AC377" s="27">
        <v>0</v>
      </c>
    </row>
    <row r="378" spans="1:29" ht="67.5" outlineLevel="2" x14ac:dyDescent="0.35">
      <c r="A378" s="21" t="s">
        <v>384</v>
      </c>
      <c r="B378" s="22" t="s">
        <v>276</v>
      </c>
      <c r="C378" s="22" t="s">
        <v>31</v>
      </c>
      <c r="D378" s="22" t="s">
        <v>61</v>
      </c>
      <c r="E378" s="22" t="s">
        <v>52</v>
      </c>
      <c r="F378" s="22" t="s">
        <v>33</v>
      </c>
      <c r="G378" s="22">
        <v>1112</v>
      </c>
      <c r="H378" s="22">
        <v>709100000</v>
      </c>
      <c r="I378" s="22" t="s">
        <v>31</v>
      </c>
      <c r="J378" s="23" t="s">
        <v>62</v>
      </c>
      <c r="K378" s="24">
        <v>15727419678</v>
      </c>
      <c r="L378" s="25">
        <v>15727419678</v>
      </c>
      <c r="M378" s="25">
        <v>0</v>
      </c>
      <c r="N378" s="25">
        <v>0</v>
      </c>
      <c r="O378" s="25">
        <v>0</v>
      </c>
      <c r="P378" s="25">
        <f t="shared" si="58"/>
        <v>15727419678</v>
      </c>
      <c r="Q378" s="25">
        <v>0</v>
      </c>
      <c r="R378" s="25">
        <v>5438631708</v>
      </c>
      <c r="S378" s="25">
        <v>0</v>
      </c>
      <c r="T378" s="25">
        <v>10288787970</v>
      </c>
      <c r="U378" s="25">
        <v>10288787970</v>
      </c>
      <c r="V378" s="25">
        <v>0</v>
      </c>
      <c r="W378" s="25">
        <v>0</v>
      </c>
      <c r="X378" s="25">
        <v>0</v>
      </c>
      <c r="Y378" s="25">
        <f t="shared" si="59"/>
        <v>0</v>
      </c>
      <c r="Z378" s="26">
        <f>T378/L378</f>
        <v>0.65419427856892975</v>
      </c>
      <c r="AA378" s="26">
        <f>T378/P378</f>
        <v>0.65419427856892975</v>
      </c>
      <c r="AB378" s="26">
        <f>(Q378+R378+S378)/P378</f>
        <v>0.34580572143107019</v>
      </c>
      <c r="AC378" s="27">
        <f>AA378+AB378</f>
        <v>1</v>
      </c>
    </row>
    <row r="379" spans="1:29" ht="67.5" outlineLevel="2" x14ac:dyDescent="0.35">
      <c r="A379" s="21" t="s">
        <v>384</v>
      </c>
      <c r="B379" s="22" t="s">
        <v>276</v>
      </c>
      <c r="C379" s="22" t="s">
        <v>31</v>
      </c>
      <c r="D379" s="22" t="s">
        <v>61</v>
      </c>
      <c r="E379" s="22" t="s">
        <v>52</v>
      </c>
      <c r="F379" s="22"/>
      <c r="G379" s="22">
        <v>1112</v>
      </c>
      <c r="H379" s="22">
        <v>709100000</v>
      </c>
      <c r="I379" s="22" t="s">
        <v>31</v>
      </c>
      <c r="J379" s="23" t="s">
        <v>315</v>
      </c>
      <c r="K379" s="25">
        <v>0</v>
      </c>
      <c r="L379" s="25">
        <v>0</v>
      </c>
      <c r="M379" s="25">
        <v>1723440782</v>
      </c>
      <c r="N379" s="25">
        <v>0</v>
      </c>
      <c r="O379" s="25">
        <v>0</v>
      </c>
      <c r="P379" s="25">
        <f t="shared" si="58"/>
        <v>0</v>
      </c>
      <c r="Q379" s="25">
        <v>0</v>
      </c>
      <c r="R379" s="25">
        <v>0</v>
      </c>
      <c r="S379" s="25">
        <v>0</v>
      </c>
      <c r="T379" s="25">
        <v>0</v>
      </c>
      <c r="U379" s="25">
        <v>0</v>
      </c>
      <c r="V379" s="25">
        <v>0</v>
      </c>
      <c r="W379" s="25">
        <v>0</v>
      </c>
      <c r="X379" s="25">
        <v>0</v>
      </c>
      <c r="Y379" s="25">
        <f t="shared" si="59"/>
        <v>0</v>
      </c>
      <c r="Z379" s="26">
        <v>0</v>
      </c>
      <c r="AA379" s="26">
        <v>0</v>
      </c>
      <c r="AB379" s="26">
        <v>0</v>
      </c>
      <c r="AC379" s="27">
        <v>0</v>
      </c>
    </row>
    <row r="380" spans="1:29" ht="67.5" outlineLevel="2" x14ac:dyDescent="0.35">
      <c r="A380" s="21" t="s">
        <v>384</v>
      </c>
      <c r="B380" s="22" t="s">
        <v>278</v>
      </c>
      <c r="C380" s="22" t="s">
        <v>31</v>
      </c>
      <c r="D380" s="22" t="s">
        <v>61</v>
      </c>
      <c r="E380" s="22" t="s">
        <v>52</v>
      </c>
      <c r="F380" s="22" t="s">
        <v>33</v>
      </c>
      <c r="G380" s="22">
        <v>1112</v>
      </c>
      <c r="H380" s="22">
        <v>709200000</v>
      </c>
      <c r="I380" s="22" t="s">
        <v>31</v>
      </c>
      <c r="J380" s="23" t="s">
        <v>62</v>
      </c>
      <c r="K380" s="24">
        <v>7537875580</v>
      </c>
      <c r="L380" s="25">
        <v>7537875580</v>
      </c>
      <c r="M380" s="25">
        <v>0</v>
      </c>
      <c r="N380" s="25">
        <v>-224953.56</v>
      </c>
      <c r="O380" s="25">
        <v>0</v>
      </c>
      <c r="P380" s="25">
        <f t="shared" si="58"/>
        <v>7537875580</v>
      </c>
      <c r="Q380" s="25">
        <v>0</v>
      </c>
      <c r="R380" s="25">
        <v>2427233721.4400001</v>
      </c>
      <c r="S380" s="25">
        <v>0</v>
      </c>
      <c r="T380" s="25">
        <v>5110416905</v>
      </c>
      <c r="U380" s="25">
        <v>5110416905</v>
      </c>
      <c r="V380" s="25">
        <v>0</v>
      </c>
      <c r="W380" s="25">
        <v>224953.56</v>
      </c>
      <c r="X380" s="25">
        <v>0</v>
      </c>
      <c r="Y380" s="25">
        <f t="shared" si="59"/>
        <v>224953.55999946594</v>
      </c>
      <c r="Z380" s="26">
        <f>T380/L380</f>
        <v>0.67796514425885501</v>
      </c>
      <c r="AA380" s="26">
        <f>T380/P380</f>
        <v>0.67796514425885501</v>
      </c>
      <c r="AB380" s="26">
        <f>(Q380+R380+S380)/P380</f>
        <v>0.32200501264309805</v>
      </c>
      <c r="AC380" s="27">
        <f>AA380+AB380</f>
        <v>0.99997015690195301</v>
      </c>
    </row>
    <row r="381" spans="1:29" ht="67.5" outlineLevel="2" x14ac:dyDescent="0.35">
      <c r="A381" s="21" t="s">
        <v>384</v>
      </c>
      <c r="B381" s="22" t="s">
        <v>278</v>
      </c>
      <c r="C381" s="22" t="s">
        <v>31</v>
      </c>
      <c r="D381" s="22" t="s">
        <v>61</v>
      </c>
      <c r="E381" s="22" t="s">
        <v>52</v>
      </c>
      <c r="F381" s="22"/>
      <c r="G381" s="22">
        <v>1112</v>
      </c>
      <c r="H381" s="22">
        <v>709200000</v>
      </c>
      <c r="I381" s="22" t="s">
        <v>31</v>
      </c>
      <c r="J381" s="23" t="s">
        <v>315</v>
      </c>
      <c r="K381" s="25">
        <v>0</v>
      </c>
      <c r="L381" s="25">
        <v>0</v>
      </c>
      <c r="M381" s="25">
        <v>1157151611</v>
      </c>
      <c r="N381" s="25">
        <v>0</v>
      </c>
      <c r="O381" s="25">
        <v>0</v>
      </c>
      <c r="P381" s="25">
        <f t="shared" si="58"/>
        <v>0</v>
      </c>
      <c r="Q381" s="25">
        <v>0</v>
      </c>
      <c r="R381" s="25">
        <v>0</v>
      </c>
      <c r="S381" s="25">
        <v>0</v>
      </c>
      <c r="T381" s="25">
        <v>0</v>
      </c>
      <c r="U381" s="25">
        <v>0</v>
      </c>
      <c r="V381" s="25">
        <v>0</v>
      </c>
      <c r="W381" s="25">
        <v>0</v>
      </c>
      <c r="X381" s="25">
        <v>0</v>
      </c>
      <c r="Y381" s="25">
        <f t="shared" si="59"/>
        <v>0</v>
      </c>
      <c r="Z381" s="26">
        <v>0</v>
      </c>
      <c r="AA381" s="26">
        <v>0</v>
      </c>
      <c r="AB381" s="26">
        <v>0</v>
      </c>
      <c r="AC381" s="27">
        <v>0</v>
      </c>
    </row>
    <row r="382" spans="1:29" ht="67.5" outlineLevel="2" x14ac:dyDescent="0.35">
      <c r="A382" s="21" t="s">
        <v>384</v>
      </c>
      <c r="B382" s="22" t="s">
        <v>312</v>
      </c>
      <c r="C382" s="22" t="s">
        <v>31</v>
      </c>
      <c r="D382" s="22" t="s">
        <v>61</v>
      </c>
      <c r="E382" s="22" t="s">
        <v>52</v>
      </c>
      <c r="F382" s="22" t="s">
        <v>33</v>
      </c>
      <c r="G382" s="22">
        <v>1112</v>
      </c>
      <c r="H382" s="22">
        <v>709300000</v>
      </c>
      <c r="I382" s="22" t="s">
        <v>31</v>
      </c>
      <c r="J382" s="23" t="s">
        <v>62</v>
      </c>
      <c r="K382" s="24">
        <v>4583079125</v>
      </c>
      <c r="L382" s="25">
        <v>4583079125</v>
      </c>
      <c r="M382" s="25">
        <v>0</v>
      </c>
      <c r="N382" s="25">
        <v>0</v>
      </c>
      <c r="O382" s="25">
        <v>0</v>
      </c>
      <c r="P382" s="25">
        <f t="shared" si="58"/>
        <v>4583079125</v>
      </c>
      <c r="Q382" s="25">
        <v>0</v>
      </c>
      <c r="R382" s="25">
        <v>1481568115</v>
      </c>
      <c r="S382" s="25">
        <v>0</v>
      </c>
      <c r="T382" s="25">
        <v>3101511010</v>
      </c>
      <c r="U382" s="25">
        <v>3101511010</v>
      </c>
      <c r="V382" s="25">
        <v>0</v>
      </c>
      <c r="W382" s="25">
        <v>0</v>
      </c>
      <c r="X382" s="25">
        <v>0</v>
      </c>
      <c r="Y382" s="25">
        <f t="shared" si="59"/>
        <v>0</v>
      </c>
      <c r="Z382" s="26">
        <f>T382/L382</f>
        <v>0.67673084522624294</v>
      </c>
      <c r="AA382" s="26">
        <f>T382/P382</f>
        <v>0.67673084522624294</v>
      </c>
      <c r="AB382" s="26">
        <f>(Q382+R382+S382)/P382</f>
        <v>0.32326915477375706</v>
      </c>
      <c r="AC382" s="27">
        <f>AA382+AB382</f>
        <v>1</v>
      </c>
    </row>
    <row r="383" spans="1:29" ht="67.5" outlineLevel="2" x14ac:dyDescent="0.35">
      <c r="A383" s="21" t="s">
        <v>384</v>
      </c>
      <c r="B383" s="22" t="s">
        <v>312</v>
      </c>
      <c r="C383" s="22" t="s">
        <v>31</v>
      </c>
      <c r="D383" s="22" t="s">
        <v>61</v>
      </c>
      <c r="E383" s="22" t="s">
        <v>52</v>
      </c>
      <c r="F383" s="22"/>
      <c r="G383" s="22">
        <v>1112</v>
      </c>
      <c r="H383" s="22">
        <v>709300000</v>
      </c>
      <c r="I383" s="22" t="s">
        <v>31</v>
      </c>
      <c r="J383" s="23" t="s">
        <v>315</v>
      </c>
      <c r="K383" s="25">
        <v>0</v>
      </c>
      <c r="L383" s="25">
        <v>0</v>
      </c>
      <c r="M383" s="25">
        <v>677637678</v>
      </c>
      <c r="N383" s="25">
        <v>0</v>
      </c>
      <c r="O383" s="25">
        <v>0</v>
      </c>
      <c r="P383" s="25">
        <f t="shared" si="58"/>
        <v>0</v>
      </c>
      <c r="Q383" s="25">
        <v>0</v>
      </c>
      <c r="R383" s="25">
        <v>0</v>
      </c>
      <c r="S383" s="25">
        <v>0</v>
      </c>
      <c r="T383" s="25">
        <v>0</v>
      </c>
      <c r="U383" s="25">
        <v>0</v>
      </c>
      <c r="V383" s="25">
        <v>0</v>
      </c>
      <c r="W383" s="25">
        <v>0</v>
      </c>
      <c r="X383" s="25">
        <v>0</v>
      </c>
      <c r="Y383" s="25">
        <f t="shared" si="59"/>
        <v>0</v>
      </c>
      <c r="Z383" s="26">
        <v>0</v>
      </c>
      <c r="AA383" s="26">
        <v>0</v>
      </c>
      <c r="AB383" s="26">
        <v>0</v>
      </c>
      <c r="AC383" s="27">
        <v>0</v>
      </c>
    </row>
    <row r="384" spans="1:29" ht="67.5" outlineLevel="2" x14ac:dyDescent="0.35">
      <c r="A384" s="21" t="s">
        <v>384</v>
      </c>
      <c r="B384" s="22" t="s">
        <v>447</v>
      </c>
      <c r="C384" s="22" t="s">
        <v>31</v>
      </c>
      <c r="D384" s="22" t="s">
        <v>61</v>
      </c>
      <c r="E384" s="22" t="s">
        <v>52</v>
      </c>
      <c r="F384" s="22" t="s">
        <v>33</v>
      </c>
      <c r="G384" s="22">
        <v>1112</v>
      </c>
      <c r="H384" s="22">
        <v>709500000</v>
      </c>
      <c r="I384" s="22" t="s">
        <v>31</v>
      </c>
      <c r="J384" s="23" t="s">
        <v>62</v>
      </c>
      <c r="K384" s="24">
        <v>3277836422</v>
      </c>
      <c r="L384" s="25">
        <v>3277836422</v>
      </c>
      <c r="M384" s="25">
        <v>0</v>
      </c>
      <c r="N384" s="25">
        <v>955255.86</v>
      </c>
      <c r="O384" s="25">
        <v>0</v>
      </c>
      <c r="P384" s="25">
        <f t="shared" si="58"/>
        <v>3277836422</v>
      </c>
      <c r="Q384" s="25">
        <v>0</v>
      </c>
      <c r="R384" s="25">
        <v>1003940393</v>
      </c>
      <c r="S384" s="25">
        <v>0</v>
      </c>
      <c r="T384" s="25">
        <v>2273896029</v>
      </c>
      <c r="U384" s="25">
        <v>2273896029</v>
      </c>
      <c r="V384" s="25">
        <v>0</v>
      </c>
      <c r="W384" s="25">
        <v>0</v>
      </c>
      <c r="X384" s="25">
        <v>0</v>
      </c>
      <c r="Y384" s="25">
        <f t="shared" si="59"/>
        <v>0</v>
      </c>
      <c r="Z384" s="26">
        <f>T384/L384</f>
        <v>0.69371858026172117</v>
      </c>
      <c r="AA384" s="26">
        <f>T384/P384</f>
        <v>0.69371858026172117</v>
      </c>
      <c r="AB384" s="26">
        <f>(Q384+R384+S384)/P384</f>
        <v>0.30628141973827883</v>
      </c>
      <c r="AC384" s="27">
        <f>AA384+AB384</f>
        <v>1</v>
      </c>
    </row>
    <row r="385" spans="1:29" ht="67.5" outlineLevel="2" x14ac:dyDescent="0.35">
      <c r="A385" s="21" t="s">
        <v>384</v>
      </c>
      <c r="B385" s="22" t="s">
        <v>447</v>
      </c>
      <c r="C385" s="22" t="s">
        <v>31</v>
      </c>
      <c r="D385" s="22" t="s">
        <v>61</v>
      </c>
      <c r="E385" s="22" t="s">
        <v>52</v>
      </c>
      <c r="F385" s="22"/>
      <c r="G385" s="22">
        <v>1112</v>
      </c>
      <c r="H385" s="22">
        <v>709500000</v>
      </c>
      <c r="I385" s="22" t="s">
        <v>31</v>
      </c>
      <c r="J385" s="23" t="s">
        <v>315</v>
      </c>
      <c r="K385" s="25">
        <v>0</v>
      </c>
      <c r="L385" s="25">
        <v>0</v>
      </c>
      <c r="M385" s="25">
        <v>571298052</v>
      </c>
      <c r="N385" s="25">
        <v>0</v>
      </c>
      <c r="O385" s="25">
        <v>0</v>
      </c>
      <c r="P385" s="25">
        <f t="shared" si="58"/>
        <v>0</v>
      </c>
      <c r="Q385" s="25">
        <v>0</v>
      </c>
      <c r="R385" s="25">
        <v>0</v>
      </c>
      <c r="S385" s="25">
        <v>0</v>
      </c>
      <c r="T385" s="25">
        <v>0</v>
      </c>
      <c r="U385" s="25">
        <v>0</v>
      </c>
      <c r="V385" s="25">
        <v>0</v>
      </c>
      <c r="W385" s="25">
        <v>0</v>
      </c>
      <c r="X385" s="25">
        <v>0</v>
      </c>
      <c r="Y385" s="25">
        <f t="shared" si="59"/>
        <v>0</v>
      </c>
      <c r="Z385" s="26">
        <v>0</v>
      </c>
      <c r="AA385" s="26">
        <v>0</v>
      </c>
      <c r="AB385" s="26">
        <v>0</v>
      </c>
      <c r="AC385" s="27">
        <v>0</v>
      </c>
    </row>
    <row r="386" spans="1:29" ht="67.5" outlineLevel="2" x14ac:dyDescent="0.35">
      <c r="A386" s="21" t="s">
        <v>384</v>
      </c>
      <c r="B386" s="22" t="s">
        <v>460</v>
      </c>
      <c r="C386" s="22" t="s">
        <v>31</v>
      </c>
      <c r="D386" s="22" t="s">
        <v>61</v>
      </c>
      <c r="E386" s="22" t="s">
        <v>52</v>
      </c>
      <c r="F386" s="22" t="s">
        <v>33</v>
      </c>
      <c r="G386" s="22">
        <v>1112</v>
      </c>
      <c r="H386" s="22">
        <v>709500000</v>
      </c>
      <c r="I386" s="22" t="s">
        <v>31</v>
      </c>
      <c r="J386" s="23" t="s">
        <v>62</v>
      </c>
      <c r="K386" s="24">
        <v>2080697446</v>
      </c>
      <c r="L386" s="25">
        <v>2080697446</v>
      </c>
      <c r="M386" s="25">
        <v>0</v>
      </c>
      <c r="N386" s="25">
        <v>-730302.3</v>
      </c>
      <c r="O386" s="25">
        <v>0</v>
      </c>
      <c r="P386" s="25">
        <f t="shared" si="58"/>
        <v>2080697446</v>
      </c>
      <c r="Q386" s="25">
        <v>0</v>
      </c>
      <c r="R386" s="25">
        <v>715122625.70000005</v>
      </c>
      <c r="S386" s="25">
        <v>0</v>
      </c>
      <c r="T386" s="25">
        <v>1364844518</v>
      </c>
      <c r="U386" s="25">
        <v>1364844518</v>
      </c>
      <c r="V386" s="25">
        <v>0</v>
      </c>
      <c r="W386" s="25">
        <v>730302.3</v>
      </c>
      <c r="X386" s="25">
        <v>0</v>
      </c>
      <c r="Y386" s="25">
        <f t="shared" si="59"/>
        <v>730302.29999995232</v>
      </c>
      <c r="Z386" s="26">
        <f>T386/L386</f>
        <v>0.65595530028828608</v>
      </c>
      <c r="AA386" s="26">
        <f>T386/P386</f>
        <v>0.65595530028828608</v>
      </c>
      <c r="AB386" s="26">
        <f>(Q386+R386+S386)/P386</f>
        <v>0.3436937105270999</v>
      </c>
      <c r="AC386" s="27">
        <f>AA386+AB386</f>
        <v>0.99964901081538593</v>
      </c>
    </row>
    <row r="387" spans="1:29" ht="67.5" outlineLevel="2" x14ac:dyDescent="0.35">
      <c r="A387" s="21" t="s">
        <v>384</v>
      </c>
      <c r="B387" s="22" t="s">
        <v>460</v>
      </c>
      <c r="C387" s="22" t="s">
        <v>31</v>
      </c>
      <c r="D387" s="22" t="s">
        <v>61</v>
      </c>
      <c r="E387" s="22" t="s">
        <v>52</v>
      </c>
      <c r="F387" s="22"/>
      <c r="G387" s="22">
        <v>1112</v>
      </c>
      <c r="H387" s="22">
        <v>709500000</v>
      </c>
      <c r="I387" s="22" t="s">
        <v>31</v>
      </c>
      <c r="J387" s="23" t="s">
        <v>315</v>
      </c>
      <c r="K387" s="25">
        <v>0</v>
      </c>
      <c r="L387" s="25">
        <v>0</v>
      </c>
      <c r="M387" s="25">
        <v>284147587</v>
      </c>
      <c r="N387" s="25">
        <v>0</v>
      </c>
      <c r="O387" s="25">
        <v>0</v>
      </c>
      <c r="P387" s="25">
        <f t="shared" si="58"/>
        <v>0</v>
      </c>
      <c r="Q387" s="25">
        <v>0</v>
      </c>
      <c r="R387" s="25">
        <v>0</v>
      </c>
      <c r="S387" s="25">
        <v>0</v>
      </c>
      <c r="T387" s="25">
        <v>0</v>
      </c>
      <c r="U387" s="25">
        <v>0</v>
      </c>
      <c r="V387" s="25">
        <v>0</v>
      </c>
      <c r="W387" s="25">
        <v>0</v>
      </c>
      <c r="X387" s="25">
        <v>0</v>
      </c>
      <c r="Y387" s="25">
        <f t="shared" si="59"/>
        <v>0</v>
      </c>
      <c r="Z387" s="26">
        <v>0</v>
      </c>
      <c r="AA387" s="26">
        <v>0</v>
      </c>
      <c r="AB387" s="26">
        <v>0</v>
      </c>
      <c r="AC387" s="27">
        <v>0</v>
      </c>
    </row>
    <row r="388" spans="1:29" outlineLevel="1" x14ac:dyDescent="0.35">
      <c r="A388" s="28"/>
      <c r="B388" s="29"/>
      <c r="C388" s="29"/>
      <c r="D388" s="29" t="s">
        <v>488</v>
      </c>
      <c r="E388" s="29"/>
      <c r="F388" s="29"/>
      <c r="G388" s="29"/>
      <c r="H388" s="29"/>
      <c r="I388" s="29"/>
      <c r="J388" s="30"/>
      <c r="K388" s="31">
        <f t="shared" ref="K388:Y388" si="60">SUBTOTAL(9,K358:K387)</f>
        <v>34856574452</v>
      </c>
      <c r="L388" s="32">
        <f t="shared" si="60"/>
        <v>34856574452</v>
      </c>
      <c r="M388" s="32">
        <f t="shared" si="60"/>
        <v>4512891265</v>
      </c>
      <c r="N388" s="32">
        <f t="shared" si="60"/>
        <v>-8553987</v>
      </c>
      <c r="O388" s="32">
        <f t="shared" si="60"/>
        <v>1000000</v>
      </c>
      <c r="P388" s="32">
        <f t="shared" si="60"/>
        <v>34857574452</v>
      </c>
      <c r="Q388" s="32">
        <f t="shared" si="60"/>
        <v>0</v>
      </c>
      <c r="R388" s="32">
        <f t="shared" si="60"/>
        <v>11672467338.140001</v>
      </c>
      <c r="S388" s="32">
        <f t="shared" si="60"/>
        <v>0</v>
      </c>
      <c r="T388" s="32">
        <f t="shared" si="60"/>
        <v>23173597871</v>
      </c>
      <c r="U388" s="32">
        <f t="shared" si="60"/>
        <v>23173597871</v>
      </c>
      <c r="V388" s="32">
        <f t="shared" si="60"/>
        <v>0</v>
      </c>
      <c r="W388" s="32">
        <f t="shared" si="60"/>
        <v>10509242.860000001</v>
      </c>
      <c r="X388" s="32">
        <f t="shared" si="60"/>
        <v>0</v>
      </c>
      <c r="Y388" s="32">
        <f t="shared" si="60"/>
        <v>11509242.859999418</v>
      </c>
      <c r="Z388" s="33">
        <f>T388/L388</f>
        <v>0.66482717350529397</v>
      </c>
      <c r="AA388" s="33">
        <f>T388/P388</f>
        <v>0.66480810083073305</v>
      </c>
      <c r="AB388" s="33">
        <f>(Q388+R388+S388)/P388</f>
        <v>0.33486172006068188</v>
      </c>
      <c r="AC388" s="34">
        <f>AA388+AB388</f>
        <v>0.99966982089141498</v>
      </c>
    </row>
    <row r="389" spans="1:29" ht="67.5" outlineLevel="2" x14ac:dyDescent="0.35">
      <c r="A389" s="21" t="s">
        <v>29</v>
      </c>
      <c r="B389" s="22" t="s">
        <v>30</v>
      </c>
      <c r="C389" s="22" t="s">
        <v>31</v>
      </c>
      <c r="D389" s="22" t="s">
        <v>64</v>
      </c>
      <c r="E389" s="22" t="s">
        <v>52</v>
      </c>
      <c r="F389" s="22" t="s">
        <v>33</v>
      </c>
      <c r="G389" s="22">
        <v>1112</v>
      </c>
      <c r="H389" s="22">
        <v>709800000</v>
      </c>
      <c r="I389" s="22" t="s">
        <v>31</v>
      </c>
      <c r="J389" s="23" t="s">
        <v>65</v>
      </c>
      <c r="K389" s="24">
        <v>101768099</v>
      </c>
      <c r="L389" s="25">
        <v>101768099</v>
      </c>
      <c r="M389" s="25">
        <v>0</v>
      </c>
      <c r="N389" s="25">
        <v>-1017214</v>
      </c>
      <c r="O389" s="25">
        <v>0</v>
      </c>
      <c r="P389" s="25">
        <f t="shared" ref="P389:P418" si="61">+L389+O389</f>
        <v>101768099</v>
      </c>
      <c r="Q389" s="25">
        <v>0</v>
      </c>
      <c r="R389" s="25">
        <v>37811319</v>
      </c>
      <c r="S389" s="25">
        <v>0</v>
      </c>
      <c r="T389" s="25">
        <v>62939566</v>
      </c>
      <c r="U389" s="25">
        <v>62939566</v>
      </c>
      <c r="V389" s="25">
        <v>0</v>
      </c>
      <c r="W389" s="25">
        <v>1017214</v>
      </c>
      <c r="X389" s="25">
        <v>0</v>
      </c>
      <c r="Y389" s="25">
        <f t="shared" ref="Y389:Y418" si="62">P389-(Q389+R389+S389+T389+X389)</f>
        <v>1017214</v>
      </c>
      <c r="Z389" s="26">
        <f>T389/L389</f>
        <v>0.61846066319859228</v>
      </c>
      <c r="AA389" s="26">
        <f>T389/P389</f>
        <v>0.61846066319859228</v>
      </c>
      <c r="AB389" s="26">
        <f>(Q389+R389+S389)/P389</f>
        <v>0.37154392556748062</v>
      </c>
      <c r="AC389" s="27">
        <f>AA389+AB389</f>
        <v>0.99000458876607289</v>
      </c>
    </row>
    <row r="390" spans="1:29" ht="67.5" outlineLevel="2" x14ac:dyDescent="0.35">
      <c r="A390" s="21" t="s">
        <v>29</v>
      </c>
      <c r="B390" s="22" t="s">
        <v>30</v>
      </c>
      <c r="C390" s="22" t="s">
        <v>31</v>
      </c>
      <c r="D390" s="22" t="s">
        <v>64</v>
      </c>
      <c r="E390" s="22" t="s">
        <v>52</v>
      </c>
      <c r="F390" s="22"/>
      <c r="G390" s="22">
        <v>1112</v>
      </c>
      <c r="H390" s="22">
        <v>709800000</v>
      </c>
      <c r="I390" s="22" t="s">
        <v>31</v>
      </c>
      <c r="J390" s="23" t="s">
        <v>66</v>
      </c>
      <c r="K390" s="25">
        <v>0</v>
      </c>
      <c r="L390" s="25">
        <v>0</v>
      </c>
      <c r="M390" s="25">
        <v>7248835</v>
      </c>
      <c r="N390" s="25">
        <v>0</v>
      </c>
      <c r="O390" s="25">
        <v>0</v>
      </c>
      <c r="P390" s="25">
        <f t="shared" si="61"/>
        <v>0</v>
      </c>
      <c r="Q390" s="25">
        <v>0</v>
      </c>
      <c r="R390" s="25">
        <v>0</v>
      </c>
      <c r="S390" s="25">
        <v>0</v>
      </c>
      <c r="T390" s="25">
        <v>0</v>
      </c>
      <c r="U390" s="25">
        <v>0</v>
      </c>
      <c r="V390" s="25">
        <v>0</v>
      </c>
      <c r="W390" s="25">
        <v>0</v>
      </c>
      <c r="X390" s="25">
        <v>0</v>
      </c>
      <c r="Y390" s="25">
        <f t="shared" si="62"/>
        <v>0</v>
      </c>
      <c r="Z390" s="26">
        <v>0</v>
      </c>
      <c r="AA390" s="26">
        <v>0</v>
      </c>
      <c r="AB390" s="26">
        <v>0</v>
      </c>
      <c r="AC390" s="27">
        <v>0</v>
      </c>
    </row>
    <row r="391" spans="1:29" ht="67.5" outlineLevel="2" x14ac:dyDescent="0.35">
      <c r="A391" s="21" t="s">
        <v>187</v>
      </c>
      <c r="B391" s="22" t="s">
        <v>30</v>
      </c>
      <c r="C391" s="22" t="s">
        <v>31</v>
      </c>
      <c r="D391" s="22" t="s">
        <v>64</v>
      </c>
      <c r="E391" s="22" t="s">
        <v>52</v>
      </c>
      <c r="F391" s="22" t="s">
        <v>33</v>
      </c>
      <c r="G391" s="22">
        <v>1112</v>
      </c>
      <c r="H391" s="22">
        <v>709800000</v>
      </c>
      <c r="I391" s="22" t="s">
        <v>31</v>
      </c>
      <c r="J391" s="23" t="s">
        <v>65</v>
      </c>
      <c r="K391" s="24">
        <v>144449381</v>
      </c>
      <c r="L391" s="25">
        <v>144449381</v>
      </c>
      <c r="M391" s="25">
        <v>0</v>
      </c>
      <c r="N391" s="25">
        <v>-401859</v>
      </c>
      <c r="O391" s="25">
        <v>0</v>
      </c>
      <c r="P391" s="25">
        <f t="shared" si="61"/>
        <v>144449381</v>
      </c>
      <c r="Q391" s="25">
        <v>0</v>
      </c>
      <c r="R391" s="25">
        <v>50599826</v>
      </c>
      <c r="S391" s="25">
        <v>0</v>
      </c>
      <c r="T391" s="25">
        <v>92459095</v>
      </c>
      <c r="U391" s="25">
        <v>92459095</v>
      </c>
      <c r="V391" s="25">
        <v>0</v>
      </c>
      <c r="W391" s="25">
        <v>1390460</v>
      </c>
      <c r="X391" s="25">
        <v>0</v>
      </c>
      <c r="Y391" s="25">
        <f t="shared" si="62"/>
        <v>1390460</v>
      </c>
      <c r="Z391" s="26">
        <f>T391/L391</f>
        <v>0.64007955146585227</v>
      </c>
      <c r="AA391" s="26">
        <f>T391/P391</f>
        <v>0.64007955146585227</v>
      </c>
      <c r="AB391" s="26">
        <f>(Q391+R391+S391)/P391</f>
        <v>0.35029451597303835</v>
      </c>
      <c r="AC391" s="27">
        <f>AA391+AB391</f>
        <v>0.99037406743889056</v>
      </c>
    </row>
    <row r="392" spans="1:29" ht="67.5" outlineLevel="2" x14ac:dyDescent="0.35">
      <c r="A392" s="21" t="s">
        <v>187</v>
      </c>
      <c r="B392" s="22" t="s">
        <v>30</v>
      </c>
      <c r="C392" s="22" t="s">
        <v>31</v>
      </c>
      <c r="D392" s="22" t="s">
        <v>64</v>
      </c>
      <c r="E392" s="22" t="s">
        <v>52</v>
      </c>
      <c r="F392" s="22"/>
      <c r="G392" s="22">
        <v>1112</v>
      </c>
      <c r="H392" s="22">
        <v>709800000</v>
      </c>
      <c r="I392" s="22" t="s">
        <v>31</v>
      </c>
      <c r="J392" s="23" t="s">
        <v>66</v>
      </c>
      <c r="K392" s="25">
        <v>0</v>
      </c>
      <c r="L392" s="25">
        <v>0</v>
      </c>
      <c r="M392" s="25">
        <v>11192394</v>
      </c>
      <c r="N392" s="25">
        <v>0</v>
      </c>
      <c r="O392" s="25">
        <v>0</v>
      </c>
      <c r="P392" s="25">
        <f t="shared" si="61"/>
        <v>0</v>
      </c>
      <c r="Q392" s="25">
        <v>0</v>
      </c>
      <c r="R392" s="25">
        <v>0</v>
      </c>
      <c r="S392" s="25">
        <v>0</v>
      </c>
      <c r="T392" s="25">
        <v>0</v>
      </c>
      <c r="U392" s="25">
        <v>0</v>
      </c>
      <c r="V392" s="25">
        <v>0</v>
      </c>
      <c r="W392" s="25">
        <v>0</v>
      </c>
      <c r="X392" s="25">
        <v>0</v>
      </c>
      <c r="Y392" s="25">
        <f t="shared" si="62"/>
        <v>0</v>
      </c>
      <c r="Z392" s="26">
        <v>0</v>
      </c>
      <c r="AA392" s="26">
        <v>0</v>
      </c>
      <c r="AB392" s="26">
        <v>0</v>
      </c>
      <c r="AC392" s="27">
        <v>0</v>
      </c>
    </row>
    <row r="393" spans="1:29" ht="67.5" outlineLevel="2" x14ac:dyDescent="0.35">
      <c r="A393" s="21" t="s">
        <v>275</v>
      </c>
      <c r="B393" s="22" t="s">
        <v>276</v>
      </c>
      <c r="C393" s="22" t="s">
        <v>31</v>
      </c>
      <c r="D393" s="22" t="s">
        <v>64</v>
      </c>
      <c r="E393" s="22" t="s">
        <v>52</v>
      </c>
      <c r="F393" s="22" t="s">
        <v>33</v>
      </c>
      <c r="G393" s="22">
        <v>1112</v>
      </c>
      <c r="H393" s="22">
        <v>709800000</v>
      </c>
      <c r="I393" s="22" t="s">
        <v>31</v>
      </c>
      <c r="J393" s="23" t="s">
        <v>65</v>
      </c>
      <c r="K393" s="24">
        <v>4327958</v>
      </c>
      <c r="L393" s="25">
        <v>4327958</v>
      </c>
      <c r="M393" s="25">
        <v>0</v>
      </c>
      <c r="N393" s="25">
        <v>150000</v>
      </c>
      <c r="O393" s="25">
        <v>600000</v>
      </c>
      <c r="P393" s="25">
        <f t="shared" si="61"/>
        <v>4927958</v>
      </c>
      <c r="Q393" s="25">
        <v>0</v>
      </c>
      <c r="R393" s="25">
        <v>1554128</v>
      </c>
      <c r="S393" s="25">
        <v>0</v>
      </c>
      <c r="T393" s="25">
        <v>2773830</v>
      </c>
      <c r="U393" s="25">
        <v>2773830</v>
      </c>
      <c r="V393" s="25">
        <v>0</v>
      </c>
      <c r="W393" s="25">
        <v>0</v>
      </c>
      <c r="X393" s="25">
        <v>0</v>
      </c>
      <c r="Y393" s="25">
        <f t="shared" si="62"/>
        <v>600000</v>
      </c>
      <c r="Z393" s="26">
        <f>T393/L393</f>
        <v>0.64090963914159982</v>
      </c>
      <c r="AA393" s="26">
        <f>T393/P393</f>
        <v>0.56287614464246649</v>
      </c>
      <c r="AB393" s="26">
        <f>(Q393+R393+S393)/P393</f>
        <v>0.31536957092572626</v>
      </c>
      <c r="AC393" s="27">
        <f>AA393+AB393</f>
        <v>0.87824571556819275</v>
      </c>
    </row>
    <row r="394" spans="1:29" ht="67.5" outlineLevel="2" x14ac:dyDescent="0.35">
      <c r="A394" s="21" t="s">
        <v>275</v>
      </c>
      <c r="B394" s="22" t="s">
        <v>276</v>
      </c>
      <c r="C394" s="22" t="s">
        <v>31</v>
      </c>
      <c r="D394" s="22" t="s">
        <v>64</v>
      </c>
      <c r="E394" s="22" t="s">
        <v>52</v>
      </c>
      <c r="F394" s="22"/>
      <c r="G394" s="22">
        <v>1112</v>
      </c>
      <c r="H394" s="22">
        <v>709800000</v>
      </c>
      <c r="I394" s="22" t="s">
        <v>31</v>
      </c>
      <c r="J394" s="23" t="s">
        <v>66</v>
      </c>
      <c r="K394" s="25">
        <v>0</v>
      </c>
      <c r="L394" s="25">
        <v>0</v>
      </c>
      <c r="M394" s="25">
        <v>4592</v>
      </c>
      <c r="N394" s="25">
        <v>0</v>
      </c>
      <c r="O394" s="25">
        <v>0</v>
      </c>
      <c r="P394" s="25">
        <f t="shared" si="61"/>
        <v>0</v>
      </c>
      <c r="Q394" s="25">
        <v>0</v>
      </c>
      <c r="R394" s="25">
        <v>0</v>
      </c>
      <c r="S394" s="25">
        <v>0</v>
      </c>
      <c r="T394" s="25">
        <v>0</v>
      </c>
      <c r="U394" s="25">
        <v>0</v>
      </c>
      <c r="V394" s="25">
        <v>0</v>
      </c>
      <c r="W394" s="25">
        <v>0</v>
      </c>
      <c r="X394" s="25">
        <v>0</v>
      </c>
      <c r="Y394" s="25">
        <f t="shared" si="62"/>
        <v>0</v>
      </c>
      <c r="Z394" s="26">
        <v>0</v>
      </c>
      <c r="AA394" s="26">
        <v>0</v>
      </c>
      <c r="AB394" s="26">
        <v>0</v>
      </c>
      <c r="AC394" s="27">
        <v>0</v>
      </c>
    </row>
    <row r="395" spans="1:29" ht="67.5" outlineLevel="2" x14ac:dyDescent="0.35">
      <c r="A395" s="21" t="s">
        <v>275</v>
      </c>
      <c r="B395" s="22" t="s">
        <v>278</v>
      </c>
      <c r="C395" s="22" t="s">
        <v>31</v>
      </c>
      <c r="D395" s="22" t="s">
        <v>64</v>
      </c>
      <c r="E395" s="22" t="s">
        <v>52</v>
      </c>
      <c r="F395" s="22" t="s">
        <v>33</v>
      </c>
      <c r="G395" s="22">
        <v>1112</v>
      </c>
      <c r="H395" s="22">
        <v>709800000</v>
      </c>
      <c r="I395" s="22" t="s">
        <v>31</v>
      </c>
      <c r="J395" s="23" t="s">
        <v>65</v>
      </c>
      <c r="K395" s="24">
        <v>79291230</v>
      </c>
      <c r="L395" s="25">
        <v>79291230</v>
      </c>
      <c r="M395" s="25">
        <v>0</v>
      </c>
      <c r="N395" s="25">
        <v>-255767</v>
      </c>
      <c r="O395" s="25">
        <v>0</v>
      </c>
      <c r="P395" s="25">
        <f t="shared" si="61"/>
        <v>79291230</v>
      </c>
      <c r="Q395" s="25">
        <v>0</v>
      </c>
      <c r="R395" s="25">
        <v>29035290</v>
      </c>
      <c r="S395" s="25">
        <v>0</v>
      </c>
      <c r="T395" s="25">
        <v>50000173</v>
      </c>
      <c r="U395" s="25">
        <v>50000173</v>
      </c>
      <c r="V395" s="25">
        <v>0</v>
      </c>
      <c r="W395" s="25">
        <v>255767</v>
      </c>
      <c r="X395" s="25">
        <v>0</v>
      </c>
      <c r="Y395" s="25">
        <f t="shared" si="62"/>
        <v>255767</v>
      </c>
      <c r="Z395" s="26">
        <f>T395/L395</f>
        <v>0.63058894407363841</v>
      </c>
      <c r="AA395" s="26">
        <f>T395/P395</f>
        <v>0.63058894407363841</v>
      </c>
      <c r="AB395" s="26">
        <f>(Q395+R395+S395)/P395</f>
        <v>0.36618539023798724</v>
      </c>
      <c r="AC395" s="27">
        <f>AA395+AB395</f>
        <v>0.99677433431162565</v>
      </c>
    </row>
    <row r="396" spans="1:29" ht="67.5" outlineLevel="2" x14ac:dyDescent="0.35">
      <c r="A396" s="21" t="s">
        <v>275</v>
      </c>
      <c r="B396" s="22" t="s">
        <v>278</v>
      </c>
      <c r="C396" s="22" t="s">
        <v>31</v>
      </c>
      <c r="D396" s="22" t="s">
        <v>64</v>
      </c>
      <c r="E396" s="22" t="s">
        <v>52</v>
      </c>
      <c r="F396" s="22"/>
      <c r="G396" s="22">
        <v>1112</v>
      </c>
      <c r="H396" s="22">
        <v>709800000</v>
      </c>
      <c r="I396" s="22" t="s">
        <v>31</v>
      </c>
      <c r="J396" s="23" t="s">
        <v>279</v>
      </c>
      <c r="K396" s="25">
        <v>0</v>
      </c>
      <c r="L396" s="25">
        <v>0</v>
      </c>
      <c r="M396" s="25">
        <v>6128266</v>
      </c>
      <c r="N396" s="25">
        <v>0</v>
      </c>
      <c r="O396" s="25">
        <v>0</v>
      </c>
      <c r="P396" s="25">
        <f t="shared" si="61"/>
        <v>0</v>
      </c>
      <c r="Q396" s="25">
        <v>0</v>
      </c>
      <c r="R396" s="25">
        <v>0</v>
      </c>
      <c r="S396" s="25">
        <v>0</v>
      </c>
      <c r="T396" s="25">
        <v>0</v>
      </c>
      <c r="U396" s="25">
        <v>0</v>
      </c>
      <c r="V396" s="25">
        <v>0</v>
      </c>
      <c r="W396" s="25">
        <v>0</v>
      </c>
      <c r="X396" s="25">
        <v>0</v>
      </c>
      <c r="Y396" s="25">
        <f t="shared" si="62"/>
        <v>0</v>
      </c>
      <c r="Z396" s="26">
        <v>0</v>
      </c>
      <c r="AA396" s="26">
        <v>0</v>
      </c>
      <c r="AB396" s="26">
        <v>0</v>
      </c>
      <c r="AC396" s="27">
        <v>0</v>
      </c>
    </row>
    <row r="397" spans="1:29" ht="67.5" outlineLevel="2" x14ac:dyDescent="0.35">
      <c r="A397" s="21" t="s">
        <v>275</v>
      </c>
      <c r="B397" s="22" t="s">
        <v>312</v>
      </c>
      <c r="C397" s="22" t="s">
        <v>31</v>
      </c>
      <c r="D397" s="22" t="s">
        <v>64</v>
      </c>
      <c r="E397" s="22" t="s">
        <v>52</v>
      </c>
      <c r="F397" s="22" t="s">
        <v>33</v>
      </c>
      <c r="G397" s="22">
        <v>1112</v>
      </c>
      <c r="H397" s="22">
        <v>709800000</v>
      </c>
      <c r="I397" s="22" t="s">
        <v>31</v>
      </c>
      <c r="J397" s="23" t="s">
        <v>65</v>
      </c>
      <c r="K397" s="24">
        <v>15418552</v>
      </c>
      <c r="L397" s="25">
        <v>15418552</v>
      </c>
      <c r="M397" s="25">
        <v>0</v>
      </c>
      <c r="N397" s="25">
        <v>500000</v>
      </c>
      <c r="O397" s="25">
        <v>0</v>
      </c>
      <c r="P397" s="25">
        <f t="shared" si="61"/>
        <v>15418552</v>
      </c>
      <c r="Q397" s="25">
        <v>0</v>
      </c>
      <c r="R397" s="25">
        <v>5570043</v>
      </c>
      <c r="S397" s="25">
        <v>0</v>
      </c>
      <c r="T397" s="25">
        <v>9848509</v>
      </c>
      <c r="U397" s="25">
        <v>9848509</v>
      </c>
      <c r="V397" s="25">
        <v>0</v>
      </c>
      <c r="W397" s="25">
        <v>0</v>
      </c>
      <c r="X397" s="25">
        <v>0</v>
      </c>
      <c r="Y397" s="25">
        <f t="shared" si="62"/>
        <v>0</v>
      </c>
      <c r="Z397" s="26">
        <f>T397/L397</f>
        <v>0.63874409218193773</v>
      </c>
      <c r="AA397" s="26">
        <f>T397/P397</f>
        <v>0.63874409218193773</v>
      </c>
      <c r="AB397" s="26">
        <f>(Q397+R397+S397)/P397</f>
        <v>0.36125590781806227</v>
      </c>
      <c r="AC397" s="27">
        <f>AA397+AB397</f>
        <v>1</v>
      </c>
    </row>
    <row r="398" spans="1:29" ht="67.5" outlineLevel="2" x14ac:dyDescent="0.35">
      <c r="A398" s="21" t="s">
        <v>275</v>
      </c>
      <c r="B398" s="22" t="s">
        <v>312</v>
      </c>
      <c r="C398" s="22" t="s">
        <v>31</v>
      </c>
      <c r="D398" s="22" t="s">
        <v>64</v>
      </c>
      <c r="E398" s="22" t="s">
        <v>52</v>
      </c>
      <c r="F398" s="22"/>
      <c r="G398" s="22">
        <v>1112</v>
      </c>
      <c r="H398" s="22">
        <v>709800000</v>
      </c>
      <c r="I398" s="22" t="s">
        <v>31</v>
      </c>
      <c r="J398" s="23" t="s">
        <v>279</v>
      </c>
      <c r="K398" s="25">
        <v>0</v>
      </c>
      <c r="L398" s="25">
        <v>0</v>
      </c>
      <c r="M398" s="25">
        <v>944325</v>
      </c>
      <c r="N398" s="25">
        <v>0</v>
      </c>
      <c r="O398" s="25">
        <v>0</v>
      </c>
      <c r="P398" s="25">
        <f t="shared" si="61"/>
        <v>0</v>
      </c>
      <c r="Q398" s="25">
        <v>0</v>
      </c>
      <c r="R398" s="25">
        <v>0</v>
      </c>
      <c r="S398" s="25">
        <v>0</v>
      </c>
      <c r="T398" s="25">
        <v>0</v>
      </c>
      <c r="U398" s="25">
        <v>0</v>
      </c>
      <c r="V398" s="25">
        <v>0</v>
      </c>
      <c r="W398" s="25">
        <v>0</v>
      </c>
      <c r="X398" s="25">
        <v>0</v>
      </c>
      <c r="Y398" s="25">
        <f t="shared" si="62"/>
        <v>0</v>
      </c>
      <c r="Z398" s="26">
        <v>0</v>
      </c>
      <c r="AA398" s="26">
        <v>0</v>
      </c>
      <c r="AB398" s="26">
        <v>0</v>
      </c>
      <c r="AC398" s="27">
        <v>0</v>
      </c>
    </row>
    <row r="399" spans="1:29" ht="67.5" outlineLevel="2" x14ac:dyDescent="0.35">
      <c r="A399" s="21" t="s">
        <v>325</v>
      </c>
      <c r="B399" s="22" t="s">
        <v>30</v>
      </c>
      <c r="C399" s="22" t="s">
        <v>31</v>
      </c>
      <c r="D399" s="22" t="s">
        <v>64</v>
      </c>
      <c r="E399" s="22" t="s">
        <v>52</v>
      </c>
      <c r="F399" s="22" t="s">
        <v>33</v>
      </c>
      <c r="G399" s="22">
        <v>1112</v>
      </c>
      <c r="H399" s="22">
        <v>709800000</v>
      </c>
      <c r="I399" s="22" t="s">
        <v>31</v>
      </c>
      <c r="J399" s="23" t="s">
        <v>65</v>
      </c>
      <c r="K399" s="24">
        <v>27472498</v>
      </c>
      <c r="L399" s="25">
        <v>27472498</v>
      </c>
      <c r="M399" s="25">
        <v>0</v>
      </c>
      <c r="N399" s="25">
        <v>-1415112</v>
      </c>
      <c r="O399" s="25">
        <v>0</v>
      </c>
      <c r="P399" s="25">
        <f t="shared" si="61"/>
        <v>27472498</v>
      </c>
      <c r="Q399" s="25">
        <v>0</v>
      </c>
      <c r="R399" s="25">
        <v>11740474</v>
      </c>
      <c r="S399" s="25">
        <v>0</v>
      </c>
      <c r="T399" s="25">
        <v>14316912</v>
      </c>
      <c r="U399" s="25">
        <v>14316912</v>
      </c>
      <c r="V399" s="25">
        <v>0</v>
      </c>
      <c r="W399" s="25">
        <v>1415112</v>
      </c>
      <c r="X399" s="25">
        <v>0</v>
      </c>
      <c r="Y399" s="25">
        <f t="shared" si="62"/>
        <v>1415112</v>
      </c>
      <c r="Z399" s="26">
        <f>T399/L399</f>
        <v>0.52113615587486806</v>
      </c>
      <c r="AA399" s="26">
        <f>T399/P399</f>
        <v>0.52113615587486806</v>
      </c>
      <c r="AB399" s="26">
        <f>(Q399+R399+S399)/P399</f>
        <v>0.42735371206506229</v>
      </c>
      <c r="AC399" s="27">
        <f>AA399+AB399</f>
        <v>0.94848986793993029</v>
      </c>
    </row>
    <row r="400" spans="1:29" ht="67.5" outlineLevel="2" x14ac:dyDescent="0.35">
      <c r="A400" s="21" t="s">
        <v>325</v>
      </c>
      <c r="B400" s="22" t="s">
        <v>30</v>
      </c>
      <c r="C400" s="22" t="s">
        <v>31</v>
      </c>
      <c r="D400" s="22" t="s">
        <v>64</v>
      </c>
      <c r="E400" s="22" t="s">
        <v>52</v>
      </c>
      <c r="F400" s="22"/>
      <c r="G400" s="22">
        <v>1112</v>
      </c>
      <c r="H400" s="22">
        <v>709800000</v>
      </c>
      <c r="I400" s="22" t="s">
        <v>31</v>
      </c>
      <c r="J400" s="23" t="s">
        <v>279</v>
      </c>
      <c r="K400" s="25">
        <v>0</v>
      </c>
      <c r="L400" s="25">
        <v>0</v>
      </c>
      <c r="M400" s="25">
        <v>203267</v>
      </c>
      <c r="N400" s="25">
        <v>0</v>
      </c>
      <c r="O400" s="25">
        <v>0</v>
      </c>
      <c r="P400" s="25">
        <f t="shared" si="61"/>
        <v>0</v>
      </c>
      <c r="Q400" s="25">
        <v>0</v>
      </c>
      <c r="R400" s="25">
        <v>0</v>
      </c>
      <c r="S400" s="25">
        <v>0</v>
      </c>
      <c r="T400" s="25">
        <v>0</v>
      </c>
      <c r="U400" s="25">
        <v>0</v>
      </c>
      <c r="V400" s="25">
        <v>0</v>
      </c>
      <c r="W400" s="25">
        <v>0</v>
      </c>
      <c r="X400" s="25">
        <v>0</v>
      </c>
      <c r="Y400" s="25">
        <f t="shared" si="62"/>
        <v>0</v>
      </c>
      <c r="Z400" s="26">
        <v>0</v>
      </c>
      <c r="AA400" s="26">
        <v>0</v>
      </c>
      <c r="AB400" s="26">
        <v>0</v>
      </c>
      <c r="AC400" s="27">
        <v>0</v>
      </c>
    </row>
    <row r="401" spans="1:29" ht="67.5" outlineLevel="2" x14ac:dyDescent="0.35">
      <c r="A401" s="21" t="s">
        <v>331</v>
      </c>
      <c r="B401" s="22" t="s">
        <v>30</v>
      </c>
      <c r="C401" s="22" t="s">
        <v>31</v>
      </c>
      <c r="D401" s="22" t="s">
        <v>64</v>
      </c>
      <c r="E401" s="22" t="s">
        <v>52</v>
      </c>
      <c r="F401" s="22" t="s">
        <v>33</v>
      </c>
      <c r="G401" s="22">
        <v>1112</v>
      </c>
      <c r="H401" s="22">
        <v>709800000</v>
      </c>
      <c r="I401" s="22" t="s">
        <v>31</v>
      </c>
      <c r="J401" s="23" t="s">
        <v>65</v>
      </c>
      <c r="K401" s="24">
        <v>77104020</v>
      </c>
      <c r="L401" s="25">
        <v>77104020</v>
      </c>
      <c r="M401" s="25">
        <v>0</v>
      </c>
      <c r="N401" s="25">
        <v>-238777</v>
      </c>
      <c r="O401" s="25">
        <v>0</v>
      </c>
      <c r="P401" s="25">
        <f t="shared" si="61"/>
        <v>77104020</v>
      </c>
      <c r="Q401" s="25">
        <v>0</v>
      </c>
      <c r="R401" s="25">
        <v>28540160</v>
      </c>
      <c r="S401" s="25">
        <v>0</v>
      </c>
      <c r="T401" s="25">
        <v>48325083</v>
      </c>
      <c r="U401" s="25">
        <v>48325083</v>
      </c>
      <c r="V401" s="25">
        <v>0</v>
      </c>
      <c r="W401" s="25">
        <v>238777</v>
      </c>
      <c r="X401" s="25">
        <v>0</v>
      </c>
      <c r="Y401" s="25">
        <f t="shared" si="62"/>
        <v>238777</v>
      </c>
      <c r="Z401" s="26">
        <f>T401/L401</f>
        <v>0.62675179582076268</v>
      </c>
      <c r="AA401" s="26">
        <f>T401/P401</f>
        <v>0.62675179582076268</v>
      </c>
      <c r="AB401" s="26">
        <f>(Q401+R401+S401)/P401</f>
        <v>0.37015138769677636</v>
      </c>
      <c r="AC401" s="27">
        <f>AA401+AB401</f>
        <v>0.99690318351753904</v>
      </c>
    </row>
    <row r="402" spans="1:29" ht="67.5" outlineLevel="2" x14ac:dyDescent="0.35">
      <c r="A402" s="21" t="s">
        <v>331</v>
      </c>
      <c r="B402" s="22" t="s">
        <v>30</v>
      </c>
      <c r="C402" s="22" t="s">
        <v>31</v>
      </c>
      <c r="D402" s="22" t="s">
        <v>64</v>
      </c>
      <c r="E402" s="22" t="s">
        <v>52</v>
      </c>
      <c r="F402" s="22"/>
      <c r="G402" s="22">
        <v>1112</v>
      </c>
      <c r="H402" s="22">
        <v>709800000</v>
      </c>
      <c r="I402" s="22" t="s">
        <v>31</v>
      </c>
      <c r="J402" s="23" t="s">
        <v>279</v>
      </c>
      <c r="K402" s="25">
        <v>0</v>
      </c>
      <c r="L402" s="25">
        <v>0</v>
      </c>
      <c r="M402" s="25">
        <v>2735083</v>
      </c>
      <c r="N402" s="25">
        <v>0</v>
      </c>
      <c r="O402" s="25">
        <v>0</v>
      </c>
      <c r="P402" s="25">
        <f t="shared" si="61"/>
        <v>0</v>
      </c>
      <c r="Q402" s="25">
        <v>0</v>
      </c>
      <c r="R402" s="25">
        <v>0</v>
      </c>
      <c r="S402" s="25">
        <v>0</v>
      </c>
      <c r="T402" s="25">
        <v>0</v>
      </c>
      <c r="U402" s="25">
        <v>0</v>
      </c>
      <c r="V402" s="25">
        <v>0</v>
      </c>
      <c r="W402" s="25">
        <v>0</v>
      </c>
      <c r="X402" s="25">
        <v>0</v>
      </c>
      <c r="Y402" s="25">
        <f t="shared" si="62"/>
        <v>0</v>
      </c>
      <c r="Z402" s="26">
        <v>0</v>
      </c>
      <c r="AA402" s="26">
        <v>0</v>
      </c>
      <c r="AB402" s="26">
        <v>0</v>
      </c>
      <c r="AC402" s="27">
        <v>0</v>
      </c>
    </row>
    <row r="403" spans="1:29" ht="67.5" outlineLevel="2" x14ac:dyDescent="0.35">
      <c r="A403" s="21" t="s">
        <v>340</v>
      </c>
      <c r="B403" s="22" t="s">
        <v>30</v>
      </c>
      <c r="C403" s="22" t="s">
        <v>31</v>
      </c>
      <c r="D403" s="22" t="s">
        <v>64</v>
      </c>
      <c r="E403" s="22" t="s">
        <v>52</v>
      </c>
      <c r="F403" s="22" t="s">
        <v>33</v>
      </c>
      <c r="G403" s="22">
        <v>1112</v>
      </c>
      <c r="H403" s="22">
        <v>709800000</v>
      </c>
      <c r="I403" s="22" t="s">
        <v>31</v>
      </c>
      <c r="J403" s="23" t="s">
        <v>65</v>
      </c>
      <c r="K403" s="24">
        <v>18259941</v>
      </c>
      <c r="L403" s="25">
        <v>18259941</v>
      </c>
      <c r="M403" s="25">
        <v>0</v>
      </c>
      <c r="N403" s="25">
        <v>0</v>
      </c>
      <c r="O403" s="25">
        <v>0</v>
      </c>
      <c r="P403" s="25">
        <f t="shared" si="61"/>
        <v>18259941</v>
      </c>
      <c r="Q403" s="25">
        <v>0</v>
      </c>
      <c r="R403" s="25">
        <v>7222825</v>
      </c>
      <c r="S403" s="25">
        <v>0</v>
      </c>
      <c r="T403" s="25">
        <v>11037116</v>
      </c>
      <c r="U403" s="25">
        <v>11037116</v>
      </c>
      <c r="V403" s="25">
        <v>0</v>
      </c>
      <c r="W403" s="25">
        <v>0</v>
      </c>
      <c r="X403" s="25">
        <v>0</v>
      </c>
      <c r="Y403" s="25">
        <f t="shared" si="62"/>
        <v>0</v>
      </c>
      <c r="Z403" s="26">
        <f>T403/L403</f>
        <v>0.6044442312272531</v>
      </c>
      <c r="AA403" s="26">
        <f>T403/P403</f>
        <v>0.6044442312272531</v>
      </c>
      <c r="AB403" s="26">
        <f>(Q403+R403+S403)/P403</f>
        <v>0.39555576877274684</v>
      </c>
      <c r="AC403" s="27">
        <f>AA403+AB403</f>
        <v>1</v>
      </c>
    </row>
    <row r="404" spans="1:29" ht="67.5" outlineLevel="2" x14ac:dyDescent="0.35">
      <c r="A404" s="21" t="s">
        <v>340</v>
      </c>
      <c r="B404" s="22" t="s">
        <v>30</v>
      </c>
      <c r="C404" s="22" t="s">
        <v>31</v>
      </c>
      <c r="D404" s="22" t="s">
        <v>64</v>
      </c>
      <c r="E404" s="22" t="s">
        <v>52</v>
      </c>
      <c r="F404" s="22"/>
      <c r="G404" s="22">
        <v>1112</v>
      </c>
      <c r="H404" s="22">
        <v>709800000</v>
      </c>
      <c r="I404" s="22" t="s">
        <v>31</v>
      </c>
      <c r="J404" s="23" t="s">
        <v>279</v>
      </c>
      <c r="K404" s="25">
        <v>0</v>
      </c>
      <c r="L404" s="25">
        <v>0</v>
      </c>
      <c r="M404" s="25">
        <v>486977</v>
      </c>
      <c r="N404" s="25">
        <v>0</v>
      </c>
      <c r="O404" s="25">
        <v>0</v>
      </c>
      <c r="P404" s="25">
        <f t="shared" si="61"/>
        <v>0</v>
      </c>
      <c r="Q404" s="25">
        <v>0</v>
      </c>
      <c r="R404" s="25">
        <v>0</v>
      </c>
      <c r="S404" s="25">
        <v>0</v>
      </c>
      <c r="T404" s="25">
        <v>0</v>
      </c>
      <c r="U404" s="25">
        <v>0</v>
      </c>
      <c r="V404" s="25">
        <v>0</v>
      </c>
      <c r="W404" s="25">
        <v>0</v>
      </c>
      <c r="X404" s="25">
        <v>0</v>
      </c>
      <c r="Y404" s="25">
        <f t="shared" si="62"/>
        <v>0</v>
      </c>
      <c r="Z404" s="26">
        <v>0</v>
      </c>
      <c r="AA404" s="26">
        <v>0</v>
      </c>
      <c r="AB404" s="26">
        <v>0</v>
      </c>
      <c r="AC404" s="27">
        <v>0</v>
      </c>
    </row>
    <row r="405" spans="1:29" ht="67.5" outlineLevel="2" x14ac:dyDescent="0.35">
      <c r="A405" s="21" t="s">
        <v>343</v>
      </c>
      <c r="B405" s="22" t="s">
        <v>30</v>
      </c>
      <c r="C405" s="22" t="s">
        <v>31</v>
      </c>
      <c r="D405" s="22" t="s">
        <v>64</v>
      </c>
      <c r="E405" s="22" t="s">
        <v>52</v>
      </c>
      <c r="F405" s="22" t="s">
        <v>33</v>
      </c>
      <c r="G405" s="22">
        <v>1112</v>
      </c>
      <c r="H405" s="22">
        <v>709800000</v>
      </c>
      <c r="I405" s="22" t="s">
        <v>31</v>
      </c>
      <c r="J405" s="23" t="s">
        <v>65</v>
      </c>
      <c r="K405" s="24">
        <v>338810989</v>
      </c>
      <c r="L405" s="25">
        <v>338810989</v>
      </c>
      <c r="M405" s="25">
        <v>0</v>
      </c>
      <c r="N405" s="25">
        <v>-330697</v>
      </c>
      <c r="O405" s="25">
        <v>0</v>
      </c>
      <c r="P405" s="25">
        <f t="shared" si="61"/>
        <v>338810989</v>
      </c>
      <c r="Q405" s="25">
        <v>0</v>
      </c>
      <c r="R405" s="25">
        <v>121533499</v>
      </c>
      <c r="S405" s="25">
        <v>0</v>
      </c>
      <c r="T405" s="25">
        <v>216946793</v>
      </c>
      <c r="U405" s="25">
        <v>216946793</v>
      </c>
      <c r="V405" s="25">
        <v>0</v>
      </c>
      <c r="W405" s="25">
        <v>330697</v>
      </c>
      <c r="X405" s="25">
        <v>0</v>
      </c>
      <c r="Y405" s="25">
        <f t="shared" si="62"/>
        <v>330697</v>
      </c>
      <c r="Z405" s="26">
        <f>T405/L405</f>
        <v>0.64031805355640337</v>
      </c>
      <c r="AA405" s="26">
        <f>T405/P405</f>
        <v>0.64031805355640337</v>
      </c>
      <c r="AB405" s="26">
        <f>(Q405+R405+S405)/P405</f>
        <v>0.35870589486694598</v>
      </c>
      <c r="AC405" s="27">
        <f>AA405+AB405</f>
        <v>0.99902394842334941</v>
      </c>
    </row>
    <row r="406" spans="1:29" ht="67.5" outlineLevel="2" x14ac:dyDescent="0.35">
      <c r="A406" s="21" t="s">
        <v>343</v>
      </c>
      <c r="B406" s="22" t="s">
        <v>30</v>
      </c>
      <c r="C406" s="22" t="s">
        <v>31</v>
      </c>
      <c r="D406" s="22" t="s">
        <v>64</v>
      </c>
      <c r="E406" s="22" t="s">
        <v>52</v>
      </c>
      <c r="F406" s="22"/>
      <c r="G406" s="22">
        <v>1112</v>
      </c>
      <c r="H406" s="22">
        <v>709800000</v>
      </c>
      <c r="I406" s="22" t="s">
        <v>31</v>
      </c>
      <c r="J406" s="23" t="s">
        <v>279</v>
      </c>
      <c r="K406" s="25">
        <v>0</v>
      </c>
      <c r="L406" s="25">
        <v>0</v>
      </c>
      <c r="M406" s="25">
        <v>29245590</v>
      </c>
      <c r="N406" s="25">
        <v>0</v>
      </c>
      <c r="O406" s="25">
        <v>0</v>
      </c>
      <c r="P406" s="25">
        <f t="shared" si="61"/>
        <v>0</v>
      </c>
      <c r="Q406" s="25">
        <v>0</v>
      </c>
      <c r="R406" s="25">
        <v>0</v>
      </c>
      <c r="S406" s="25">
        <v>0</v>
      </c>
      <c r="T406" s="25">
        <v>0</v>
      </c>
      <c r="U406" s="25">
        <v>0</v>
      </c>
      <c r="V406" s="25">
        <v>0</v>
      </c>
      <c r="W406" s="25">
        <v>0</v>
      </c>
      <c r="X406" s="25">
        <v>0</v>
      </c>
      <c r="Y406" s="25">
        <f t="shared" si="62"/>
        <v>0</v>
      </c>
      <c r="Z406" s="26">
        <v>0</v>
      </c>
      <c r="AA406" s="26">
        <v>0</v>
      </c>
      <c r="AB406" s="26">
        <v>0</v>
      </c>
      <c r="AC406" s="27">
        <v>0</v>
      </c>
    </row>
    <row r="407" spans="1:29" ht="67.5" outlineLevel="2" x14ac:dyDescent="0.35">
      <c r="A407" s="21" t="s">
        <v>355</v>
      </c>
      <c r="B407" s="22" t="s">
        <v>30</v>
      </c>
      <c r="C407" s="22" t="s">
        <v>31</v>
      </c>
      <c r="D407" s="22" t="s">
        <v>64</v>
      </c>
      <c r="E407" s="22" t="s">
        <v>52</v>
      </c>
      <c r="F407" s="22" t="s">
        <v>33</v>
      </c>
      <c r="G407" s="22">
        <v>1112</v>
      </c>
      <c r="H407" s="22">
        <v>709600000</v>
      </c>
      <c r="I407" s="22" t="s">
        <v>31</v>
      </c>
      <c r="J407" s="23" t="s">
        <v>65</v>
      </c>
      <c r="K407" s="24">
        <v>17930446</v>
      </c>
      <c r="L407" s="25">
        <v>17930446</v>
      </c>
      <c r="M407" s="25">
        <v>0</v>
      </c>
      <c r="N407" s="25">
        <v>-128970</v>
      </c>
      <c r="O407" s="25">
        <v>0</v>
      </c>
      <c r="P407" s="25">
        <f t="shared" si="61"/>
        <v>17930446</v>
      </c>
      <c r="Q407" s="25">
        <v>0</v>
      </c>
      <c r="R407" s="25">
        <v>9160532</v>
      </c>
      <c r="S407" s="25">
        <v>0</v>
      </c>
      <c r="T407" s="25">
        <v>8640944</v>
      </c>
      <c r="U407" s="25">
        <v>8640944</v>
      </c>
      <c r="V407" s="25">
        <v>0</v>
      </c>
      <c r="W407" s="25">
        <v>128970</v>
      </c>
      <c r="X407" s="25">
        <v>0</v>
      </c>
      <c r="Y407" s="25">
        <f t="shared" si="62"/>
        <v>128970</v>
      </c>
      <c r="Z407" s="26">
        <f>T407/L407</f>
        <v>0.48191461606699576</v>
      </c>
      <c r="AA407" s="26">
        <f>T407/P407</f>
        <v>0.48191461606699576</v>
      </c>
      <c r="AB407" s="26">
        <f>(Q407+R407+S407)/P407</f>
        <v>0.51089259017873845</v>
      </c>
      <c r="AC407" s="27">
        <f>AA407+AB407</f>
        <v>0.99280720624573426</v>
      </c>
    </row>
    <row r="408" spans="1:29" ht="67.5" outlineLevel="2" x14ac:dyDescent="0.35">
      <c r="A408" s="21" t="s">
        <v>355</v>
      </c>
      <c r="B408" s="22" t="s">
        <v>30</v>
      </c>
      <c r="C408" s="22" t="s">
        <v>31</v>
      </c>
      <c r="D408" s="22" t="s">
        <v>64</v>
      </c>
      <c r="E408" s="22" t="s">
        <v>52</v>
      </c>
      <c r="F408" s="22"/>
      <c r="G408" s="22">
        <v>1112</v>
      </c>
      <c r="H408" s="22">
        <v>709600000</v>
      </c>
      <c r="I408" s="22" t="s">
        <v>31</v>
      </c>
      <c r="J408" s="23" t="s">
        <v>279</v>
      </c>
      <c r="K408" s="25">
        <v>0</v>
      </c>
      <c r="L408" s="25">
        <v>0</v>
      </c>
      <c r="M408" s="25">
        <v>18452</v>
      </c>
      <c r="N408" s="25">
        <v>0</v>
      </c>
      <c r="O408" s="25">
        <v>0</v>
      </c>
      <c r="P408" s="25">
        <f t="shared" si="61"/>
        <v>0</v>
      </c>
      <c r="Q408" s="25">
        <v>0</v>
      </c>
      <c r="R408" s="25">
        <v>0</v>
      </c>
      <c r="S408" s="25">
        <v>0</v>
      </c>
      <c r="T408" s="25">
        <v>0</v>
      </c>
      <c r="U408" s="25">
        <v>0</v>
      </c>
      <c r="V408" s="25">
        <v>0</v>
      </c>
      <c r="W408" s="25">
        <v>0</v>
      </c>
      <c r="X408" s="25">
        <v>0</v>
      </c>
      <c r="Y408" s="25">
        <f t="shared" si="62"/>
        <v>0</v>
      </c>
      <c r="Z408" s="26">
        <v>0</v>
      </c>
      <c r="AA408" s="26">
        <v>0</v>
      </c>
      <c r="AB408" s="26">
        <v>0</v>
      </c>
      <c r="AC408" s="27">
        <v>0</v>
      </c>
    </row>
    <row r="409" spans="1:29" ht="67.5" outlineLevel="2" x14ac:dyDescent="0.35">
      <c r="A409" s="21" t="s">
        <v>384</v>
      </c>
      <c r="B409" s="22" t="s">
        <v>276</v>
      </c>
      <c r="C409" s="22" t="s">
        <v>31</v>
      </c>
      <c r="D409" s="22" t="s">
        <v>64</v>
      </c>
      <c r="E409" s="22" t="s">
        <v>52</v>
      </c>
      <c r="F409" s="22" t="s">
        <v>33</v>
      </c>
      <c r="G409" s="22">
        <v>1112</v>
      </c>
      <c r="H409" s="22">
        <v>709100000</v>
      </c>
      <c r="I409" s="22" t="s">
        <v>31</v>
      </c>
      <c r="J409" s="23" t="s">
        <v>65</v>
      </c>
      <c r="K409" s="24">
        <v>7863709839</v>
      </c>
      <c r="L409" s="25">
        <v>7863709839</v>
      </c>
      <c r="M409" s="25">
        <v>0</v>
      </c>
      <c r="N409" s="25">
        <v>0</v>
      </c>
      <c r="O409" s="25">
        <v>0</v>
      </c>
      <c r="P409" s="25">
        <f t="shared" si="61"/>
        <v>7863709839</v>
      </c>
      <c r="Q409" s="25">
        <v>0</v>
      </c>
      <c r="R409" s="25">
        <v>2715448353</v>
      </c>
      <c r="S409" s="25">
        <v>0</v>
      </c>
      <c r="T409" s="25">
        <v>5148261486</v>
      </c>
      <c r="U409" s="25">
        <v>5148261486</v>
      </c>
      <c r="V409" s="25">
        <v>0</v>
      </c>
      <c r="W409" s="25">
        <v>0</v>
      </c>
      <c r="X409" s="25">
        <v>0</v>
      </c>
      <c r="Y409" s="25">
        <f t="shared" si="62"/>
        <v>0</v>
      </c>
      <c r="Z409" s="26">
        <f>T409/L409</f>
        <v>0.65468609490996754</v>
      </c>
      <c r="AA409" s="26">
        <f>T409/P409</f>
        <v>0.65468609490996754</v>
      </c>
      <c r="AB409" s="26">
        <f>(Q409+R409+S409)/P409</f>
        <v>0.3453139050900324</v>
      </c>
      <c r="AC409" s="27">
        <f>AA409+AB409</f>
        <v>1</v>
      </c>
    </row>
    <row r="410" spans="1:29" ht="67.5" outlineLevel="2" x14ac:dyDescent="0.35">
      <c r="A410" s="21" t="s">
        <v>384</v>
      </c>
      <c r="B410" s="22" t="s">
        <v>276</v>
      </c>
      <c r="C410" s="22" t="s">
        <v>31</v>
      </c>
      <c r="D410" s="22" t="s">
        <v>64</v>
      </c>
      <c r="E410" s="22" t="s">
        <v>52</v>
      </c>
      <c r="F410" s="22"/>
      <c r="G410" s="22">
        <v>1112</v>
      </c>
      <c r="H410" s="22">
        <v>709100000</v>
      </c>
      <c r="I410" s="22" t="s">
        <v>31</v>
      </c>
      <c r="J410" s="23" t="s">
        <v>279</v>
      </c>
      <c r="K410" s="25">
        <v>0</v>
      </c>
      <c r="L410" s="25">
        <v>0</v>
      </c>
      <c r="M410" s="25">
        <v>896773256</v>
      </c>
      <c r="N410" s="25">
        <v>0</v>
      </c>
      <c r="O410" s="25">
        <v>0</v>
      </c>
      <c r="P410" s="25">
        <f t="shared" si="61"/>
        <v>0</v>
      </c>
      <c r="Q410" s="25">
        <v>0</v>
      </c>
      <c r="R410" s="25">
        <v>0</v>
      </c>
      <c r="S410" s="25">
        <v>0</v>
      </c>
      <c r="T410" s="25">
        <v>0</v>
      </c>
      <c r="U410" s="25">
        <v>0</v>
      </c>
      <c r="V410" s="25">
        <v>0</v>
      </c>
      <c r="W410" s="25">
        <v>0</v>
      </c>
      <c r="X410" s="25">
        <v>0</v>
      </c>
      <c r="Y410" s="25">
        <f t="shared" si="62"/>
        <v>0</v>
      </c>
      <c r="Z410" s="26">
        <v>0</v>
      </c>
      <c r="AA410" s="26">
        <v>0</v>
      </c>
      <c r="AB410" s="26">
        <v>0</v>
      </c>
      <c r="AC410" s="27">
        <v>0</v>
      </c>
    </row>
    <row r="411" spans="1:29" ht="67.5" outlineLevel="2" x14ac:dyDescent="0.35">
      <c r="A411" s="21" t="s">
        <v>384</v>
      </c>
      <c r="B411" s="22" t="s">
        <v>278</v>
      </c>
      <c r="C411" s="22" t="s">
        <v>31</v>
      </c>
      <c r="D411" s="22" t="s">
        <v>64</v>
      </c>
      <c r="E411" s="22" t="s">
        <v>52</v>
      </c>
      <c r="F411" s="22" t="s">
        <v>33</v>
      </c>
      <c r="G411" s="22">
        <v>1112</v>
      </c>
      <c r="H411" s="22">
        <v>709200000</v>
      </c>
      <c r="I411" s="22" t="s">
        <v>31</v>
      </c>
      <c r="J411" s="23" t="s">
        <v>65</v>
      </c>
      <c r="K411" s="24">
        <v>3768937790</v>
      </c>
      <c r="L411" s="25">
        <v>3768937790</v>
      </c>
      <c r="M411" s="25">
        <v>0</v>
      </c>
      <c r="N411" s="25">
        <v>-112586.16</v>
      </c>
      <c r="O411" s="25">
        <v>0</v>
      </c>
      <c r="P411" s="25">
        <f t="shared" si="61"/>
        <v>3768937790</v>
      </c>
      <c r="Q411" s="25">
        <v>0</v>
      </c>
      <c r="R411" s="25">
        <v>1210392937.8399999</v>
      </c>
      <c r="S411" s="25">
        <v>0</v>
      </c>
      <c r="T411" s="25">
        <v>2558432266</v>
      </c>
      <c r="U411" s="25">
        <v>2558432266</v>
      </c>
      <c r="V411" s="25">
        <v>0</v>
      </c>
      <c r="W411" s="25">
        <v>112586.16</v>
      </c>
      <c r="X411" s="25">
        <v>0</v>
      </c>
      <c r="Y411" s="25">
        <f t="shared" si="62"/>
        <v>112586.15999984741</v>
      </c>
      <c r="Z411" s="26">
        <f>T411/L411</f>
        <v>0.6788205082047799</v>
      </c>
      <c r="AA411" s="26">
        <f>T411/P411</f>
        <v>0.6788205082047799</v>
      </c>
      <c r="AB411" s="26">
        <f>(Q411+R411+S411)/P411</f>
        <v>0.32114961967573358</v>
      </c>
      <c r="AC411" s="27">
        <f>AA411+AB411</f>
        <v>0.99997012788051354</v>
      </c>
    </row>
    <row r="412" spans="1:29" ht="67.5" outlineLevel="2" x14ac:dyDescent="0.35">
      <c r="A412" s="21" t="s">
        <v>384</v>
      </c>
      <c r="B412" s="22" t="s">
        <v>278</v>
      </c>
      <c r="C412" s="22" t="s">
        <v>31</v>
      </c>
      <c r="D412" s="22" t="s">
        <v>64</v>
      </c>
      <c r="E412" s="22" t="s">
        <v>52</v>
      </c>
      <c r="F412" s="22"/>
      <c r="G412" s="22">
        <v>1112</v>
      </c>
      <c r="H412" s="22">
        <v>709200000</v>
      </c>
      <c r="I412" s="22" t="s">
        <v>31</v>
      </c>
      <c r="J412" s="23" t="s">
        <v>279</v>
      </c>
      <c r="K412" s="25">
        <v>0</v>
      </c>
      <c r="L412" s="25">
        <v>0</v>
      </c>
      <c r="M412" s="25">
        <v>585453961</v>
      </c>
      <c r="N412" s="25">
        <v>0</v>
      </c>
      <c r="O412" s="25">
        <v>0</v>
      </c>
      <c r="P412" s="25">
        <f t="shared" si="61"/>
        <v>0</v>
      </c>
      <c r="Q412" s="25">
        <v>0</v>
      </c>
      <c r="R412" s="25">
        <v>0</v>
      </c>
      <c r="S412" s="25">
        <v>0</v>
      </c>
      <c r="T412" s="25">
        <v>0</v>
      </c>
      <c r="U412" s="25">
        <v>0</v>
      </c>
      <c r="V412" s="25">
        <v>0</v>
      </c>
      <c r="W412" s="25">
        <v>0</v>
      </c>
      <c r="X412" s="25">
        <v>0</v>
      </c>
      <c r="Y412" s="25">
        <f t="shared" si="62"/>
        <v>0</v>
      </c>
      <c r="Z412" s="26">
        <v>0</v>
      </c>
      <c r="AA412" s="26">
        <v>0</v>
      </c>
      <c r="AB412" s="26">
        <v>0</v>
      </c>
      <c r="AC412" s="27">
        <v>0</v>
      </c>
    </row>
    <row r="413" spans="1:29" ht="67.5" outlineLevel="2" x14ac:dyDescent="0.35">
      <c r="A413" s="21" t="s">
        <v>384</v>
      </c>
      <c r="B413" s="22" t="s">
        <v>312</v>
      </c>
      <c r="C413" s="22" t="s">
        <v>31</v>
      </c>
      <c r="D413" s="22" t="s">
        <v>64</v>
      </c>
      <c r="E413" s="22" t="s">
        <v>52</v>
      </c>
      <c r="F413" s="22" t="s">
        <v>33</v>
      </c>
      <c r="G413" s="22">
        <v>1112</v>
      </c>
      <c r="H413" s="22">
        <v>709300000</v>
      </c>
      <c r="I413" s="22" t="s">
        <v>31</v>
      </c>
      <c r="J413" s="23" t="s">
        <v>65</v>
      </c>
      <c r="K413" s="24">
        <v>2291539563</v>
      </c>
      <c r="L413" s="25">
        <v>2291539563</v>
      </c>
      <c r="M413" s="25">
        <v>0</v>
      </c>
      <c r="N413" s="25">
        <v>0</v>
      </c>
      <c r="O413" s="25">
        <v>0</v>
      </c>
      <c r="P413" s="25">
        <f t="shared" si="61"/>
        <v>2291539563</v>
      </c>
      <c r="Q413" s="25">
        <v>0</v>
      </c>
      <c r="R413" s="25">
        <v>739412738</v>
      </c>
      <c r="S413" s="25">
        <v>0</v>
      </c>
      <c r="T413" s="25">
        <v>1552126825</v>
      </c>
      <c r="U413" s="25">
        <v>1552126825</v>
      </c>
      <c r="V413" s="25">
        <v>0</v>
      </c>
      <c r="W413" s="25">
        <v>0</v>
      </c>
      <c r="X413" s="25">
        <v>0</v>
      </c>
      <c r="Y413" s="25">
        <f t="shared" si="62"/>
        <v>0</v>
      </c>
      <c r="Z413" s="26">
        <f>T413/L413</f>
        <v>0.6773292724512302</v>
      </c>
      <c r="AA413" s="26">
        <f>T413/P413</f>
        <v>0.6773292724512302</v>
      </c>
      <c r="AB413" s="26">
        <f>(Q413+R413+S413)/P413</f>
        <v>0.3226707275487698</v>
      </c>
      <c r="AC413" s="27">
        <f>AA413+AB413</f>
        <v>1</v>
      </c>
    </row>
    <row r="414" spans="1:29" ht="67.5" outlineLevel="2" x14ac:dyDescent="0.35">
      <c r="A414" s="21" t="s">
        <v>384</v>
      </c>
      <c r="B414" s="22" t="s">
        <v>312</v>
      </c>
      <c r="C414" s="22" t="s">
        <v>31</v>
      </c>
      <c r="D414" s="22" t="s">
        <v>64</v>
      </c>
      <c r="E414" s="22" t="s">
        <v>52</v>
      </c>
      <c r="F414" s="22"/>
      <c r="G414" s="22">
        <v>1112</v>
      </c>
      <c r="H414" s="22">
        <v>709300000</v>
      </c>
      <c r="I414" s="22" t="s">
        <v>31</v>
      </c>
      <c r="J414" s="23" t="s">
        <v>279</v>
      </c>
      <c r="K414" s="25">
        <v>0</v>
      </c>
      <c r="L414" s="25">
        <v>0</v>
      </c>
      <c r="M414" s="25">
        <v>340104392</v>
      </c>
      <c r="N414" s="25">
        <v>0</v>
      </c>
      <c r="O414" s="25">
        <v>0</v>
      </c>
      <c r="P414" s="25">
        <f t="shared" si="61"/>
        <v>0</v>
      </c>
      <c r="Q414" s="25">
        <v>0</v>
      </c>
      <c r="R414" s="25">
        <v>0</v>
      </c>
      <c r="S414" s="25">
        <v>0</v>
      </c>
      <c r="T414" s="25">
        <v>0</v>
      </c>
      <c r="U414" s="25">
        <v>0</v>
      </c>
      <c r="V414" s="25">
        <v>0</v>
      </c>
      <c r="W414" s="25">
        <v>0</v>
      </c>
      <c r="X414" s="25">
        <v>0</v>
      </c>
      <c r="Y414" s="25">
        <f t="shared" si="62"/>
        <v>0</v>
      </c>
      <c r="Z414" s="26">
        <v>0</v>
      </c>
      <c r="AA414" s="26">
        <v>0</v>
      </c>
      <c r="AB414" s="26">
        <v>0</v>
      </c>
      <c r="AC414" s="27">
        <v>0</v>
      </c>
    </row>
    <row r="415" spans="1:29" ht="67.5" outlineLevel="2" x14ac:dyDescent="0.35">
      <c r="A415" s="21" t="s">
        <v>384</v>
      </c>
      <c r="B415" s="22" t="s">
        <v>447</v>
      </c>
      <c r="C415" s="22" t="s">
        <v>31</v>
      </c>
      <c r="D415" s="22" t="s">
        <v>64</v>
      </c>
      <c r="E415" s="22" t="s">
        <v>52</v>
      </c>
      <c r="F415" s="22" t="s">
        <v>33</v>
      </c>
      <c r="G415" s="22">
        <v>1112</v>
      </c>
      <c r="H415" s="22">
        <v>709500000</v>
      </c>
      <c r="I415" s="22" t="s">
        <v>31</v>
      </c>
      <c r="J415" s="23" t="s">
        <v>65</v>
      </c>
      <c r="K415" s="24">
        <v>1638918214</v>
      </c>
      <c r="L415" s="25">
        <v>1638918214</v>
      </c>
      <c r="M415" s="25">
        <v>0</v>
      </c>
      <c r="N415" s="25">
        <v>478092.39</v>
      </c>
      <c r="O415" s="25">
        <v>0</v>
      </c>
      <c r="P415" s="25">
        <f t="shared" si="61"/>
        <v>1638918214</v>
      </c>
      <c r="Q415" s="25">
        <v>0</v>
      </c>
      <c r="R415" s="25">
        <v>499967606</v>
      </c>
      <c r="S415" s="25">
        <v>0</v>
      </c>
      <c r="T415" s="25">
        <v>1138950608</v>
      </c>
      <c r="U415" s="25">
        <v>1138950608</v>
      </c>
      <c r="V415" s="25">
        <v>0</v>
      </c>
      <c r="W415" s="25">
        <v>0</v>
      </c>
      <c r="X415" s="25">
        <v>0</v>
      </c>
      <c r="Y415" s="25">
        <f t="shared" si="62"/>
        <v>0</v>
      </c>
      <c r="Z415" s="26">
        <f>T415/L415</f>
        <v>0.69494047858571173</v>
      </c>
      <c r="AA415" s="26">
        <f>T415/P415</f>
        <v>0.69494047858571173</v>
      </c>
      <c r="AB415" s="26">
        <f>(Q415+R415+S415)/P415</f>
        <v>0.30505952141428822</v>
      </c>
      <c r="AC415" s="27">
        <f>AA415+AB415</f>
        <v>1</v>
      </c>
    </row>
    <row r="416" spans="1:29" ht="67.5" outlineLevel="2" x14ac:dyDescent="0.35">
      <c r="A416" s="21" t="s">
        <v>384</v>
      </c>
      <c r="B416" s="22" t="s">
        <v>447</v>
      </c>
      <c r="C416" s="22" t="s">
        <v>31</v>
      </c>
      <c r="D416" s="22" t="s">
        <v>64</v>
      </c>
      <c r="E416" s="22" t="s">
        <v>52</v>
      </c>
      <c r="F416" s="22"/>
      <c r="G416" s="22">
        <v>1112</v>
      </c>
      <c r="H416" s="22">
        <v>709500000</v>
      </c>
      <c r="I416" s="22" t="s">
        <v>31</v>
      </c>
      <c r="J416" s="23" t="s">
        <v>279</v>
      </c>
      <c r="K416" s="25">
        <v>0</v>
      </c>
      <c r="L416" s="25">
        <v>0</v>
      </c>
      <c r="M416" s="25">
        <v>289145853</v>
      </c>
      <c r="N416" s="25">
        <v>0</v>
      </c>
      <c r="O416" s="25">
        <v>0</v>
      </c>
      <c r="P416" s="25">
        <f t="shared" si="61"/>
        <v>0</v>
      </c>
      <c r="Q416" s="25">
        <v>0</v>
      </c>
      <c r="R416" s="25">
        <v>0</v>
      </c>
      <c r="S416" s="25">
        <v>0</v>
      </c>
      <c r="T416" s="25">
        <v>0</v>
      </c>
      <c r="U416" s="25">
        <v>0</v>
      </c>
      <c r="V416" s="25">
        <v>0</v>
      </c>
      <c r="W416" s="25">
        <v>0</v>
      </c>
      <c r="X416" s="25">
        <v>0</v>
      </c>
      <c r="Y416" s="25">
        <f t="shared" si="62"/>
        <v>0</v>
      </c>
      <c r="Z416" s="26">
        <v>0</v>
      </c>
      <c r="AA416" s="26">
        <v>0</v>
      </c>
      <c r="AB416" s="26">
        <v>0</v>
      </c>
      <c r="AC416" s="27">
        <v>0</v>
      </c>
    </row>
    <row r="417" spans="1:29" ht="67.5" outlineLevel="2" x14ac:dyDescent="0.35">
      <c r="A417" s="21" t="s">
        <v>384</v>
      </c>
      <c r="B417" s="22" t="s">
        <v>460</v>
      </c>
      <c r="C417" s="22" t="s">
        <v>31</v>
      </c>
      <c r="D417" s="22" t="s">
        <v>64</v>
      </c>
      <c r="E417" s="22" t="s">
        <v>52</v>
      </c>
      <c r="F417" s="22" t="s">
        <v>33</v>
      </c>
      <c r="G417" s="22">
        <v>1112</v>
      </c>
      <c r="H417" s="22">
        <v>709500000</v>
      </c>
      <c r="I417" s="22" t="s">
        <v>31</v>
      </c>
      <c r="J417" s="23" t="s">
        <v>65</v>
      </c>
      <c r="K417" s="24">
        <v>1040348723</v>
      </c>
      <c r="L417" s="25">
        <v>1040348723</v>
      </c>
      <c r="M417" s="25">
        <v>0</v>
      </c>
      <c r="N417" s="25">
        <v>-365506.23</v>
      </c>
      <c r="O417" s="25">
        <v>0</v>
      </c>
      <c r="P417" s="25">
        <f t="shared" si="61"/>
        <v>1040348723</v>
      </c>
      <c r="Q417" s="25">
        <v>0</v>
      </c>
      <c r="R417" s="25">
        <v>357097252.76999998</v>
      </c>
      <c r="S417" s="25">
        <v>0</v>
      </c>
      <c r="T417" s="25">
        <v>682885964</v>
      </c>
      <c r="U417" s="25">
        <v>682885964</v>
      </c>
      <c r="V417" s="25">
        <v>0</v>
      </c>
      <c r="W417" s="25">
        <v>365506.23</v>
      </c>
      <c r="X417" s="25">
        <v>0</v>
      </c>
      <c r="Y417" s="25">
        <f t="shared" si="62"/>
        <v>365506.23000001907</v>
      </c>
      <c r="Z417" s="26">
        <f>T417/L417</f>
        <v>0.65640102102571618</v>
      </c>
      <c r="AA417" s="26">
        <f>T417/P417</f>
        <v>0.65640102102571618</v>
      </c>
      <c r="AB417" s="26">
        <f>(Q417+R417+S417)/P417</f>
        <v>0.34324764848103723</v>
      </c>
      <c r="AC417" s="27">
        <f>AA417+AB417</f>
        <v>0.99964866950675346</v>
      </c>
    </row>
    <row r="418" spans="1:29" ht="67.5" outlineLevel="2" x14ac:dyDescent="0.35">
      <c r="A418" s="21" t="s">
        <v>384</v>
      </c>
      <c r="B418" s="22" t="s">
        <v>460</v>
      </c>
      <c r="C418" s="22" t="s">
        <v>31</v>
      </c>
      <c r="D418" s="22" t="s">
        <v>64</v>
      </c>
      <c r="E418" s="22" t="s">
        <v>52</v>
      </c>
      <c r="F418" s="22"/>
      <c r="G418" s="22">
        <v>1112</v>
      </c>
      <c r="H418" s="22">
        <v>709500000</v>
      </c>
      <c r="I418" s="22" t="s">
        <v>31</v>
      </c>
      <c r="J418" s="23" t="s">
        <v>279</v>
      </c>
      <c r="K418" s="25">
        <v>0</v>
      </c>
      <c r="L418" s="25">
        <v>0</v>
      </c>
      <c r="M418" s="25">
        <v>145678861</v>
      </c>
      <c r="N418" s="25">
        <v>0</v>
      </c>
      <c r="O418" s="25">
        <v>0</v>
      </c>
      <c r="P418" s="25">
        <f t="shared" si="61"/>
        <v>0</v>
      </c>
      <c r="Q418" s="25">
        <v>0</v>
      </c>
      <c r="R418" s="25">
        <v>0</v>
      </c>
      <c r="S418" s="25">
        <v>0</v>
      </c>
      <c r="T418" s="25">
        <v>0</v>
      </c>
      <c r="U418" s="25">
        <v>0</v>
      </c>
      <c r="V418" s="25">
        <v>0</v>
      </c>
      <c r="W418" s="25">
        <v>0</v>
      </c>
      <c r="X418" s="25">
        <v>0</v>
      </c>
      <c r="Y418" s="25">
        <f t="shared" si="62"/>
        <v>0</v>
      </c>
      <c r="Z418" s="26">
        <v>0</v>
      </c>
      <c r="AA418" s="26">
        <v>0</v>
      </c>
      <c r="AB418" s="26">
        <v>0</v>
      </c>
      <c r="AC418" s="27">
        <v>0</v>
      </c>
    </row>
    <row r="419" spans="1:29" outlineLevel="1" x14ac:dyDescent="0.35">
      <c r="A419" s="28"/>
      <c r="B419" s="29"/>
      <c r="C419" s="29"/>
      <c r="D419" s="29" t="s">
        <v>489</v>
      </c>
      <c r="E419" s="29"/>
      <c r="F419" s="29"/>
      <c r="G419" s="29"/>
      <c r="H419" s="29"/>
      <c r="I419" s="29"/>
      <c r="J419" s="30"/>
      <c r="K419" s="31">
        <f t="shared" ref="K419:Y419" si="63">SUBTOTAL(9,K389:K418)</f>
        <v>17428287243</v>
      </c>
      <c r="L419" s="32">
        <f t="shared" si="63"/>
        <v>17428287243</v>
      </c>
      <c r="M419" s="32">
        <f t="shared" si="63"/>
        <v>2315364104</v>
      </c>
      <c r="N419" s="32">
        <f t="shared" si="63"/>
        <v>-3138396</v>
      </c>
      <c r="O419" s="32">
        <f t="shared" si="63"/>
        <v>600000</v>
      </c>
      <c r="P419" s="32">
        <f t="shared" si="63"/>
        <v>17428887243</v>
      </c>
      <c r="Q419" s="32">
        <f t="shared" si="63"/>
        <v>0</v>
      </c>
      <c r="R419" s="32">
        <f t="shared" si="63"/>
        <v>5825086983.6100006</v>
      </c>
      <c r="S419" s="32">
        <f t="shared" si="63"/>
        <v>0</v>
      </c>
      <c r="T419" s="32">
        <f t="shared" si="63"/>
        <v>11597945170</v>
      </c>
      <c r="U419" s="32">
        <f t="shared" si="63"/>
        <v>11597945170</v>
      </c>
      <c r="V419" s="32">
        <f t="shared" si="63"/>
        <v>0</v>
      </c>
      <c r="W419" s="32">
        <f t="shared" si="63"/>
        <v>5255089.3900000006</v>
      </c>
      <c r="X419" s="32">
        <f t="shared" si="63"/>
        <v>0</v>
      </c>
      <c r="Y419" s="32">
        <f t="shared" si="63"/>
        <v>5855089.3899998665</v>
      </c>
      <c r="Z419" s="33">
        <f>T419/L419</f>
        <v>0.6654667213301908</v>
      </c>
      <c r="AA419" s="33">
        <f>T419/P419</f>
        <v>0.66544381223523641</v>
      </c>
      <c r="AB419" s="33">
        <f>(Q419+R419+S419)/P419</f>
        <v>0.33422024610030926</v>
      </c>
      <c r="AC419" s="34">
        <f>AA419+AB419</f>
        <v>0.99966405833554561</v>
      </c>
    </row>
    <row r="420" spans="1:29" ht="54" outlineLevel="2" x14ac:dyDescent="0.35">
      <c r="A420" s="21" t="s">
        <v>29</v>
      </c>
      <c r="B420" s="22" t="s">
        <v>30</v>
      </c>
      <c r="C420" s="22" t="s">
        <v>31</v>
      </c>
      <c r="D420" s="22" t="s">
        <v>67</v>
      </c>
      <c r="E420" s="22" t="s">
        <v>52</v>
      </c>
      <c r="F420" s="22" t="s">
        <v>33</v>
      </c>
      <c r="G420" s="22">
        <v>1112</v>
      </c>
      <c r="H420" s="22">
        <v>709800000</v>
      </c>
      <c r="I420" s="22" t="s">
        <v>31</v>
      </c>
      <c r="J420" s="23" t="s">
        <v>68</v>
      </c>
      <c r="K420" s="24">
        <v>250217927</v>
      </c>
      <c r="L420" s="25">
        <v>250217927</v>
      </c>
      <c r="M420" s="25">
        <v>0</v>
      </c>
      <c r="N420" s="25">
        <v>10126430.15</v>
      </c>
      <c r="O420" s="25">
        <v>0</v>
      </c>
      <c r="P420" s="25">
        <f t="shared" ref="P420:P449" si="64">+L420+O420</f>
        <v>250217927</v>
      </c>
      <c r="Q420" s="25">
        <v>0</v>
      </c>
      <c r="R420" s="25">
        <v>69862874.670000002</v>
      </c>
      <c r="S420" s="25">
        <v>0</v>
      </c>
      <c r="T420" s="25">
        <v>177136532.33000001</v>
      </c>
      <c r="U420" s="25">
        <v>177136532.33000001</v>
      </c>
      <c r="V420" s="25">
        <v>0</v>
      </c>
      <c r="W420" s="25">
        <v>3218520</v>
      </c>
      <c r="X420" s="25">
        <v>0</v>
      </c>
      <c r="Y420" s="25">
        <f t="shared" ref="Y420:Y449" si="65">P420-(Q420+R420+S420+T420+X420)</f>
        <v>3218520</v>
      </c>
      <c r="Z420" s="26">
        <f>T420/L420</f>
        <v>0.7079290219281531</v>
      </c>
      <c r="AA420" s="26">
        <f>T420/P420</f>
        <v>0.7079290219281531</v>
      </c>
      <c r="AB420" s="26">
        <f>(Q420+R420+S420)/P420</f>
        <v>0.27920811073620638</v>
      </c>
      <c r="AC420" s="27">
        <f>AA420+AB420</f>
        <v>0.98713713266435943</v>
      </c>
    </row>
    <row r="421" spans="1:29" ht="54" outlineLevel="2" x14ac:dyDescent="0.35">
      <c r="A421" s="21" t="s">
        <v>29</v>
      </c>
      <c r="B421" s="22" t="s">
        <v>30</v>
      </c>
      <c r="C421" s="22" t="s">
        <v>31</v>
      </c>
      <c r="D421" s="22" t="s">
        <v>67</v>
      </c>
      <c r="E421" s="22" t="s">
        <v>52</v>
      </c>
      <c r="F421" s="22"/>
      <c r="G421" s="22">
        <v>1112</v>
      </c>
      <c r="H421" s="22">
        <v>709800000</v>
      </c>
      <c r="I421" s="22" t="s">
        <v>31</v>
      </c>
      <c r="J421" s="23" t="s">
        <v>69</v>
      </c>
      <c r="K421" s="25">
        <v>0</v>
      </c>
      <c r="L421" s="25">
        <v>0</v>
      </c>
      <c r="M421" s="25">
        <v>2604602.17</v>
      </c>
      <c r="N421" s="25">
        <v>0</v>
      </c>
      <c r="O421" s="25">
        <v>0</v>
      </c>
      <c r="P421" s="25">
        <f t="shared" si="64"/>
        <v>0</v>
      </c>
      <c r="Q421" s="25">
        <v>0</v>
      </c>
      <c r="R421" s="25">
        <v>0</v>
      </c>
      <c r="S421" s="25">
        <v>0</v>
      </c>
      <c r="T421" s="25">
        <v>0</v>
      </c>
      <c r="U421" s="25">
        <v>0</v>
      </c>
      <c r="V421" s="25">
        <v>0</v>
      </c>
      <c r="W421" s="25">
        <v>0</v>
      </c>
      <c r="X421" s="25">
        <v>0</v>
      </c>
      <c r="Y421" s="25">
        <f t="shared" si="65"/>
        <v>0</v>
      </c>
      <c r="Z421" s="26">
        <v>0</v>
      </c>
      <c r="AA421" s="26">
        <v>0</v>
      </c>
      <c r="AB421" s="26">
        <v>0</v>
      </c>
      <c r="AC421" s="27">
        <v>0</v>
      </c>
    </row>
    <row r="422" spans="1:29" ht="54" outlineLevel="2" x14ac:dyDescent="0.35">
      <c r="A422" s="21" t="s">
        <v>187</v>
      </c>
      <c r="B422" s="22" t="s">
        <v>30</v>
      </c>
      <c r="C422" s="22" t="s">
        <v>31</v>
      </c>
      <c r="D422" s="22" t="s">
        <v>67</v>
      </c>
      <c r="E422" s="22" t="s">
        <v>52</v>
      </c>
      <c r="F422" s="22" t="s">
        <v>33</v>
      </c>
      <c r="G422" s="22">
        <v>1112</v>
      </c>
      <c r="H422" s="22">
        <v>709800000</v>
      </c>
      <c r="I422" s="22" t="s">
        <v>31</v>
      </c>
      <c r="J422" s="23" t="s">
        <v>68</v>
      </c>
      <c r="K422" s="24">
        <v>350080413</v>
      </c>
      <c r="L422" s="25">
        <v>350080413</v>
      </c>
      <c r="M422" s="25">
        <v>0</v>
      </c>
      <c r="N422" s="25">
        <v>14266898.149999999</v>
      </c>
      <c r="O422" s="25">
        <v>0</v>
      </c>
      <c r="P422" s="25">
        <f t="shared" si="64"/>
        <v>350080413</v>
      </c>
      <c r="Q422" s="25">
        <v>0</v>
      </c>
      <c r="R422" s="25">
        <v>82770739.549999997</v>
      </c>
      <c r="S422" s="25">
        <v>0</v>
      </c>
      <c r="T422" s="25">
        <v>262937566.44999999</v>
      </c>
      <c r="U422" s="25">
        <v>262937566.44999999</v>
      </c>
      <c r="V422" s="25">
        <v>0</v>
      </c>
      <c r="W422" s="25">
        <v>4372107</v>
      </c>
      <c r="X422" s="25">
        <v>0</v>
      </c>
      <c r="Y422" s="25">
        <f t="shared" si="65"/>
        <v>4372107</v>
      </c>
      <c r="Z422" s="26">
        <f>T422/L422</f>
        <v>0.7510776286989812</v>
      </c>
      <c r="AA422" s="26">
        <f>T422/P422</f>
        <v>0.7510776286989812</v>
      </c>
      <c r="AB422" s="26">
        <f>(Q422+R422+S422)/P422</f>
        <v>0.23643350634986823</v>
      </c>
      <c r="AC422" s="27">
        <f>AA422+AB422</f>
        <v>0.98751113504884946</v>
      </c>
    </row>
    <row r="423" spans="1:29" ht="54" outlineLevel="2" x14ac:dyDescent="0.35">
      <c r="A423" s="21" t="s">
        <v>187</v>
      </c>
      <c r="B423" s="22" t="s">
        <v>30</v>
      </c>
      <c r="C423" s="22" t="s">
        <v>31</v>
      </c>
      <c r="D423" s="22" t="s">
        <v>67</v>
      </c>
      <c r="E423" s="22" t="s">
        <v>52</v>
      </c>
      <c r="F423" s="22"/>
      <c r="G423" s="22">
        <v>1112</v>
      </c>
      <c r="H423" s="22">
        <v>709800000</v>
      </c>
      <c r="I423" s="22" t="s">
        <v>31</v>
      </c>
      <c r="J423" s="23" t="s">
        <v>69</v>
      </c>
      <c r="K423" s="25">
        <v>0</v>
      </c>
      <c r="L423" s="25">
        <v>0</v>
      </c>
      <c r="M423" s="25">
        <v>2760691.63</v>
      </c>
      <c r="N423" s="25">
        <v>0</v>
      </c>
      <c r="O423" s="25">
        <v>0</v>
      </c>
      <c r="P423" s="25">
        <f t="shared" si="64"/>
        <v>0</v>
      </c>
      <c r="Q423" s="25">
        <v>0</v>
      </c>
      <c r="R423" s="25">
        <v>0</v>
      </c>
      <c r="S423" s="25">
        <v>0</v>
      </c>
      <c r="T423" s="25">
        <v>0</v>
      </c>
      <c r="U423" s="25">
        <v>0</v>
      </c>
      <c r="V423" s="25">
        <v>0</v>
      </c>
      <c r="W423" s="25">
        <v>0</v>
      </c>
      <c r="X423" s="25">
        <v>0</v>
      </c>
      <c r="Y423" s="25">
        <f t="shared" si="65"/>
        <v>0</v>
      </c>
      <c r="Z423" s="26">
        <v>0</v>
      </c>
      <c r="AA423" s="26">
        <v>0</v>
      </c>
      <c r="AB423" s="26">
        <v>0</v>
      </c>
      <c r="AC423" s="27">
        <v>0</v>
      </c>
    </row>
    <row r="424" spans="1:29" ht="54" outlineLevel="2" x14ac:dyDescent="0.35">
      <c r="A424" s="21" t="s">
        <v>275</v>
      </c>
      <c r="B424" s="22" t="s">
        <v>276</v>
      </c>
      <c r="C424" s="22" t="s">
        <v>31</v>
      </c>
      <c r="D424" s="22" t="s">
        <v>67</v>
      </c>
      <c r="E424" s="22" t="s">
        <v>52</v>
      </c>
      <c r="F424" s="22" t="s">
        <v>33</v>
      </c>
      <c r="G424" s="22">
        <v>1112</v>
      </c>
      <c r="H424" s="22">
        <v>709800000</v>
      </c>
      <c r="I424" s="22" t="s">
        <v>31</v>
      </c>
      <c r="J424" s="23" t="s">
        <v>68</v>
      </c>
      <c r="K424" s="24">
        <v>11244861</v>
      </c>
      <c r="L424" s="25">
        <v>11244861</v>
      </c>
      <c r="M424" s="25">
        <v>0</v>
      </c>
      <c r="N424" s="25">
        <v>629555.03</v>
      </c>
      <c r="O424" s="25">
        <v>0</v>
      </c>
      <c r="P424" s="25">
        <f t="shared" si="64"/>
        <v>11244861</v>
      </c>
      <c r="Q424" s="25">
        <v>0</v>
      </c>
      <c r="R424" s="25">
        <v>2941103.84</v>
      </c>
      <c r="S424" s="25">
        <v>0</v>
      </c>
      <c r="T424" s="25">
        <v>8303757.1600000001</v>
      </c>
      <c r="U424" s="25">
        <v>8303757.1600000001</v>
      </c>
      <c r="V424" s="25">
        <v>0</v>
      </c>
      <c r="W424" s="25">
        <v>0</v>
      </c>
      <c r="X424" s="25">
        <v>0</v>
      </c>
      <c r="Y424" s="25">
        <f t="shared" si="65"/>
        <v>0</v>
      </c>
      <c r="Z424" s="26">
        <f>T424/L424</f>
        <v>0.73844907109123004</v>
      </c>
      <c r="AA424" s="26">
        <f>T424/P424</f>
        <v>0.73844907109123004</v>
      </c>
      <c r="AB424" s="26">
        <f>(Q424+R424+S424)/P424</f>
        <v>0.26155092890876996</v>
      </c>
      <c r="AC424" s="27">
        <f>AA424+AB424</f>
        <v>1</v>
      </c>
    </row>
    <row r="425" spans="1:29" ht="54" outlineLevel="2" x14ac:dyDescent="0.35">
      <c r="A425" s="21" t="s">
        <v>275</v>
      </c>
      <c r="B425" s="22" t="s">
        <v>276</v>
      </c>
      <c r="C425" s="22" t="s">
        <v>31</v>
      </c>
      <c r="D425" s="22" t="s">
        <v>67</v>
      </c>
      <c r="E425" s="22" t="s">
        <v>52</v>
      </c>
      <c r="F425" s="22"/>
      <c r="G425" s="22">
        <v>1112</v>
      </c>
      <c r="H425" s="22">
        <v>709800000</v>
      </c>
      <c r="I425" s="22" t="s">
        <v>31</v>
      </c>
      <c r="J425" s="23" t="s">
        <v>69</v>
      </c>
      <c r="K425" s="25">
        <v>0</v>
      </c>
      <c r="L425" s="25">
        <v>0</v>
      </c>
      <c r="M425" s="25">
        <v>57311.14</v>
      </c>
      <c r="N425" s="25">
        <v>0</v>
      </c>
      <c r="O425" s="25">
        <v>0</v>
      </c>
      <c r="P425" s="25">
        <f t="shared" si="64"/>
        <v>0</v>
      </c>
      <c r="Q425" s="25">
        <v>0</v>
      </c>
      <c r="R425" s="25">
        <v>0</v>
      </c>
      <c r="S425" s="25">
        <v>0</v>
      </c>
      <c r="T425" s="25">
        <v>0</v>
      </c>
      <c r="U425" s="25">
        <v>0</v>
      </c>
      <c r="V425" s="25">
        <v>0</v>
      </c>
      <c r="W425" s="25">
        <v>0</v>
      </c>
      <c r="X425" s="25">
        <v>0</v>
      </c>
      <c r="Y425" s="25">
        <f t="shared" si="65"/>
        <v>0</v>
      </c>
      <c r="Z425" s="26">
        <v>0</v>
      </c>
      <c r="AA425" s="26">
        <v>0</v>
      </c>
      <c r="AB425" s="26">
        <v>0</v>
      </c>
      <c r="AC425" s="27">
        <v>0</v>
      </c>
    </row>
    <row r="426" spans="1:29" ht="54" outlineLevel="2" x14ac:dyDescent="0.35">
      <c r="A426" s="21" t="s">
        <v>275</v>
      </c>
      <c r="B426" s="22" t="s">
        <v>278</v>
      </c>
      <c r="C426" s="22" t="s">
        <v>31</v>
      </c>
      <c r="D426" s="22" t="s">
        <v>67</v>
      </c>
      <c r="E426" s="22" t="s">
        <v>52</v>
      </c>
      <c r="F426" s="22" t="s">
        <v>33</v>
      </c>
      <c r="G426" s="22">
        <v>1112</v>
      </c>
      <c r="H426" s="22">
        <v>709800000</v>
      </c>
      <c r="I426" s="22" t="s">
        <v>31</v>
      </c>
      <c r="J426" s="23" t="s">
        <v>68</v>
      </c>
      <c r="K426" s="24">
        <v>207903817</v>
      </c>
      <c r="L426" s="25">
        <v>207903817</v>
      </c>
      <c r="M426" s="25">
        <v>0</v>
      </c>
      <c r="N426" s="25">
        <v>10008252.029999999</v>
      </c>
      <c r="O426" s="25">
        <v>0</v>
      </c>
      <c r="P426" s="25">
        <f t="shared" si="64"/>
        <v>207903817</v>
      </c>
      <c r="Q426" s="25">
        <v>0</v>
      </c>
      <c r="R426" s="25">
        <v>68938596.859999999</v>
      </c>
      <c r="S426" s="25">
        <v>0</v>
      </c>
      <c r="T426" s="25">
        <v>138168651.13999999</v>
      </c>
      <c r="U426" s="25">
        <v>138168651.13999999</v>
      </c>
      <c r="V426" s="25">
        <v>0</v>
      </c>
      <c r="W426" s="25">
        <v>796569</v>
      </c>
      <c r="X426" s="25">
        <v>0</v>
      </c>
      <c r="Y426" s="25">
        <f t="shared" si="65"/>
        <v>796569</v>
      </c>
      <c r="Z426" s="26">
        <f>T426/L426</f>
        <v>0.66457967503309467</v>
      </c>
      <c r="AA426" s="26">
        <f>T426/P426</f>
        <v>0.66457967503309467</v>
      </c>
      <c r="AB426" s="26">
        <f>(Q426+R426+S426)/P426</f>
        <v>0.33158889458965535</v>
      </c>
      <c r="AC426" s="27">
        <f>AA426+AB426</f>
        <v>0.99616856962275002</v>
      </c>
    </row>
    <row r="427" spans="1:29" ht="54" outlineLevel="2" x14ac:dyDescent="0.35">
      <c r="A427" s="21" t="s">
        <v>275</v>
      </c>
      <c r="B427" s="22" t="s">
        <v>278</v>
      </c>
      <c r="C427" s="22" t="s">
        <v>31</v>
      </c>
      <c r="D427" s="22" t="s">
        <v>67</v>
      </c>
      <c r="E427" s="22" t="s">
        <v>52</v>
      </c>
      <c r="F427" s="22"/>
      <c r="G427" s="22">
        <v>1112</v>
      </c>
      <c r="H427" s="22">
        <v>709800000</v>
      </c>
      <c r="I427" s="22" t="s">
        <v>31</v>
      </c>
      <c r="J427" s="23" t="s">
        <v>69</v>
      </c>
      <c r="K427" s="25">
        <v>0</v>
      </c>
      <c r="L427" s="25">
        <v>0</v>
      </c>
      <c r="M427" s="25">
        <v>2036632.44</v>
      </c>
      <c r="N427" s="25">
        <v>0</v>
      </c>
      <c r="O427" s="25">
        <v>0</v>
      </c>
      <c r="P427" s="25">
        <f t="shared" si="64"/>
        <v>0</v>
      </c>
      <c r="Q427" s="25">
        <v>0</v>
      </c>
      <c r="R427" s="25">
        <v>0</v>
      </c>
      <c r="S427" s="25">
        <v>0</v>
      </c>
      <c r="T427" s="25">
        <v>0</v>
      </c>
      <c r="U427" s="25">
        <v>0</v>
      </c>
      <c r="V427" s="25">
        <v>0</v>
      </c>
      <c r="W427" s="25">
        <v>0</v>
      </c>
      <c r="X427" s="25">
        <v>0</v>
      </c>
      <c r="Y427" s="25">
        <f t="shared" si="65"/>
        <v>0</v>
      </c>
      <c r="Z427" s="26">
        <v>0</v>
      </c>
      <c r="AA427" s="26">
        <v>0</v>
      </c>
      <c r="AB427" s="26">
        <v>0</v>
      </c>
      <c r="AC427" s="27">
        <v>0</v>
      </c>
    </row>
    <row r="428" spans="1:29" ht="54" outlineLevel="2" x14ac:dyDescent="0.35">
      <c r="A428" s="21" t="s">
        <v>275</v>
      </c>
      <c r="B428" s="22" t="s">
        <v>312</v>
      </c>
      <c r="C428" s="22" t="s">
        <v>31</v>
      </c>
      <c r="D428" s="22" t="s">
        <v>67</v>
      </c>
      <c r="E428" s="22" t="s">
        <v>52</v>
      </c>
      <c r="F428" s="22" t="s">
        <v>33</v>
      </c>
      <c r="G428" s="22">
        <v>1112</v>
      </c>
      <c r="H428" s="22">
        <v>709800000</v>
      </c>
      <c r="I428" s="22" t="s">
        <v>31</v>
      </c>
      <c r="J428" s="23" t="s">
        <v>68</v>
      </c>
      <c r="K428" s="24">
        <v>40052848</v>
      </c>
      <c r="L428" s="25">
        <v>40052848</v>
      </c>
      <c r="M428" s="25">
        <v>0</v>
      </c>
      <c r="N428" s="25">
        <v>2060259.52</v>
      </c>
      <c r="O428" s="25">
        <v>0</v>
      </c>
      <c r="P428" s="25">
        <f t="shared" si="64"/>
        <v>40052848</v>
      </c>
      <c r="Q428" s="25">
        <v>0</v>
      </c>
      <c r="R428" s="25">
        <v>12462252.33</v>
      </c>
      <c r="S428" s="25">
        <v>0</v>
      </c>
      <c r="T428" s="25">
        <v>27590595.670000002</v>
      </c>
      <c r="U428" s="25">
        <v>27590595.670000002</v>
      </c>
      <c r="V428" s="25">
        <v>0</v>
      </c>
      <c r="W428" s="25">
        <v>0</v>
      </c>
      <c r="X428" s="25">
        <v>0</v>
      </c>
      <c r="Y428" s="25">
        <f t="shared" si="65"/>
        <v>0</v>
      </c>
      <c r="Z428" s="26">
        <f>T428/L428</f>
        <v>0.68885477681886698</v>
      </c>
      <c r="AA428" s="26">
        <f>T428/P428</f>
        <v>0.68885477681886698</v>
      </c>
      <c r="AB428" s="26">
        <f>(Q428+R428+S428)/P428</f>
        <v>0.31114522318113308</v>
      </c>
      <c r="AC428" s="27">
        <f>AA428+AB428</f>
        <v>1</v>
      </c>
    </row>
    <row r="429" spans="1:29" ht="54" outlineLevel="2" x14ac:dyDescent="0.35">
      <c r="A429" s="21" t="s">
        <v>275</v>
      </c>
      <c r="B429" s="22" t="s">
        <v>312</v>
      </c>
      <c r="C429" s="22" t="s">
        <v>31</v>
      </c>
      <c r="D429" s="22" t="s">
        <v>67</v>
      </c>
      <c r="E429" s="22" t="s">
        <v>52</v>
      </c>
      <c r="F429" s="22"/>
      <c r="G429" s="22">
        <v>1112</v>
      </c>
      <c r="H429" s="22">
        <v>709800000</v>
      </c>
      <c r="I429" s="22" t="s">
        <v>31</v>
      </c>
      <c r="J429" s="23" t="s">
        <v>69</v>
      </c>
      <c r="K429" s="25">
        <v>0</v>
      </c>
      <c r="L429" s="25">
        <v>0</v>
      </c>
      <c r="M429" s="25">
        <v>271342.27</v>
      </c>
      <c r="N429" s="25">
        <v>0</v>
      </c>
      <c r="O429" s="25">
        <v>0</v>
      </c>
      <c r="P429" s="25">
        <f t="shared" si="64"/>
        <v>0</v>
      </c>
      <c r="Q429" s="25">
        <v>0</v>
      </c>
      <c r="R429" s="25">
        <v>0</v>
      </c>
      <c r="S429" s="25">
        <v>0</v>
      </c>
      <c r="T429" s="25">
        <v>0</v>
      </c>
      <c r="U429" s="25">
        <v>0</v>
      </c>
      <c r="V429" s="25">
        <v>0</v>
      </c>
      <c r="W429" s="25">
        <v>0</v>
      </c>
      <c r="X429" s="25">
        <v>0</v>
      </c>
      <c r="Y429" s="25">
        <f t="shared" si="65"/>
        <v>0</v>
      </c>
      <c r="Z429" s="26">
        <v>0</v>
      </c>
      <c r="AA429" s="26">
        <v>0</v>
      </c>
      <c r="AB429" s="26">
        <v>0</v>
      </c>
      <c r="AC429" s="27">
        <v>0</v>
      </c>
    </row>
    <row r="430" spans="1:29" ht="54" outlineLevel="2" x14ac:dyDescent="0.35">
      <c r="A430" s="21" t="s">
        <v>325</v>
      </c>
      <c r="B430" s="22" t="s">
        <v>30</v>
      </c>
      <c r="C430" s="22" t="s">
        <v>31</v>
      </c>
      <c r="D430" s="22" t="s">
        <v>67</v>
      </c>
      <c r="E430" s="22" t="s">
        <v>52</v>
      </c>
      <c r="F430" s="22" t="s">
        <v>33</v>
      </c>
      <c r="G430" s="22">
        <v>1112</v>
      </c>
      <c r="H430" s="22">
        <v>709800000</v>
      </c>
      <c r="I430" s="22" t="s">
        <v>31</v>
      </c>
      <c r="J430" s="23" t="s">
        <v>68</v>
      </c>
      <c r="K430" s="24">
        <v>74026596</v>
      </c>
      <c r="L430" s="25">
        <v>74026596</v>
      </c>
      <c r="M430" s="25">
        <v>0</v>
      </c>
      <c r="N430" s="25">
        <v>-1602780.85</v>
      </c>
      <c r="O430" s="25">
        <v>0</v>
      </c>
      <c r="P430" s="25">
        <f t="shared" si="64"/>
        <v>74026596</v>
      </c>
      <c r="Q430" s="25">
        <v>0</v>
      </c>
      <c r="R430" s="25">
        <v>30935677.43</v>
      </c>
      <c r="S430" s="25">
        <v>0</v>
      </c>
      <c r="T430" s="25">
        <v>38671442.57</v>
      </c>
      <c r="U430" s="25">
        <v>38671442.57</v>
      </c>
      <c r="V430" s="25">
        <v>0</v>
      </c>
      <c r="W430" s="25">
        <v>4419476</v>
      </c>
      <c r="X430" s="25">
        <v>0</v>
      </c>
      <c r="Y430" s="25">
        <f t="shared" si="65"/>
        <v>4419476</v>
      </c>
      <c r="Z430" s="26">
        <f>T430/L430</f>
        <v>0.52239930862145811</v>
      </c>
      <c r="AA430" s="26">
        <f>T430/P430</f>
        <v>0.52239930862145811</v>
      </c>
      <c r="AB430" s="26">
        <f>(Q430+R430+S430)/P430</f>
        <v>0.41789949966090567</v>
      </c>
      <c r="AC430" s="27">
        <f>AA430+AB430</f>
        <v>0.94029880828236378</v>
      </c>
    </row>
    <row r="431" spans="1:29" ht="54" outlineLevel="2" x14ac:dyDescent="0.35">
      <c r="A431" s="21" t="s">
        <v>325</v>
      </c>
      <c r="B431" s="22" t="s">
        <v>30</v>
      </c>
      <c r="C431" s="22" t="s">
        <v>31</v>
      </c>
      <c r="D431" s="22" t="s">
        <v>67</v>
      </c>
      <c r="E431" s="22" t="s">
        <v>52</v>
      </c>
      <c r="F431" s="22"/>
      <c r="G431" s="22">
        <v>1112</v>
      </c>
      <c r="H431" s="22">
        <v>709800000</v>
      </c>
      <c r="I431" s="22" t="s">
        <v>31</v>
      </c>
      <c r="J431" s="23" t="s">
        <v>69</v>
      </c>
      <c r="K431" s="25">
        <v>0</v>
      </c>
      <c r="L431" s="25">
        <v>0</v>
      </c>
      <c r="M431" s="25">
        <v>818031.72</v>
      </c>
      <c r="N431" s="25">
        <v>0</v>
      </c>
      <c r="O431" s="25">
        <v>0</v>
      </c>
      <c r="P431" s="25">
        <f t="shared" si="64"/>
        <v>0</v>
      </c>
      <c r="Q431" s="25">
        <v>0</v>
      </c>
      <c r="R431" s="25">
        <v>0</v>
      </c>
      <c r="S431" s="25">
        <v>0</v>
      </c>
      <c r="T431" s="25">
        <v>0</v>
      </c>
      <c r="U431" s="25">
        <v>0</v>
      </c>
      <c r="V431" s="25">
        <v>0</v>
      </c>
      <c r="W431" s="25">
        <v>0</v>
      </c>
      <c r="X431" s="25">
        <v>0</v>
      </c>
      <c r="Y431" s="25">
        <f t="shared" si="65"/>
        <v>0</v>
      </c>
      <c r="Z431" s="26">
        <v>0</v>
      </c>
      <c r="AA431" s="26">
        <v>0</v>
      </c>
      <c r="AB431" s="26">
        <v>0</v>
      </c>
      <c r="AC431" s="27">
        <v>0</v>
      </c>
    </row>
    <row r="432" spans="1:29" ht="54" outlineLevel="2" x14ac:dyDescent="0.35">
      <c r="A432" s="21" t="s">
        <v>331</v>
      </c>
      <c r="B432" s="22" t="s">
        <v>30</v>
      </c>
      <c r="C432" s="22" t="s">
        <v>31</v>
      </c>
      <c r="D432" s="22" t="s">
        <v>67</v>
      </c>
      <c r="E432" s="22" t="s">
        <v>52</v>
      </c>
      <c r="F432" s="22" t="s">
        <v>33</v>
      </c>
      <c r="G432" s="22">
        <v>1112</v>
      </c>
      <c r="H432" s="22">
        <v>709800000</v>
      </c>
      <c r="I432" s="22" t="s">
        <v>31</v>
      </c>
      <c r="J432" s="23" t="s">
        <v>68</v>
      </c>
      <c r="K432" s="24">
        <v>195684855</v>
      </c>
      <c r="L432" s="25">
        <v>195684855</v>
      </c>
      <c r="M432" s="25">
        <v>0</v>
      </c>
      <c r="N432" s="25">
        <v>9433876.6999999993</v>
      </c>
      <c r="O432" s="25">
        <v>0</v>
      </c>
      <c r="P432" s="25">
        <f t="shared" si="64"/>
        <v>195684855</v>
      </c>
      <c r="Q432" s="25">
        <v>0</v>
      </c>
      <c r="R432" s="25">
        <v>55365216.240000002</v>
      </c>
      <c r="S432" s="25">
        <v>0</v>
      </c>
      <c r="T432" s="25">
        <v>139521505.75999999</v>
      </c>
      <c r="U432" s="25">
        <v>139521505.75999999</v>
      </c>
      <c r="V432" s="25">
        <v>0</v>
      </c>
      <c r="W432" s="25">
        <v>798133</v>
      </c>
      <c r="X432" s="25">
        <v>0</v>
      </c>
      <c r="Y432" s="25">
        <f t="shared" si="65"/>
        <v>798133</v>
      </c>
      <c r="Z432" s="26">
        <f>T432/L432</f>
        <v>0.71299082271849801</v>
      </c>
      <c r="AA432" s="26">
        <f>T432/P432</f>
        <v>0.71299082271849801</v>
      </c>
      <c r="AB432" s="26">
        <f>(Q432+R432+S432)/P432</f>
        <v>0.28293051212368991</v>
      </c>
      <c r="AC432" s="27">
        <f>AA432+AB432</f>
        <v>0.99592133484218792</v>
      </c>
    </row>
    <row r="433" spans="1:29" ht="54" outlineLevel="2" x14ac:dyDescent="0.35">
      <c r="A433" s="21" t="s">
        <v>331</v>
      </c>
      <c r="B433" s="22" t="s">
        <v>30</v>
      </c>
      <c r="C433" s="22" t="s">
        <v>31</v>
      </c>
      <c r="D433" s="22" t="s">
        <v>67</v>
      </c>
      <c r="E433" s="22" t="s">
        <v>52</v>
      </c>
      <c r="F433" s="22"/>
      <c r="G433" s="22">
        <v>1112</v>
      </c>
      <c r="H433" s="22">
        <v>709800000</v>
      </c>
      <c r="I433" s="22" t="s">
        <v>31</v>
      </c>
      <c r="J433" s="23" t="s">
        <v>69</v>
      </c>
      <c r="K433" s="25">
        <v>0</v>
      </c>
      <c r="L433" s="25">
        <v>0</v>
      </c>
      <c r="M433" s="25">
        <v>1803191.35</v>
      </c>
      <c r="N433" s="25">
        <v>0</v>
      </c>
      <c r="O433" s="25">
        <v>0</v>
      </c>
      <c r="P433" s="25">
        <f t="shared" si="64"/>
        <v>0</v>
      </c>
      <c r="Q433" s="25">
        <v>0</v>
      </c>
      <c r="R433" s="25">
        <v>0</v>
      </c>
      <c r="S433" s="25">
        <v>0</v>
      </c>
      <c r="T433" s="25">
        <v>0</v>
      </c>
      <c r="U433" s="25">
        <v>0</v>
      </c>
      <c r="V433" s="25">
        <v>0</v>
      </c>
      <c r="W433" s="25">
        <v>0</v>
      </c>
      <c r="X433" s="25">
        <v>0</v>
      </c>
      <c r="Y433" s="25">
        <f t="shared" si="65"/>
        <v>0</v>
      </c>
      <c r="Z433" s="26">
        <v>0</v>
      </c>
      <c r="AA433" s="26">
        <v>0</v>
      </c>
      <c r="AB433" s="26">
        <v>0</v>
      </c>
      <c r="AC433" s="27">
        <v>0</v>
      </c>
    </row>
    <row r="434" spans="1:29" ht="54" outlineLevel="2" x14ac:dyDescent="0.35">
      <c r="A434" s="21" t="s">
        <v>340</v>
      </c>
      <c r="B434" s="22" t="s">
        <v>30</v>
      </c>
      <c r="C434" s="22" t="s">
        <v>31</v>
      </c>
      <c r="D434" s="22" t="s">
        <v>67</v>
      </c>
      <c r="E434" s="22" t="s">
        <v>52</v>
      </c>
      <c r="F434" s="22" t="s">
        <v>33</v>
      </c>
      <c r="G434" s="22">
        <v>1112</v>
      </c>
      <c r="H434" s="22">
        <v>709800000</v>
      </c>
      <c r="I434" s="22" t="s">
        <v>31</v>
      </c>
      <c r="J434" s="23" t="s">
        <v>68</v>
      </c>
      <c r="K434" s="24">
        <v>44320439</v>
      </c>
      <c r="L434" s="25">
        <v>44320439</v>
      </c>
      <c r="M434" s="25">
        <v>0</v>
      </c>
      <c r="N434" s="25">
        <v>2375959.83</v>
      </c>
      <c r="O434" s="25">
        <v>0</v>
      </c>
      <c r="P434" s="25">
        <f t="shared" si="64"/>
        <v>44320439</v>
      </c>
      <c r="Q434" s="25">
        <v>0</v>
      </c>
      <c r="R434" s="25">
        <v>13080431.199999999</v>
      </c>
      <c r="S434" s="25">
        <v>0</v>
      </c>
      <c r="T434" s="25">
        <v>31240007.800000001</v>
      </c>
      <c r="U434" s="25">
        <v>31240007.800000001</v>
      </c>
      <c r="V434" s="25">
        <v>0</v>
      </c>
      <c r="W434" s="25">
        <v>0</v>
      </c>
      <c r="X434" s="25">
        <v>0</v>
      </c>
      <c r="Y434" s="25">
        <f t="shared" si="65"/>
        <v>0</v>
      </c>
      <c r="Z434" s="26">
        <f>T434/L434</f>
        <v>0.70486684033071068</v>
      </c>
      <c r="AA434" s="26">
        <f>T434/P434</f>
        <v>0.70486684033071068</v>
      </c>
      <c r="AB434" s="26">
        <f>(Q434+R434+S434)/P434</f>
        <v>0.29513315966928938</v>
      </c>
      <c r="AC434" s="27">
        <f>AA434+AB434</f>
        <v>1</v>
      </c>
    </row>
    <row r="435" spans="1:29" ht="54" outlineLevel="2" x14ac:dyDescent="0.35">
      <c r="A435" s="21" t="s">
        <v>340</v>
      </c>
      <c r="B435" s="22" t="s">
        <v>30</v>
      </c>
      <c r="C435" s="22" t="s">
        <v>31</v>
      </c>
      <c r="D435" s="22" t="s">
        <v>67</v>
      </c>
      <c r="E435" s="22" t="s">
        <v>52</v>
      </c>
      <c r="F435" s="22"/>
      <c r="G435" s="22">
        <v>1112</v>
      </c>
      <c r="H435" s="22">
        <v>709800000</v>
      </c>
      <c r="I435" s="22" t="s">
        <v>31</v>
      </c>
      <c r="J435" s="23" t="s">
        <v>69</v>
      </c>
      <c r="K435" s="25">
        <v>0</v>
      </c>
      <c r="L435" s="25">
        <v>0</v>
      </c>
      <c r="M435" s="25">
        <v>448553.88</v>
      </c>
      <c r="N435" s="25">
        <v>0</v>
      </c>
      <c r="O435" s="25">
        <v>0</v>
      </c>
      <c r="P435" s="25">
        <f t="shared" si="64"/>
        <v>0</v>
      </c>
      <c r="Q435" s="25">
        <v>0</v>
      </c>
      <c r="R435" s="25">
        <v>0</v>
      </c>
      <c r="S435" s="25">
        <v>0</v>
      </c>
      <c r="T435" s="25">
        <v>0</v>
      </c>
      <c r="U435" s="25">
        <v>0</v>
      </c>
      <c r="V435" s="25">
        <v>0</v>
      </c>
      <c r="W435" s="25">
        <v>0</v>
      </c>
      <c r="X435" s="25">
        <v>0</v>
      </c>
      <c r="Y435" s="25">
        <f t="shared" si="65"/>
        <v>0</v>
      </c>
      <c r="Z435" s="26">
        <v>0</v>
      </c>
      <c r="AA435" s="26">
        <v>0</v>
      </c>
      <c r="AB435" s="26">
        <v>0</v>
      </c>
      <c r="AC435" s="27">
        <v>0</v>
      </c>
    </row>
    <row r="436" spans="1:29" ht="54" outlineLevel="2" x14ac:dyDescent="0.35">
      <c r="A436" s="21" t="s">
        <v>343</v>
      </c>
      <c r="B436" s="22" t="s">
        <v>30</v>
      </c>
      <c r="C436" s="22" t="s">
        <v>31</v>
      </c>
      <c r="D436" s="22" t="s">
        <v>67</v>
      </c>
      <c r="E436" s="22" t="s">
        <v>52</v>
      </c>
      <c r="F436" s="22" t="s">
        <v>33</v>
      </c>
      <c r="G436" s="22">
        <v>1112</v>
      </c>
      <c r="H436" s="22">
        <v>709800000</v>
      </c>
      <c r="I436" s="22" t="s">
        <v>31</v>
      </c>
      <c r="J436" s="23" t="s">
        <v>68</v>
      </c>
      <c r="K436" s="24">
        <v>1053485875</v>
      </c>
      <c r="L436" s="25">
        <v>1053485875</v>
      </c>
      <c r="M436" s="25">
        <v>0</v>
      </c>
      <c r="N436" s="25">
        <v>52660775.740000002</v>
      </c>
      <c r="O436" s="25">
        <v>0</v>
      </c>
      <c r="P436" s="25">
        <f t="shared" si="64"/>
        <v>1053485875</v>
      </c>
      <c r="Q436" s="25">
        <v>0</v>
      </c>
      <c r="R436" s="25">
        <v>350158501.72000003</v>
      </c>
      <c r="S436" s="25">
        <v>0</v>
      </c>
      <c r="T436" s="25">
        <v>701999491.27999997</v>
      </c>
      <c r="U436" s="25">
        <v>701999491.27999997</v>
      </c>
      <c r="V436" s="25">
        <v>0</v>
      </c>
      <c r="W436" s="25">
        <v>1327882</v>
      </c>
      <c r="X436" s="25">
        <v>0</v>
      </c>
      <c r="Y436" s="25">
        <f t="shared" si="65"/>
        <v>1327882</v>
      </c>
      <c r="Z436" s="26">
        <f>T436/L436</f>
        <v>0.66635871247917777</v>
      </c>
      <c r="AA436" s="26">
        <f>T436/P436</f>
        <v>0.66635871247917777</v>
      </c>
      <c r="AB436" s="26">
        <f>(Q436+R436+S436)/P436</f>
        <v>0.33238082259052598</v>
      </c>
      <c r="AC436" s="27">
        <f>AA436+AB436</f>
        <v>0.9987395350697037</v>
      </c>
    </row>
    <row r="437" spans="1:29" ht="54" outlineLevel="2" x14ac:dyDescent="0.35">
      <c r="A437" s="21" t="s">
        <v>343</v>
      </c>
      <c r="B437" s="22" t="s">
        <v>30</v>
      </c>
      <c r="C437" s="22" t="s">
        <v>31</v>
      </c>
      <c r="D437" s="22" t="s">
        <v>67</v>
      </c>
      <c r="E437" s="22" t="s">
        <v>52</v>
      </c>
      <c r="F437" s="22"/>
      <c r="G437" s="22">
        <v>1112</v>
      </c>
      <c r="H437" s="22">
        <v>709800000</v>
      </c>
      <c r="I437" s="22" t="s">
        <v>31</v>
      </c>
      <c r="J437" s="23" t="s">
        <v>69</v>
      </c>
      <c r="K437" s="25">
        <v>0</v>
      </c>
      <c r="L437" s="25">
        <v>0</v>
      </c>
      <c r="M437" s="25">
        <v>12540015.460000001</v>
      </c>
      <c r="N437" s="25">
        <v>0</v>
      </c>
      <c r="O437" s="25">
        <v>0</v>
      </c>
      <c r="P437" s="25">
        <f t="shared" si="64"/>
        <v>0</v>
      </c>
      <c r="Q437" s="25">
        <v>0</v>
      </c>
      <c r="R437" s="25">
        <v>0</v>
      </c>
      <c r="S437" s="25">
        <v>0</v>
      </c>
      <c r="T437" s="25">
        <v>0</v>
      </c>
      <c r="U437" s="25">
        <v>0</v>
      </c>
      <c r="V437" s="25">
        <v>0</v>
      </c>
      <c r="W437" s="25">
        <v>0</v>
      </c>
      <c r="X437" s="25">
        <v>0</v>
      </c>
      <c r="Y437" s="25">
        <f t="shared" si="65"/>
        <v>0</v>
      </c>
      <c r="Z437" s="26">
        <v>0</v>
      </c>
      <c r="AA437" s="26">
        <v>0</v>
      </c>
      <c r="AB437" s="26">
        <v>0</v>
      </c>
      <c r="AC437" s="27">
        <v>0</v>
      </c>
    </row>
    <row r="438" spans="1:29" ht="54" outlineLevel="2" x14ac:dyDescent="0.35">
      <c r="A438" s="21" t="s">
        <v>355</v>
      </c>
      <c r="B438" s="22" t="s">
        <v>30</v>
      </c>
      <c r="C438" s="22" t="s">
        <v>31</v>
      </c>
      <c r="D438" s="22" t="s">
        <v>67</v>
      </c>
      <c r="E438" s="22" t="s">
        <v>52</v>
      </c>
      <c r="F438" s="22" t="s">
        <v>33</v>
      </c>
      <c r="G438" s="22">
        <v>1112</v>
      </c>
      <c r="H438" s="22">
        <v>709600000</v>
      </c>
      <c r="I438" s="22" t="s">
        <v>31</v>
      </c>
      <c r="J438" s="23" t="s">
        <v>68</v>
      </c>
      <c r="K438" s="24">
        <v>42350518</v>
      </c>
      <c r="L438" s="25">
        <v>42350518</v>
      </c>
      <c r="M438" s="25">
        <v>0</v>
      </c>
      <c r="N438" s="25">
        <v>1582138.6</v>
      </c>
      <c r="O438" s="25">
        <v>0</v>
      </c>
      <c r="P438" s="25">
        <f t="shared" si="64"/>
        <v>42350518</v>
      </c>
      <c r="Q438" s="25">
        <v>0</v>
      </c>
      <c r="R438" s="25">
        <v>18552459.170000002</v>
      </c>
      <c r="S438" s="25">
        <v>0</v>
      </c>
      <c r="T438" s="25">
        <v>23354814.829999998</v>
      </c>
      <c r="U438" s="25">
        <v>23354814.829999998</v>
      </c>
      <c r="V438" s="25">
        <v>0</v>
      </c>
      <c r="W438" s="25">
        <v>443244</v>
      </c>
      <c r="X438" s="25">
        <v>0</v>
      </c>
      <c r="Y438" s="25">
        <f t="shared" si="65"/>
        <v>443244</v>
      </c>
      <c r="Z438" s="26">
        <f>T438/L438</f>
        <v>0.5514646793694471</v>
      </c>
      <c r="AA438" s="26">
        <f>T438/P438</f>
        <v>0.5514646793694471</v>
      </c>
      <c r="AB438" s="26">
        <f>(Q438+R438+S438)/P438</f>
        <v>0.438069238491959</v>
      </c>
      <c r="AC438" s="27">
        <f>AA438+AB438</f>
        <v>0.9895339178614061</v>
      </c>
    </row>
    <row r="439" spans="1:29" ht="54" outlineLevel="2" x14ac:dyDescent="0.35">
      <c r="A439" s="21" t="s">
        <v>355</v>
      </c>
      <c r="B439" s="22" t="s">
        <v>30</v>
      </c>
      <c r="C439" s="22" t="s">
        <v>31</v>
      </c>
      <c r="D439" s="22" t="s">
        <v>67</v>
      </c>
      <c r="E439" s="22" t="s">
        <v>52</v>
      </c>
      <c r="F439" s="22"/>
      <c r="G439" s="22">
        <v>1112</v>
      </c>
      <c r="H439" s="22">
        <v>709600000</v>
      </c>
      <c r="I439" s="22" t="s">
        <v>31</v>
      </c>
      <c r="J439" s="23" t="s">
        <v>69</v>
      </c>
      <c r="K439" s="25">
        <v>0</v>
      </c>
      <c r="L439" s="25">
        <v>0</v>
      </c>
      <c r="M439" s="25">
        <v>195580.61</v>
      </c>
      <c r="N439" s="25">
        <v>0</v>
      </c>
      <c r="O439" s="25">
        <v>0</v>
      </c>
      <c r="P439" s="25">
        <f t="shared" si="64"/>
        <v>0</v>
      </c>
      <c r="Q439" s="25">
        <v>0</v>
      </c>
      <c r="R439" s="25">
        <v>0</v>
      </c>
      <c r="S439" s="25">
        <v>0</v>
      </c>
      <c r="T439" s="25">
        <v>0</v>
      </c>
      <c r="U439" s="25">
        <v>0</v>
      </c>
      <c r="V439" s="25">
        <v>0</v>
      </c>
      <c r="W439" s="25">
        <v>0</v>
      </c>
      <c r="X439" s="25">
        <v>0</v>
      </c>
      <c r="Y439" s="25">
        <f t="shared" si="65"/>
        <v>0</v>
      </c>
      <c r="Z439" s="26">
        <v>0</v>
      </c>
      <c r="AA439" s="26">
        <v>0</v>
      </c>
      <c r="AB439" s="26">
        <v>0</v>
      </c>
      <c r="AC439" s="27">
        <v>0</v>
      </c>
    </row>
    <row r="440" spans="1:29" ht="54" outlineLevel="2" x14ac:dyDescent="0.35">
      <c r="A440" s="21" t="s">
        <v>384</v>
      </c>
      <c r="B440" s="22" t="s">
        <v>276</v>
      </c>
      <c r="C440" s="22" t="s">
        <v>31</v>
      </c>
      <c r="D440" s="22" t="s">
        <v>67</v>
      </c>
      <c r="E440" s="22" t="s">
        <v>52</v>
      </c>
      <c r="F440" s="22" t="s">
        <v>33</v>
      </c>
      <c r="G440" s="22">
        <v>1112</v>
      </c>
      <c r="H440" s="22">
        <v>709100000</v>
      </c>
      <c r="I440" s="22" t="s">
        <v>31</v>
      </c>
      <c r="J440" s="23" t="s">
        <v>68</v>
      </c>
      <c r="K440" s="24">
        <v>26561742245</v>
      </c>
      <c r="L440" s="25">
        <v>26561742245</v>
      </c>
      <c r="M440" s="25">
        <v>0</v>
      </c>
      <c r="N440" s="25">
        <v>1458534991.27</v>
      </c>
      <c r="O440" s="25">
        <v>0</v>
      </c>
      <c r="P440" s="25">
        <f t="shared" si="64"/>
        <v>26561742245</v>
      </c>
      <c r="Q440" s="25">
        <v>0</v>
      </c>
      <c r="R440" s="25">
        <v>0</v>
      </c>
      <c r="S440" s="25">
        <v>0</v>
      </c>
      <c r="T440" s="25">
        <v>26561742245</v>
      </c>
      <c r="U440" s="25">
        <v>26561742245</v>
      </c>
      <c r="V440" s="25">
        <v>0</v>
      </c>
      <c r="W440" s="25">
        <v>0</v>
      </c>
      <c r="X440" s="25">
        <v>0</v>
      </c>
      <c r="Y440" s="25">
        <f t="shared" si="65"/>
        <v>0</v>
      </c>
      <c r="Z440" s="26">
        <f>T440/L440</f>
        <v>1</v>
      </c>
      <c r="AA440" s="26">
        <f>T440/P440</f>
        <v>1</v>
      </c>
      <c r="AB440" s="26">
        <f>(Q440+R440+S440)/P440</f>
        <v>0</v>
      </c>
      <c r="AC440" s="27">
        <f>AA440+AB440</f>
        <v>1</v>
      </c>
    </row>
    <row r="441" spans="1:29" ht="54" outlineLevel="2" x14ac:dyDescent="0.35">
      <c r="A441" s="21" t="s">
        <v>384</v>
      </c>
      <c r="B441" s="22" t="s">
        <v>276</v>
      </c>
      <c r="C441" s="22" t="s">
        <v>31</v>
      </c>
      <c r="D441" s="22" t="s">
        <v>67</v>
      </c>
      <c r="E441" s="22" t="s">
        <v>52</v>
      </c>
      <c r="F441" s="22"/>
      <c r="G441" s="22">
        <v>1112</v>
      </c>
      <c r="H441" s="22">
        <v>709100000</v>
      </c>
      <c r="I441" s="22" t="s">
        <v>31</v>
      </c>
      <c r="J441" s="23" t="s">
        <v>69</v>
      </c>
      <c r="K441" s="25">
        <v>0</v>
      </c>
      <c r="L441" s="25">
        <v>0</v>
      </c>
      <c r="M441" s="25">
        <v>434088993.83999997</v>
      </c>
      <c r="N441" s="25">
        <v>0</v>
      </c>
      <c r="O441" s="25">
        <v>0</v>
      </c>
      <c r="P441" s="25">
        <f t="shared" si="64"/>
        <v>0</v>
      </c>
      <c r="Q441" s="25">
        <v>0</v>
      </c>
      <c r="R441" s="25">
        <v>0</v>
      </c>
      <c r="S441" s="25">
        <v>0</v>
      </c>
      <c r="T441" s="25">
        <v>0</v>
      </c>
      <c r="U441" s="25">
        <v>0</v>
      </c>
      <c r="V441" s="25">
        <v>0</v>
      </c>
      <c r="W441" s="25">
        <v>0</v>
      </c>
      <c r="X441" s="25">
        <v>0</v>
      </c>
      <c r="Y441" s="25">
        <f t="shared" si="65"/>
        <v>0</v>
      </c>
      <c r="Z441" s="26">
        <v>0</v>
      </c>
      <c r="AA441" s="26">
        <v>0</v>
      </c>
      <c r="AB441" s="26">
        <v>0</v>
      </c>
      <c r="AC441" s="27">
        <v>0</v>
      </c>
    </row>
    <row r="442" spans="1:29" ht="54" outlineLevel="2" x14ac:dyDescent="0.35">
      <c r="A442" s="21" t="s">
        <v>384</v>
      </c>
      <c r="B442" s="22" t="s">
        <v>278</v>
      </c>
      <c r="C442" s="22" t="s">
        <v>31</v>
      </c>
      <c r="D442" s="22" t="s">
        <v>67</v>
      </c>
      <c r="E442" s="22" t="s">
        <v>52</v>
      </c>
      <c r="F442" s="22" t="s">
        <v>33</v>
      </c>
      <c r="G442" s="22">
        <v>1112</v>
      </c>
      <c r="H442" s="22">
        <v>709200000</v>
      </c>
      <c r="I442" s="22" t="s">
        <v>31</v>
      </c>
      <c r="J442" s="23" t="s">
        <v>68</v>
      </c>
      <c r="K442" s="24">
        <v>12745583412</v>
      </c>
      <c r="L442" s="25">
        <v>12745583412</v>
      </c>
      <c r="M442" s="25">
        <v>0</v>
      </c>
      <c r="N442" s="25">
        <v>750499103.02999997</v>
      </c>
      <c r="O442" s="25">
        <v>0</v>
      </c>
      <c r="P442" s="25">
        <f t="shared" si="64"/>
        <v>12745583412</v>
      </c>
      <c r="Q442" s="25">
        <v>0</v>
      </c>
      <c r="R442" s="25">
        <v>0</v>
      </c>
      <c r="S442" s="25">
        <v>0</v>
      </c>
      <c r="T442" s="25">
        <v>12745110180.09</v>
      </c>
      <c r="U442" s="25">
        <v>12745110180.09</v>
      </c>
      <c r="V442" s="25">
        <v>0</v>
      </c>
      <c r="W442" s="25">
        <v>473231.91</v>
      </c>
      <c r="X442" s="25">
        <v>0</v>
      </c>
      <c r="Y442" s="25">
        <f t="shared" si="65"/>
        <v>473231.90999984741</v>
      </c>
      <c r="Z442" s="26">
        <f>T442/L442</f>
        <v>0.99996287091028302</v>
      </c>
      <c r="AA442" s="26">
        <f>T442/P442</f>
        <v>0.99996287091028302</v>
      </c>
      <c r="AB442" s="26">
        <f>(Q442+R442+S442)/P442</f>
        <v>0</v>
      </c>
      <c r="AC442" s="27">
        <f>AA442+AB442</f>
        <v>0.99996287091028302</v>
      </c>
    </row>
    <row r="443" spans="1:29" ht="54" outlineLevel="2" x14ac:dyDescent="0.35">
      <c r="A443" s="21" t="s">
        <v>384</v>
      </c>
      <c r="B443" s="22" t="s">
        <v>278</v>
      </c>
      <c r="C443" s="22" t="s">
        <v>31</v>
      </c>
      <c r="D443" s="22" t="s">
        <v>67</v>
      </c>
      <c r="E443" s="22" t="s">
        <v>52</v>
      </c>
      <c r="F443" s="22"/>
      <c r="G443" s="22">
        <v>1112</v>
      </c>
      <c r="H443" s="22">
        <v>709200000</v>
      </c>
      <c r="I443" s="22" t="s">
        <v>31</v>
      </c>
      <c r="J443" s="23" t="s">
        <v>69</v>
      </c>
      <c r="K443" s="25">
        <v>0</v>
      </c>
      <c r="L443" s="25">
        <v>0</v>
      </c>
      <c r="M443" s="25">
        <v>304748422.18000001</v>
      </c>
      <c r="N443" s="25">
        <v>0</v>
      </c>
      <c r="O443" s="25">
        <v>0</v>
      </c>
      <c r="P443" s="25">
        <f t="shared" si="64"/>
        <v>0</v>
      </c>
      <c r="Q443" s="25">
        <v>0</v>
      </c>
      <c r="R443" s="25">
        <v>0</v>
      </c>
      <c r="S443" s="25">
        <v>0</v>
      </c>
      <c r="T443" s="25">
        <v>0</v>
      </c>
      <c r="U443" s="25">
        <v>0</v>
      </c>
      <c r="V443" s="25">
        <v>0</v>
      </c>
      <c r="W443" s="25">
        <v>0</v>
      </c>
      <c r="X443" s="25">
        <v>0</v>
      </c>
      <c r="Y443" s="25">
        <f t="shared" si="65"/>
        <v>0</v>
      </c>
      <c r="Z443" s="26">
        <v>0</v>
      </c>
      <c r="AA443" s="26">
        <v>0</v>
      </c>
      <c r="AB443" s="26">
        <v>0</v>
      </c>
      <c r="AC443" s="27">
        <v>0</v>
      </c>
    </row>
    <row r="444" spans="1:29" ht="54" outlineLevel="2" x14ac:dyDescent="0.35">
      <c r="A444" s="21" t="s">
        <v>384</v>
      </c>
      <c r="B444" s="22" t="s">
        <v>312</v>
      </c>
      <c r="C444" s="22" t="s">
        <v>31</v>
      </c>
      <c r="D444" s="22" t="s">
        <v>67</v>
      </c>
      <c r="E444" s="22" t="s">
        <v>52</v>
      </c>
      <c r="F444" s="22" t="s">
        <v>33</v>
      </c>
      <c r="G444" s="22">
        <v>1112</v>
      </c>
      <c r="H444" s="22">
        <v>709300000</v>
      </c>
      <c r="I444" s="22" t="s">
        <v>31</v>
      </c>
      <c r="J444" s="23" t="s">
        <v>68</v>
      </c>
      <c r="K444" s="24">
        <v>7881463863</v>
      </c>
      <c r="L444" s="25">
        <v>7881463863</v>
      </c>
      <c r="M444" s="25">
        <v>0</v>
      </c>
      <c r="N444" s="25">
        <v>450247039.20999998</v>
      </c>
      <c r="O444" s="25">
        <v>0</v>
      </c>
      <c r="P444" s="25">
        <f t="shared" si="64"/>
        <v>7881463863</v>
      </c>
      <c r="Q444" s="25">
        <v>0</v>
      </c>
      <c r="R444" s="25">
        <v>0</v>
      </c>
      <c r="S444" s="25">
        <v>0</v>
      </c>
      <c r="T444" s="25">
        <v>7881463863</v>
      </c>
      <c r="U444" s="25">
        <v>7881463863</v>
      </c>
      <c r="V444" s="25">
        <v>0</v>
      </c>
      <c r="W444" s="25">
        <v>0</v>
      </c>
      <c r="X444" s="25">
        <v>0</v>
      </c>
      <c r="Y444" s="25">
        <f t="shared" si="65"/>
        <v>0</v>
      </c>
      <c r="Z444" s="26">
        <f>T444/L444</f>
        <v>1</v>
      </c>
      <c r="AA444" s="26">
        <f>T444/P444</f>
        <v>1</v>
      </c>
      <c r="AB444" s="26">
        <f>(Q444+R444+S444)/P444</f>
        <v>0</v>
      </c>
      <c r="AC444" s="27">
        <f>AA444+AB444</f>
        <v>1</v>
      </c>
    </row>
    <row r="445" spans="1:29" ht="54" outlineLevel="2" x14ac:dyDescent="0.35">
      <c r="A445" s="21" t="s">
        <v>384</v>
      </c>
      <c r="B445" s="22" t="s">
        <v>312</v>
      </c>
      <c r="C445" s="22" t="s">
        <v>31</v>
      </c>
      <c r="D445" s="22" t="s">
        <v>67</v>
      </c>
      <c r="E445" s="22" t="s">
        <v>52</v>
      </c>
      <c r="F445" s="22"/>
      <c r="G445" s="22">
        <v>1112</v>
      </c>
      <c r="H445" s="22">
        <v>709300000</v>
      </c>
      <c r="I445" s="22" t="s">
        <v>31</v>
      </c>
      <c r="J445" s="23" t="s">
        <v>69</v>
      </c>
      <c r="K445" s="25">
        <v>0</v>
      </c>
      <c r="L445" s="25">
        <v>0</v>
      </c>
      <c r="M445" s="25">
        <v>224913020.13</v>
      </c>
      <c r="N445" s="25">
        <v>0</v>
      </c>
      <c r="O445" s="25">
        <v>0</v>
      </c>
      <c r="P445" s="25">
        <f t="shared" si="64"/>
        <v>0</v>
      </c>
      <c r="Q445" s="25">
        <v>0</v>
      </c>
      <c r="R445" s="25">
        <v>0</v>
      </c>
      <c r="S445" s="25">
        <v>0</v>
      </c>
      <c r="T445" s="25">
        <v>0</v>
      </c>
      <c r="U445" s="25">
        <v>0</v>
      </c>
      <c r="V445" s="25">
        <v>0</v>
      </c>
      <c r="W445" s="25">
        <v>0</v>
      </c>
      <c r="X445" s="25">
        <v>0</v>
      </c>
      <c r="Y445" s="25">
        <f t="shared" si="65"/>
        <v>0</v>
      </c>
      <c r="Z445" s="26">
        <v>0</v>
      </c>
      <c r="AA445" s="26">
        <v>0</v>
      </c>
      <c r="AB445" s="26">
        <v>0</v>
      </c>
      <c r="AC445" s="27">
        <v>0</v>
      </c>
    </row>
    <row r="446" spans="1:29" ht="54" outlineLevel="2" x14ac:dyDescent="0.35">
      <c r="A446" s="21" t="s">
        <v>384</v>
      </c>
      <c r="B446" s="22" t="s">
        <v>447</v>
      </c>
      <c r="C446" s="22" t="s">
        <v>31</v>
      </c>
      <c r="D446" s="22" t="s">
        <v>67</v>
      </c>
      <c r="E446" s="22" t="s">
        <v>52</v>
      </c>
      <c r="F446" s="22" t="s">
        <v>33</v>
      </c>
      <c r="G446" s="22">
        <v>1112</v>
      </c>
      <c r="H446" s="22">
        <v>709500000</v>
      </c>
      <c r="I446" s="22" t="s">
        <v>31</v>
      </c>
      <c r="J446" s="23" t="s">
        <v>68</v>
      </c>
      <c r="K446" s="24">
        <v>5787756992</v>
      </c>
      <c r="L446" s="25">
        <v>5787756992</v>
      </c>
      <c r="M446" s="25">
        <v>0</v>
      </c>
      <c r="N446" s="25">
        <v>338690714.19</v>
      </c>
      <c r="O446" s="25">
        <v>0</v>
      </c>
      <c r="P446" s="25">
        <f t="shared" si="64"/>
        <v>5787756992</v>
      </c>
      <c r="Q446" s="25">
        <v>0</v>
      </c>
      <c r="R446" s="25">
        <v>0</v>
      </c>
      <c r="S446" s="25">
        <v>0</v>
      </c>
      <c r="T446" s="25">
        <v>5787756992</v>
      </c>
      <c r="U446" s="25">
        <v>5787756992</v>
      </c>
      <c r="V446" s="25">
        <v>0</v>
      </c>
      <c r="W446" s="25">
        <v>0</v>
      </c>
      <c r="X446" s="25">
        <v>0</v>
      </c>
      <c r="Y446" s="25">
        <f t="shared" si="65"/>
        <v>0</v>
      </c>
      <c r="Z446" s="26">
        <f>T446/L446</f>
        <v>1</v>
      </c>
      <c r="AA446" s="26">
        <f>T446/P446</f>
        <v>1</v>
      </c>
      <c r="AB446" s="26">
        <f>(Q446+R446+S446)/P446</f>
        <v>0</v>
      </c>
      <c r="AC446" s="27">
        <f>AA446+AB446</f>
        <v>1</v>
      </c>
    </row>
    <row r="447" spans="1:29" ht="54" outlineLevel="2" x14ac:dyDescent="0.35">
      <c r="A447" s="21" t="s">
        <v>384</v>
      </c>
      <c r="B447" s="22" t="s">
        <v>447</v>
      </c>
      <c r="C447" s="22" t="s">
        <v>31</v>
      </c>
      <c r="D447" s="22" t="s">
        <v>67</v>
      </c>
      <c r="E447" s="22" t="s">
        <v>52</v>
      </c>
      <c r="F447" s="22"/>
      <c r="G447" s="22">
        <v>1112</v>
      </c>
      <c r="H447" s="22">
        <v>709500000</v>
      </c>
      <c r="I447" s="22" t="s">
        <v>31</v>
      </c>
      <c r="J447" s="23" t="s">
        <v>69</v>
      </c>
      <c r="K447" s="25">
        <v>0</v>
      </c>
      <c r="L447" s="25">
        <v>0</v>
      </c>
      <c r="M447" s="25">
        <v>189795778.28</v>
      </c>
      <c r="N447" s="25">
        <v>0</v>
      </c>
      <c r="O447" s="25">
        <v>0</v>
      </c>
      <c r="P447" s="25">
        <f t="shared" si="64"/>
        <v>0</v>
      </c>
      <c r="Q447" s="25">
        <v>0</v>
      </c>
      <c r="R447" s="25">
        <v>0</v>
      </c>
      <c r="S447" s="25">
        <v>0</v>
      </c>
      <c r="T447" s="25">
        <v>0</v>
      </c>
      <c r="U447" s="25">
        <v>0</v>
      </c>
      <c r="V447" s="25">
        <v>0</v>
      </c>
      <c r="W447" s="25">
        <v>0</v>
      </c>
      <c r="X447" s="25">
        <v>0</v>
      </c>
      <c r="Y447" s="25">
        <f t="shared" si="65"/>
        <v>0</v>
      </c>
      <c r="Z447" s="26">
        <v>0</v>
      </c>
      <c r="AA447" s="26">
        <v>0</v>
      </c>
      <c r="AB447" s="26">
        <v>0</v>
      </c>
      <c r="AC447" s="27">
        <v>0</v>
      </c>
    </row>
    <row r="448" spans="1:29" ht="54" outlineLevel="2" x14ac:dyDescent="0.35">
      <c r="A448" s="21" t="s">
        <v>384</v>
      </c>
      <c r="B448" s="22" t="s">
        <v>460</v>
      </c>
      <c r="C448" s="22" t="s">
        <v>31</v>
      </c>
      <c r="D448" s="22" t="s">
        <v>67</v>
      </c>
      <c r="E448" s="22" t="s">
        <v>52</v>
      </c>
      <c r="F448" s="22" t="s">
        <v>33</v>
      </c>
      <c r="G448" s="22">
        <v>1112</v>
      </c>
      <c r="H448" s="22">
        <v>709500000</v>
      </c>
      <c r="I448" s="22" t="s">
        <v>31</v>
      </c>
      <c r="J448" s="23" t="s">
        <v>68</v>
      </c>
      <c r="K448" s="24">
        <v>3685111380</v>
      </c>
      <c r="L448" s="25">
        <v>3685111380</v>
      </c>
      <c r="M448" s="25">
        <v>0</v>
      </c>
      <c r="N448" s="25">
        <v>195218537.61000001</v>
      </c>
      <c r="O448" s="25">
        <v>0</v>
      </c>
      <c r="P448" s="25">
        <f t="shared" si="64"/>
        <v>3685111380</v>
      </c>
      <c r="Q448" s="25">
        <v>0</v>
      </c>
      <c r="R448" s="25">
        <v>41518159.509999998</v>
      </c>
      <c r="S448" s="25">
        <v>0</v>
      </c>
      <c r="T448" s="25">
        <v>3642056892.9499998</v>
      </c>
      <c r="U448" s="25">
        <v>3642056892.9499998</v>
      </c>
      <c r="V448" s="25">
        <v>0</v>
      </c>
      <c r="W448" s="25">
        <v>1536327.54</v>
      </c>
      <c r="X448" s="25">
        <v>0</v>
      </c>
      <c r="Y448" s="25">
        <f t="shared" si="65"/>
        <v>1536327.5399999619</v>
      </c>
      <c r="Z448" s="26">
        <f>T448/L448</f>
        <v>0.98831663887184862</v>
      </c>
      <c r="AA448" s="26">
        <f>T448/P448</f>
        <v>0.98831663887184862</v>
      </c>
      <c r="AB448" s="26">
        <f>(Q448+R448+S448)/P448</f>
        <v>1.1266459878344301E-2</v>
      </c>
      <c r="AC448" s="27">
        <f>AA448+AB448</f>
        <v>0.99958309875019291</v>
      </c>
    </row>
    <row r="449" spans="1:29" ht="54" outlineLevel="2" x14ac:dyDescent="0.35">
      <c r="A449" s="21" t="s">
        <v>384</v>
      </c>
      <c r="B449" s="22" t="s">
        <v>460</v>
      </c>
      <c r="C449" s="22" t="s">
        <v>31</v>
      </c>
      <c r="D449" s="22" t="s">
        <v>67</v>
      </c>
      <c r="E449" s="22" t="s">
        <v>52</v>
      </c>
      <c r="F449" s="22"/>
      <c r="G449" s="22">
        <v>1112</v>
      </c>
      <c r="H449" s="22">
        <v>709500000</v>
      </c>
      <c r="I449" s="22" t="s">
        <v>31</v>
      </c>
      <c r="J449" s="23" t="s">
        <v>69</v>
      </c>
      <c r="K449" s="25">
        <v>0</v>
      </c>
      <c r="L449" s="25">
        <v>0</v>
      </c>
      <c r="M449" s="25">
        <v>148671585.02000001</v>
      </c>
      <c r="N449" s="25">
        <v>0</v>
      </c>
      <c r="O449" s="25">
        <v>0</v>
      </c>
      <c r="P449" s="25">
        <f t="shared" si="64"/>
        <v>0</v>
      </c>
      <c r="Q449" s="25">
        <v>0</v>
      </c>
      <c r="R449" s="25">
        <v>0</v>
      </c>
      <c r="S449" s="25">
        <v>0</v>
      </c>
      <c r="T449" s="25">
        <v>0</v>
      </c>
      <c r="U449" s="25">
        <v>0</v>
      </c>
      <c r="V449" s="25">
        <v>0</v>
      </c>
      <c r="W449" s="25">
        <v>0</v>
      </c>
      <c r="X449" s="25">
        <v>0</v>
      </c>
      <c r="Y449" s="25">
        <f t="shared" si="65"/>
        <v>0</v>
      </c>
      <c r="Z449" s="26">
        <v>0</v>
      </c>
      <c r="AA449" s="26">
        <v>0</v>
      </c>
      <c r="AB449" s="26">
        <v>0</v>
      </c>
      <c r="AC449" s="27">
        <v>0</v>
      </c>
    </row>
    <row r="450" spans="1:29" outlineLevel="1" x14ac:dyDescent="0.35">
      <c r="A450" s="28"/>
      <c r="B450" s="29"/>
      <c r="C450" s="29"/>
      <c r="D450" s="29" t="s">
        <v>490</v>
      </c>
      <c r="E450" s="29"/>
      <c r="F450" s="29"/>
      <c r="G450" s="29"/>
      <c r="H450" s="29"/>
      <c r="I450" s="29"/>
      <c r="J450" s="30"/>
      <c r="K450" s="31">
        <f t="shared" ref="K450:Y450" si="66">SUBTOTAL(9,K420:K449)</f>
        <v>58931026041</v>
      </c>
      <c r="L450" s="32">
        <f t="shared" si="66"/>
        <v>58931026041</v>
      </c>
      <c r="M450" s="32">
        <f t="shared" si="66"/>
        <v>1325753752.1200001</v>
      </c>
      <c r="N450" s="32">
        <f t="shared" si="66"/>
        <v>3294731750.21</v>
      </c>
      <c r="O450" s="32">
        <f t="shared" si="66"/>
        <v>0</v>
      </c>
      <c r="P450" s="32">
        <f t="shared" si="66"/>
        <v>58931026041</v>
      </c>
      <c r="Q450" s="32">
        <f t="shared" si="66"/>
        <v>0</v>
      </c>
      <c r="R450" s="32">
        <f t="shared" si="66"/>
        <v>746586012.51999998</v>
      </c>
      <c r="S450" s="32">
        <f t="shared" si="66"/>
        <v>0</v>
      </c>
      <c r="T450" s="32">
        <f t="shared" si="66"/>
        <v>58167054538.029999</v>
      </c>
      <c r="U450" s="32">
        <f t="shared" si="66"/>
        <v>58167054538.029999</v>
      </c>
      <c r="V450" s="32">
        <f t="shared" si="66"/>
        <v>0</v>
      </c>
      <c r="W450" s="32">
        <f t="shared" si="66"/>
        <v>17385490.449999999</v>
      </c>
      <c r="X450" s="32">
        <f t="shared" si="66"/>
        <v>0</v>
      </c>
      <c r="Y450" s="32">
        <f t="shared" si="66"/>
        <v>17385490.449999809</v>
      </c>
      <c r="Z450" s="33">
        <f t="shared" ref="Z450:Z488" si="67">T450/L450</f>
        <v>0.98703617509665476</v>
      </c>
      <c r="AA450" s="33">
        <f t="shared" ref="AA450:AA513" si="68">T450/P450</f>
        <v>0.98703617509665476</v>
      </c>
      <c r="AB450" s="33">
        <f t="shared" ref="AB450:AB513" si="69">(Q450+R450+S450)/P450</f>
        <v>1.2668810687269872E-2</v>
      </c>
      <c r="AC450" s="34">
        <f t="shared" ref="AC450:AC513" si="70">AA450+AB450</f>
        <v>0.99970498578392464</v>
      </c>
    </row>
    <row r="451" spans="1:29" outlineLevel="2" x14ac:dyDescent="0.35">
      <c r="A451" s="21" t="s">
        <v>187</v>
      </c>
      <c r="B451" s="22" t="s">
        <v>30</v>
      </c>
      <c r="C451" s="22" t="s">
        <v>71</v>
      </c>
      <c r="D451" s="22" t="s">
        <v>188</v>
      </c>
      <c r="E451" s="22"/>
      <c r="F451" s="22" t="s">
        <v>33</v>
      </c>
      <c r="G451" s="22">
        <v>1120</v>
      </c>
      <c r="H451" s="22">
        <v>709800000</v>
      </c>
      <c r="I451" s="22" t="s">
        <v>31</v>
      </c>
      <c r="J451" s="23" t="s">
        <v>189</v>
      </c>
      <c r="K451" s="24">
        <v>5229220639</v>
      </c>
      <c r="L451" s="25">
        <v>5060944880</v>
      </c>
      <c r="M451" s="25">
        <v>0</v>
      </c>
      <c r="N451" s="25">
        <v>0</v>
      </c>
      <c r="O451" s="25">
        <v>-259000000</v>
      </c>
      <c r="P451" s="25">
        <f>+L451+O451</f>
        <v>4801944880</v>
      </c>
      <c r="Q451" s="25">
        <v>2886892.39</v>
      </c>
      <c r="R451" s="25">
        <v>811098924.28999996</v>
      </c>
      <c r="S451" s="25">
        <v>92946615.459999993</v>
      </c>
      <c r="T451" s="25">
        <v>1735082403.8599999</v>
      </c>
      <c r="U451" s="25">
        <v>1617339692.9300001</v>
      </c>
      <c r="V451" s="25">
        <v>1338418241</v>
      </c>
      <c r="W451" s="25">
        <v>2418930044</v>
      </c>
      <c r="X451" s="25">
        <v>0</v>
      </c>
      <c r="Y451" s="25">
        <f>P451-(Q451+R451+S451+T451+X451)</f>
        <v>2159930044</v>
      </c>
      <c r="Z451" s="26">
        <f t="shared" si="67"/>
        <v>0.34283764099402719</v>
      </c>
      <c r="AA451" s="26">
        <f t="shared" si="68"/>
        <v>0.361329096276507</v>
      </c>
      <c r="AB451" s="26">
        <f t="shared" si="69"/>
        <v>0.18886773063917384</v>
      </c>
      <c r="AC451" s="27">
        <f t="shared" si="70"/>
        <v>0.55019682691568084</v>
      </c>
    </row>
    <row r="452" spans="1:29" outlineLevel="1" x14ac:dyDescent="0.35">
      <c r="A452" s="28"/>
      <c r="B452" s="29"/>
      <c r="C452" s="29"/>
      <c r="D452" s="29" t="s">
        <v>491</v>
      </c>
      <c r="E452" s="29"/>
      <c r="F452" s="29"/>
      <c r="G452" s="29"/>
      <c r="H452" s="29"/>
      <c r="I452" s="29"/>
      <c r="J452" s="30"/>
      <c r="K452" s="31">
        <f t="shared" ref="K452:Y452" si="71">SUBTOTAL(9,K451:K451)</f>
        <v>5229220639</v>
      </c>
      <c r="L452" s="32">
        <f t="shared" si="71"/>
        <v>5060944880</v>
      </c>
      <c r="M452" s="32">
        <f t="shared" si="71"/>
        <v>0</v>
      </c>
      <c r="N452" s="32">
        <f t="shared" si="71"/>
        <v>0</v>
      </c>
      <c r="O452" s="32">
        <f t="shared" si="71"/>
        <v>-259000000</v>
      </c>
      <c r="P452" s="32">
        <f t="shared" si="71"/>
        <v>4801944880</v>
      </c>
      <c r="Q452" s="32">
        <f t="shared" si="71"/>
        <v>2886892.39</v>
      </c>
      <c r="R452" s="32">
        <f t="shared" si="71"/>
        <v>811098924.28999996</v>
      </c>
      <c r="S452" s="32">
        <f t="shared" si="71"/>
        <v>92946615.459999993</v>
      </c>
      <c r="T452" s="32">
        <f t="shared" si="71"/>
        <v>1735082403.8599999</v>
      </c>
      <c r="U452" s="32">
        <f t="shared" si="71"/>
        <v>1617339692.9300001</v>
      </c>
      <c r="V452" s="32">
        <f t="shared" si="71"/>
        <v>1338418241</v>
      </c>
      <c r="W452" s="32">
        <f t="shared" si="71"/>
        <v>2418930044</v>
      </c>
      <c r="X452" s="32">
        <f t="shared" si="71"/>
        <v>0</v>
      </c>
      <c r="Y452" s="32">
        <f t="shared" si="71"/>
        <v>2159930044</v>
      </c>
      <c r="Z452" s="33">
        <f t="shared" si="67"/>
        <v>0.34283764099402719</v>
      </c>
      <c r="AA452" s="33">
        <f t="shared" si="68"/>
        <v>0.361329096276507</v>
      </c>
      <c r="AB452" s="33">
        <f t="shared" si="69"/>
        <v>0.18886773063917384</v>
      </c>
      <c r="AC452" s="34">
        <f t="shared" si="70"/>
        <v>0.55019682691568084</v>
      </c>
    </row>
    <row r="453" spans="1:29" outlineLevel="2" x14ac:dyDescent="0.35">
      <c r="A453" s="21" t="s">
        <v>187</v>
      </c>
      <c r="B453" s="22" t="s">
        <v>30</v>
      </c>
      <c r="C453" s="22" t="s">
        <v>71</v>
      </c>
      <c r="D453" s="22" t="s">
        <v>190</v>
      </c>
      <c r="E453" s="22"/>
      <c r="F453" s="22" t="s">
        <v>33</v>
      </c>
      <c r="G453" s="22">
        <v>1120</v>
      </c>
      <c r="H453" s="22">
        <v>709800000</v>
      </c>
      <c r="I453" s="22" t="s">
        <v>31</v>
      </c>
      <c r="J453" s="23" t="s">
        <v>191</v>
      </c>
      <c r="K453" s="24">
        <v>48701373</v>
      </c>
      <c r="L453" s="25">
        <v>48701373</v>
      </c>
      <c r="M453" s="25">
        <v>0</v>
      </c>
      <c r="N453" s="25">
        <v>0</v>
      </c>
      <c r="O453" s="25">
        <v>4000000</v>
      </c>
      <c r="P453" s="25">
        <f t="shared" ref="P453:P454" si="72">+L453+O453</f>
        <v>52701373</v>
      </c>
      <c r="Q453" s="25">
        <v>0</v>
      </c>
      <c r="R453" s="25">
        <v>0</v>
      </c>
      <c r="S453" s="25">
        <v>0</v>
      </c>
      <c r="T453" s="25">
        <v>3746259.39</v>
      </c>
      <c r="U453" s="25">
        <v>3746259.39</v>
      </c>
      <c r="V453" s="25">
        <v>33716333.530000001</v>
      </c>
      <c r="W453" s="25">
        <v>44955113.609999999</v>
      </c>
      <c r="X453" s="25">
        <v>0</v>
      </c>
      <c r="Y453" s="25">
        <f t="shared" ref="Y453:Y454" si="73">P453-(Q453+R453+S453+T453+X453)</f>
        <v>48955113.609999999</v>
      </c>
      <c r="Z453" s="26">
        <f t="shared" si="67"/>
        <v>7.6923075454156095E-2</v>
      </c>
      <c r="AA453" s="26">
        <f t="shared" si="68"/>
        <v>7.1084663961221664E-2</v>
      </c>
      <c r="AB453" s="26">
        <f t="shared" si="69"/>
        <v>0</v>
      </c>
      <c r="AC453" s="27">
        <f t="shared" si="70"/>
        <v>7.1084663961221664E-2</v>
      </c>
    </row>
    <row r="454" spans="1:29" outlineLevel="2" x14ac:dyDescent="0.35">
      <c r="A454" s="21" t="s">
        <v>343</v>
      </c>
      <c r="B454" s="22" t="s">
        <v>30</v>
      </c>
      <c r="C454" s="22" t="s">
        <v>71</v>
      </c>
      <c r="D454" s="22" t="s">
        <v>190</v>
      </c>
      <c r="E454" s="22"/>
      <c r="F454" s="22" t="s">
        <v>33</v>
      </c>
      <c r="G454" s="22">
        <v>1120</v>
      </c>
      <c r="H454" s="22">
        <v>709800000</v>
      </c>
      <c r="I454" s="22" t="s">
        <v>31</v>
      </c>
      <c r="J454" s="23" t="s">
        <v>191</v>
      </c>
      <c r="K454" s="25">
        <v>0</v>
      </c>
      <c r="L454" s="25">
        <v>5000000</v>
      </c>
      <c r="M454" s="25">
        <v>0</v>
      </c>
      <c r="N454" s="25">
        <v>0</v>
      </c>
      <c r="O454" s="25">
        <v>600000</v>
      </c>
      <c r="P454" s="25">
        <f t="shared" si="72"/>
        <v>5600000</v>
      </c>
      <c r="Q454" s="25">
        <v>0</v>
      </c>
      <c r="R454" s="25">
        <v>3000013</v>
      </c>
      <c r="S454" s="25">
        <v>0</v>
      </c>
      <c r="T454" s="25">
        <v>0</v>
      </c>
      <c r="U454" s="25">
        <v>0</v>
      </c>
      <c r="V454" s="25">
        <v>1999987</v>
      </c>
      <c r="W454" s="25">
        <v>1999987</v>
      </c>
      <c r="X454" s="25">
        <v>0</v>
      </c>
      <c r="Y454" s="25">
        <f t="shared" si="73"/>
        <v>2599987</v>
      </c>
      <c r="Z454" s="26">
        <f t="shared" si="67"/>
        <v>0</v>
      </c>
      <c r="AA454" s="26">
        <f t="shared" si="68"/>
        <v>0</v>
      </c>
      <c r="AB454" s="26">
        <f t="shared" si="69"/>
        <v>0.53571660714285718</v>
      </c>
      <c r="AC454" s="27">
        <f t="shared" si="70"/>
        <v>0.53571660714285718</v>
      </c>
    </row>
    <row r="455" spans="1:29" outlineLevel="1" x14ac:dyDescent="0.35">
      <c r="A455" s="28"/>
      <c r="B455" s="29"/>
      <c r="C455" s="29"/>
      <c r="D455" s="29" t="s">
        <v>492</v>
      </c>
      <c r="E455" s="29"/>
      <c r="F455" s="29"/>
      <c r="G455" s="29"/>
      <c r="H455" s="29"/>
      <c r="I455" s="29"/>
      <c r="J455" s="30"/>
      <c r="K455" s="31">
        <f t="shared" ref="K455:Y455" si="74">SUBTOTAL(9,K453:K454)</f>
        <v>48701373</v>
      </c>
      <c r="L455" s="32">
        <f t="shared" si="74"/>
        <v>53701373</v>
      </c>
      <c r="M455" s="32">
        <f t="shared" si="74"/>
        <v>0</v>
      </c>
      <c r="N455" s="32">
        <f t="shared" si="74"/>
        <v>0</v>
      </c>
      <c r="O455" s="32">
        <f t="shared" si="74"/>
        <v>4600000</v>
      </c>
      <c r="P455" s="32">
        <f t="shared" si="74"/>
        <v>58301373</v>
      </c>
      <c r="Q455" s="32">
        <f t="shared" si="74"/>
        <v>0</v>
      </c>
      <c r="R455" s="32">
        <f t="shared" si="74"/>
        <v>3000013</v>
      </c>
      <c r="S455" s="32">
        <f t="shared" si="74"/>
        <v>0</v>
      </c>
      <c r="T455" s="32">
        <f t="shared" si="74"/>
        <v>3746259.39</v>
      </c>
      <c r="U455" s="32">
        <f t="shared" si="74"/>
        <v>3746259.39</v>
      </c>
      <c r="V455" s="32">
        <f t="shared" si="74"/>
        <v>35716320.530000001</v>
      </c>
      <c r="W455" s="32">
        <f t="shared" si="74"/>
        <v>46955100.609999999</v>
      </c>
      <c r="X455" s="32">
        <f t="shared" si="74"/>
        <v>0</v>
      </c>
      <c r="Y455" s="32">
        <f t="shared" si="74"/>
        <v>51555100.609999999</v>
      </c>
      <c r="Z455" s="33">
        <f t="shared" si="67"/>
        <v>6.976096104656393E-2</v>
      </c>
      <c r="AA455" s="33">
        <f t="shared" si="68"/>
        <v>6.4256795290224128E-2</v>
      </c>
      <c r="AB455" s="33">
        <f t="shared" si="69"/>
        <v>5.1456987127901775E-2</v>
      </c>
      <c r="AC455" s="34">
        <f t="shared" si="70"/>
        <v>0.11571378241812591</v>
      </c>
    </row>
    <row r="456" spans="1:29" outlineLevel="2" x14ac:dyDescent="0.35">
      <c r="A456" s="21" t="s">
        <v>331</v>
      </c>
      <c r="B456" s="22" t="s">
        <v>30</v>
      </c>
      <c r="C456" s="22" t="s">
        <v>71</v>
      </c>
      <c r="D456" s="22" t="s">
        <v>332</v>
      </c>
      <c r="E456" s="22"/>
      <c r="F456" s="22" t="s">
        <v>33</v>
      </c>
      <c r="G456" s="22">
        <v>1120</v>
      </c>
      <c r="H456" s="22">
        <v>709800000</v>
      </c>
      <c r="I456" s="22" t="s">
        <v>31</v>
      </c>
      <c r="J456" s="23" t="s">
        <v>333</v>
      </c>
      <c r="K456" s="24">
        <v>4982606496</v>
      </c>
      <c r="L456" s="25">
        <v>2019431252</v>
      </c>
      <c r="M456" s="25">
        <v>0</v>
      </c>
      <c r="N456" s="25">
        <v>-54700000</v>
      </c>
      <c r="O456" s="25">
        <v>0</v>
      </c>
      <c r="P456" s="25">
        <f>+L456+O456</f>
        <v>2019431252</v>
      </c>
      <c r="Q456" s="25">
        <v>0</v>
      </c>
      <c r="R456" s="25">
        <v>368605077.5</v>
      </c>
      <c r="S456" s="25">
        <v>0</v>
      </c>
      <c r="T456" s="25">
        <v>710831945.23000002</v>
      </c>
      <c r="U456" s="25">
        <v>710831945.23000002</v>
      </c>
      <c r="V456" s="25">
        <v>423136416.26999998</v>
      </c>
      <c r="W456" s="25">
        <v>939994229.26999998</v>
      </c>
      <c r="X456" s="25">
        <v>0</v>
      </c>
      <c r="Y456" s="25">
        <f>P456-(Q456+R456+S456+T456+X456)</f>
        <v>939994229.26999998</v>
      </c>
      <c r="Z456" s="26">
        <f t="shared" si="67"/>
        <v>0.35199611005623876</v>
      </c>
      <c r="AA456" s="26">
        <f t="shared" si="68"/>
        <v>0.35199611005623876</v>
      </c>
      <c r="AB456" s="26">
        <f t="shared" si="69"/>
        <v>0.18252915375799086</v>
      </c>
      <c r="AC456" s="27">
        <f t="shared" si="70"/>
        <v>0.5345252638142296</v>
      </c>
    </row>
    <row r="457" spans="1:29" outlineLevel="1" x14ac:dyDescent="0.35">
      <c r="A457" s="28"/>
      <c r="B457" s="29"/>
      <c r="C457" s="29"/>
      <c r="D457" s="29" t="s">
        <v>493</v>
      </c>
      <c r="E457" s="29"/>
      <c r="F457" s="29"/>
      <c r="G457" s="29"/>
      <c r="H457" s="29"/>
      <c r="I457" s="29"/>
      <c r="J457" s="30"/>
      <c r="K457" s="31">
        <f t="shared" ref="K457:Y457" si="75">SUBTOTAL(9,K456:K456)</f>
        <v>4982606496</v>
      </c>
      <c r="L457" s="32">
        <f t="shared" si="75"/>
        <v>2019431252</v>
      </c>
      <c r="M457" s="32">
        <f t="shared" si="75"/>
        <v>0</v>
      </c>
      <c r="N457" s="32">
        <f t="shared" si="75"/>
        <v>-54700000</v>
      </c>
      <c r="O457" s="32">
        <f t="shared" si="75"/>
        <v>0</v>
      </c>
      <c r="P457" s="32">
        <f t="shared" si="75"/>
        <v>2019431252</v>
      </c>
      <c r="Q457" s="32">
        <f t="shared" si="75"/>
        <v>0</v>
      </c>
      <c r="R457" s="32">
        <f t="shared" si="75"/>
        <v>368605077.5</v>
      </c>
      <c r="S457" s="32">
        <f t="shared" si="75"/>
        <v>0</v>
      </c>
      <c r="T457" s="32">
        <f t="shared" si="75"/>
        <v>710831945.23000002</v>
      </c>
      <c r="U457" s="32">
        <f t="shared" si="75"/>
        <v>710831945.23000002</v>
      </c>
      <c r="V457" s="32">
        <f t="shared" si="75"/>
        <v>423136416.26999998</v>
      </c>
      <c r="W457" s="32">
        <f t="shared" si="75"/>
        <v>939994229.26999998</v>
      </c>
      <c r="X457" s="32">
        <f t="shared" si="75"/>
        <v>0</v>
      </c>
      <c r="Y457" s="32">
        <f t="shared" si="75"/>
        <v>939994229.26999998</v>
      </c>
      <c r="Z457" s="33">
        <f t="shared" si="67"/>
        <v>0.35199611005623876</v>
      </c>
      <c r="AA457" s="33">
        <f t="shared" si="68"/>
        <v>0.35199611005623876</v>
      </c>
      <c r="AB457" s="33">
        <f t="shared" si="69"/>
        <v>0.18252915375799086</v>
      </c>
      <c r="AC457" s="34">
        <f t="shared" si="70"/>
        <v>0.5345252638142296</v>
      </c>
    </row>
    <row r="458" spans="1:29" outlineLevel="2" x14ac:dyDescent="0.35">
      <c r="A458" s="21" t="s">
        <v>187</v>
      </c>
      <c r="B458" s="22" t="s">
        <v>30</v>
      </c>
      <c r="C458" s="22" t="s">
        <v>71</v>
      </c>
      <c r="D458" s="22" t="s">
        <v>192</v>
      </c>
      <c r="E458" s="22"/>
      <c r="F458" s="22" t="s">
        <v>33</v>
      </c>
      <c r="G458" s="22">
        <v>1120</v>
      </c>
      <c r="H458" s="22">
        <v>709800000</v>
      </c>
      <c r="I458" s="22" t="s">
        <v>31</v>
      </c>
      <c r="J458" s="23" t="s">
        <v>193</v>
      </c>
      <c r="K458" s="24">
        <v>154018336</v>
      </c>
      <c r="L458" s="25">
        <v>154018336</v>
      </c>
      <c r="M458" s="25">
        <v>0</v>
      </c>
      <c r="N458" s="25">
        <v>0</v>
      </c>
      <c r="O458" s="25">
        <v>0</v>
      </c>
      <c r="P458" s="25">
        <f>+L458+O458</f>
        <v>154018336</v>
      </c>
      <c r="Q458" s="25">
        <v>0</v>
      </c>
      <c r="R458" s="25">
        <v>34082547.520000003</v>
      </c>
      <c r="S458" s="25">
        <v>0</v>
      </c>
      <c r="T458" s="25">
        <v>65916571.950000003</v>
      </c>
      <c r="U458" s="25">
        <v>65903424.950000003</v>
      </c>
      <c r="V458" s="25">
        <v>18322675.530000001</v>
      </c>
      <c r="W458" s="25">
        <v>54019216.530000001</v>
      </c>
      <c r="X458" s="25">
        <v>0</v>
      </c>
      <c r="Y458" s="25">
        <f>P458-(Q458+R458+S458+T458+X458)</f>
        <v>54019216.530000001</v>
      </c>
      <c r="Z458" s="26">
        <f t="shared" si="67"/>
        <v>0.42797873072722981</v>
      </c>
      <c r="AA458" s="26">
        <f t="shared" si="68"/>
        <v>0.42797873072722981</v>
      </c>
      <c r="AB458" s="26">
        <f t="shared" si="69"/>
        <v>0.22128889588834413</v>
      </c>
      <c r="AC458" s="27">
        <f t="shared" si="70"/>
        <v>0.64926762661557391</v>
      </c>
    </row>
    <row r="459" spans="1:29" outlineLevel="1" x14ac:dyDescent="0.35">
      <c r="A459" s="28"/>
      <c r="B459" s="29"/>
      <c r="C459" s="29"/>
      <c r="D459" s="29" t="s">
        <v>494</v>
      </c>
      <c r="E459" s="29"/>
      <c r="F459" s="29"/>
      <c r="G459" s="29"/>
      <c r="H459" s="29"/>
      <c r="I459" s="29"/>
      <c r="J459" s="30"/>
      <c r="K459" s="31">
        <f t="shared" ref="K459:Y459" si="76">SUBTOTAL(9,K458:K458)</f>
        <v>154018336</v>
      </c>
      <c r="L459" s="32">
        <f t="shared" si="76"/>
        <v>154018336</v>
      </c>
      <c r="M459" s="32">
        <f t="shared" si="76"/>
        <v>0</v>
      </c>
      <c r="N459" s="32">
        <f t="shared" si="76"/>
        <v>0</v>
      </c>
      <c r="O459" s="32">
        <f t="shared" si="76"/>
        <v>0</v>
      </c>
      <c r="P459" s="32">
        <f t="shared" si="76"/>
        <v>154018336</v>
      </c>
      <c r="Q459" s="32">
        <f t="shared" si="76"/>
        <v>0</v>
      </c>
      <c r="R459" s="32">
        <f t="shared" si="76"/>
        <v>34082547.520000003</v>
      </c>
      <c r="S459" s="32">
        <f t="shared" si="76"/>
        <v>0</v>
      </c>
      <c r="T459" s="32">
        <f t="shared" si="76"/>
        <v>65916571.950000003</v>
      </c>
      <c r="U459" s="32">
        <f t="shared" si="76"/>
        <v>65903424.950000003</v>
      </c>
      <c r="V459" s="32">
        <f t="shared" si="76"/>
        <v>18322675.530000001</v>
      </c>
      <c r="W459" s="32">
        <f t="shared" si="76"/>
        <v>54019216.530000001</v>
      </c>
      <c r="X459" s="32">
        <f t="shared" si="76"/>
        <v>0</v>
      </c>
      <c r="Y459" s="32">
        <f t="shared" si="76"/>
        <v>54019216.530000001</v>
      </c>
      <c r="Z459" s="33">
        <f t="shared" si="67"/>
        <v>0.42797873072722981</v>
      </c>
      <c r="AA459" s="33">
        <f t="shared" si="68"/>
        <v>0.42797873072722981</v>
      </c>
      <c r="AB459" s="33">
        <f t="shared" si="69"/>
        <v>0.22128889588834413</v>
      </c>
      <c r="AC459" s="34">
        <f t="shared" si="70"/>
        <v>0.64926762661557391</v>
      </c>
    </row>
    <row r="460" spans="1:29" outlineLevel="2" x14ac:dyDescent="0.35">
      <c r="A460" s="21" t="s">
        <v>187</v>
      </c>
      <c r="B460" s="22" t="s">
        <v>30</v>
      </c>
      <c r="C460" s="22" t="s">
        <v>71</v>
      </c>
      <c r="D460" s="22" t="s">
        <v>194</v>
      </c>
      <c r="E460" s="22"/>
      <c r="F460" s="22" t="s">
        <v>33</v>
      </c>
      <c r="G460" s="22">
        <v>1120</v>
      </c>
      <c r="H460" s="22">
        <v>709800000</v>
      </c>
      <c r="I460" s="22" t="s">
        <v>31</v>
      </c>
      <c r="J460" s="23" t="s">
        <v>195</v>
      </c>
      <c r="K460" s="24">
        <v>494120155</v>
      </c>
      <c r="L460" s="25">
        <v>494120155</v>
      </c>
      <c r="M460" s="25">
        <v>0</v>
      </c>
      <c r="N460" s="25">
        <v>0</v>
      </c>
      <c r="O460" s="25">
        <v>64000000</v>
      </c>
      <c r="P460" s="25">
        <f>+L460+O460</f>
        <v>558120155</v>
      </c>
      <c r="Q460" s="25">
        <v>0</v>
      </c>
      <c r="R460" s="25">
        <v>149306920.69999999</v>
      </c>
      <c r="S460" s="25">
        <v>0</v>
      </c>
      <c r="T460" s="25">
        <v>230785499.90000001</v>
      </c>
      <c r="U460" s="25">
        <v>230785499.90000001</v>
      </c>
      <c r="V460" s="25">
        <v>0.4</v>
      </c>
      <c r="W460" s="25">
        <v>114027734.40000001</v>
      </c>
      <c r="X460" s="25">
        <v>0</v>
      </c>
      <c r="Y460" s="25">
        <f>P460-(Q460+R460+S460+T460+X460)</f>
        <v>178027734.39999998</v>
      </c>
      <c r="Z460" s="26">
        <f t="shared" si="67"/>
        <v>0.46706352202937362</v>
      </c>
      <c r="AA460" s="26">
        <f t="shared" si="68"/>
        <v>0.41350504516361714</v>
      </c>
      <c r="AB460" s="26">
        <f t="shared" si="69"/>
        <v>0.26751752174224919</v>
      </c>
      <c r="AC460" s="27">
        <f t="shared" si="70"/>
        <v>0.68102256690586627</v>
      </c>
    </row>
    <row r="461" spans="1:29" outlineLevel="1" x14ac:dyDescent="0.35">
      <c r="A461" s="28"/>
      <c r="B461" s="29"/>
      <c r="C461" s="29"/>
      <c r="D461" s="29" t="s">
        <v>495</v>
      </c>
      <c r="E461" s="29"/>
      <c r="F461" s="29"/>
      <c r="G461" s="29"/>
      <c r="H461" s="29"/>
      <c r="I461" s="29"/>
      <c r="J461" s="30"/>
      <c r="K461" s="31">
        <f t="shared" ref="K461:Y461" si="77">SUBTOTAL(9,K460:K460)</f>
        <v>494120155</v>
      </c>
      <c r="L461" s="32">
        <f t="shared" si="77"/>
        <v>494120155</v>
      </c>
      <c r="M461" s="32">
        <f t="shared" si="77"/>
        <v>0</v>
      </c>
      <c r="N461" s="32">
        <f t="shared" si="77"/>
        <v>0</v>
      </c>
      <c r="O461" s="32">
        <f t="shared" si="77"/>
        <v>64000000</v>
      </c>
      <c r="P461" s="32">
        <f t="shared" si="77"/>
        <v>558120155</v>
      </c>
      <c r="Q461" s="32">
        <f t="shared" si="77"/>
        <v>0</v>
      </c>
      <c r="R461" s="32">
        <f t="shared" si="77"/>
        <v>149306920.69999999</v>
      </c>
      <c r="S461" s="32">
        <f t="shared" si="77"/>
        <v>0</v>
      </c>
      <c r="T461" s="32">
        <f t="shared" si="77"/>
        <v>230785499.90000001</v>
      </c>
      <c r="U461" s="32">
        <f t="shared" si="77"/>
        <v>230785499.90000001</v>
      </c>
      <c r="V461" s="32">
        <f t="shared" si="77"/>
        <v>0.4</v>
      </c>
      <c r="W461" s="32">
        <f t="shared" si="77"/>
        <v>114027734.40000001</v>
      </c>
      <c r="X461" s="32">
        <f t="shared" si="77"/>
        <v>0</v>
      </c>
      <c r="Y461" s="32">
        <f t="shared" si="77"/>
        <v>178027734.39999998</v>
      </c>
      <c r="Z461" s="33">
        <f t="shared" si="67"/>
        <v>0.46706352202937362</v>
      </c>
      <c r="AA461" s="33">
        <f t="shared" si="68"/>
        <v>0.41350504516361714</v>
      </c>
      <c r="AB461" s="33">
        <f t="shared" si="69"/>
        <v>0.26751752174224919</v>
      </c>
      <c r="AC461" s="34">
        <f t="shared" si="70"/>
        <v>0.68102256690586627</v>
      </c>
    </row>
    <row r="462" spans="1:29" outlineLevel="2" x14ac:dyDescent="0.35">
      <c r="A462" s="21" t="s">
        <v>187</v>
      </c>
      <c r="B462" s="22" t="s">
        <v>30</v>
      </c>
      <c r="C462" s="22" t="s">
        <v>71</v>
      </c>
      <c r="D462" s="22" t="s">
        <v>196</v>
      </c>
      <c r="E462" s="22"/>
      <c r="F462" s="22" t="s">
        <v>33</v>
      </c>
      <c r="G462" s="22">
        <v>1120</v>
      </c>
      <c r="H462" s="22">
        <v>709800000</v>
      </c>
      <c r="I462" s="22" t="s">
        <v>31</v>
      </c>
      <c r="J462" s="23" t="s">
        <v>197</v>
      </c>
      <c r="K462" s="24">
        <v>5000000</v>
      </c>
      <c r="L462" s="25">
        <v>5000000</v>
      </c>
      <c r="M462" s="25">
        <v>0</v>
      </c>
      <c r="N462" s="25">
        <v>0</v>
      </c>
      <c r="O462" s="25">
        <v>4000000</v>
      </c>
      <c r="P462" s="25">
        <f>+L462+O462</f>
        <v>9000000</v>
      </c>
      <c r="Q462" s="25">
        <v>0</v>
      </c>
      <c r="R462" s="25">
        <v>3127407.98</v>
      </c>
      <c r="S462" s="25">
        <v>0</v>
      </c>
      <c r="T462" s="25">
        <v>1824526.25</v>
      </c>
      <c r="U462" s="25">
        <v>1521177.75</v>
      </c>
      <c r="V462" s="25">
        <v>48060.77</v>
      </c>
      <c r="W462" s="25">
        <v>48065.77</v>
      </c>
      <c r="X462" s="25">
        <v>0</v>
      </c>
      <c r="Y462" s="25">
        <f>P462-(Q462+R462+S462+T462+X462)</f>
        <v>4048065.7699999996</v>
      </c>
      <c r="Z462" s="26">
        <f t="shared" si="67"/>
        <v>0.36490525000000001</v>
      </c>
      <c r="AA462" s="26">
        <f t="shared" si="68"/>
        <v>0.20272513888888888</v>
      </c>
      <c r="AB462" s="26">
        <f t="shared" si="69"/>
        <v>0.34748977555555555</v>
      </c>
      <c r="AC462" s="27">
        <f t="shared" si="70"/>
        <v>0.55021491444444437</v>
      </c>
    </row>
    <row r="463" spans="1:29" outlineLevel="1" x14ac:dyDescent="0.35">
      <c r="A463" s="28"/>
      <c r="B463" s="29"/>
      <c r="C463" s="29"/>
      <c r="D463" s="29" t="s">
        <v>496</v>
      </c>
      <c r="E463" s="29"/>
      <c r="F463" s="29"/>
      <c r="G463" s="29"/>
      <c r="H463" s="29"/>
      <c r="I463" s="29"/>
      <c r="J463" s="30"/>
      <c r="K463" s="31">
        <f t="shared" ref="K463:Y463" si="78">SUBTOTAL(9,K462:K462)</f>
        <v>5000000</v>
      </c>
      <c r="L463" s="32">
        <f t="shared" si="78"/>
        <v>5000000</v>
      </c>
      <c r="M463" s="32">
        <f t="shared" si="78"/>
        <v>0</v>
      </c>
      <c r="N463" s="32">
        <f t="shared" si="78"/>
        <v>0</v>
      </c>
      <c r="O463" s="32">
        <f t="shared" si="78"/>
        <v>4000000</v>
      </c>
      <c r="P463" s="32">
        <f t="shared" si="78"/>
        <v>9000000</v>
      </c>
      <c r="Q463" s="32">
        <f t="shared" si="78"/>
        <v>0</v>
      </c>
      <c r="R463" s="32">
        <f t="shared" si="78"/>
        <v>3127407.98</v>
      </c>
      <c r="S463" s="32">
        <f t="shared" si="78"/>
        <v>0</v>
      </c>
      <c r="T463" s="32">
        <f t="shared" si="78"/>
        <v>1824526.25</v>
      </c>
      <c r="U463" s="32">
        <f t="shared" si="78"/>
        <v>1521177.75</v>
      </c>
      <c r="V463" s="32">
        <f t="shared" si="78"/>
        <v>48060.77</v>
      </c>
      <c r="W463" s="32">
        <f t="shared" si="78"/>
        <v>48065.77</v>
      </c>
      <c r="X463" s="32">
        <f t="shared" si="78"/>
        <v>0</v>
      </c>
      <c r="Y463" s="32">
        <f t="shared" si="78"/>
        <v>4048065.7699999996</v>
      </c>
      <c r="Z463" s="33">
        <f t="shared" si="67"/>
        <v>0.36490525000000001</v>
      </c>
      <c r="AA463" s="33">
        <f t="shared" si="68"/>
        <v>0.20272513888888888</v>
      </c>
      <c r="AB463" s="33">
        <f t="shared" si="69"/>
        <v>0.34748977555555555</v>
      </c>
      <c r="AC463" s="34">
        <f t="shared" si="70"/>
        <v>0.55021491444444437</v>
      </c>
    </row>
    <row r="464" spans="1:29" outlineLevel="2" x14ac:dyDescent="0.35">
      <c r="A464" s="21" t="s">
        <v>187</v>
      </c>
      <c r="B464" s="22" t="s">
        <v>30</v>
      </c>
      <c r="C464" s="22" t="s">
        <v>71</v>
      </c>
      <c r="D464" s="22" t="s">
        <v>198</v>
      </c>
      <c r="E464" s="22"/>
      <c r="F464" s="22" t="s">
        <v>33</v>
      </c>
      <c r="G464" s="22">
        <v>1120</v>
      </c>
      <c r="H464" s="22">
        <v>709800000</v>
      </c>
      <c r="I464" s="22" t="s">
        <v>31</v>
      </c>
      <c r="J464" s="23" t="s">
        <v>199</v>
      </c>
      <c r="K464" s="24">
        <v>117705326</v>
      </c>
      <c r="L464" s="25">
        <v>117705326</v>
      </c>
      <c r="M464" s="25">
        <v>0</v>
      </c>
      <c r="N464" s="25">
        <v>0</v>
      </c>
      <c r="O464" s="25">
        <v>37000000</v>
      </c>
      <c r="P464" s="25">
        <f t="shared" ref="P464:P465" si="79">+L464+O464</f>
        <v>154705326</v>
      </c>
      <c r="Q464" s="25">
        <v>0</v>
      </c>
      <c r="R464" s="25">
        <v>12940787.449999999</v>
      </c>
      <c r="S464" s="25">
        <v>8025166.2699999996</v>
      </c>
      <c r="T464" s="25">
        <v>55934657.990000002</v>
      </c>
      <c r="U464" s="25">
        <v>55934657.990000002</v>
      </c>
      <c r="V464" s="25">
        <v>33641939.289999999</v>
      </c>
      <c r="W464" s="25">
        <v>40804714.289999999</v>
      </c>
      <c r="X464" s="25">
        <v>0</v>
      </c>
      <c r="Y464" s="25">
        <f t="shared" ref="Y464:Y465" si="80">P464-(Q464+R464+S464+T464+X464)</f>
        <v>77804714.289999992</v>
      </c>
      <c r="Z464" s="26">
        <f t="shared" si="67"/>
        <v>0.47520923556169414</v>
      </c>
      <c r="AA464" s="26">
        <f t="shared" si="68"/>
        <v>0.36155612373681306</v>
      </c>
      <c r="AB464" s="26">
        <f t="shared" si="69"/>
        <v>0.13552186121892143</v>
      </c>
      <c r="AC464" s="27">
        <f t="shared" si="70"/>
        <v>0.49707798495573452</v>
      </c>
    </row>
    <row r="465" spans="1:29" outlineLevel="2" x14ac:dyDescent="0.35">
      <c r="A465" s="21" t="s">
        <v>331</v>
      </c>
      <c r="B465" s="22" t="s">
        <v>30</v>
      </c>
      <c r="C465" s="22" t="s">
        <v>71</v>
      </c>
      <c r="D465" s="22" t="s">
        <v>198</v>
      </c>
      <c r="E465" s="22"/>
      <c r="F465" s="22" t="s">
        <v>33</v>
      </c>
      <c r="G465" s="22">
        <v>1120</v>
      </c>
      <c r="H465" s="22">
        <v>709800000</v>
      </c>
      <c r="I465" s="22" t="s">
        <v>31</v>
      </c>
      <c r="J465" s="23" t="s">
        <v>199</v>
      </c>
      <c r="K465" s="24">
        <v>15314982035</v>
      </c>
      <c r="L465" s="25">
        <v>17314982035</v>
      </c>
      <c r="M465" s="25">
        <v>0</v>
      </c>
      <c r="N465" s="25">
        <v>-868178296</v>
      </c>
      <c r="O465" s="25">
        <v>0</v>
      </c>
      <c r="P465" s="25">
        <f t="shared" si="79"/>
        <v>17314982035</v>
      </c>
      <c r="Q465" s="25">
        <v>0</v>
      </c>
      <c r="R465" s="25">
        <v>4381547214.71</v>
      </c>
      <c r="S465" s="25">
        <v>938604077.67999995</v>
      </c>
      <c r="T465" s="25">
        <v>5087283791.6599998</v>
      </c>
      <c r="U465" s="25">
        <v>5087283791.6599998</v>
      </c>
      <c r="V465" s="25">
        <v>1608996435.24</v>
      </c>
      <c r="W465" s="25">
        <v>6907546950.9499998</v>
      </c>
      <c r="X465" s="25">
        <v>0</v>
      </c>
      <c r="Y465" s="25">
        <f t="shared" si="80"/>
        <v>6907546950.9500008</v>
      </c>
      <c r="Z465" s="26">
        <f t="shared" si="67"/>
        <v>0.29380820502017924</v>
      </c>
      <c r="AA465" s="26">
        <f t="shared" si="68"/>
        <v>0.29380820502017924</v>
      </c>
      <c r="AB465" s="26">
        <f t="shared" si="69"/>
        <v>0.3072571072632938</v>
      </c>
      <c r="AC465" s="27">
        <f t="shared" si="70"/>
        <v>0.60106531228347304</v>
      </c>
    </row>
    <row r="466" spans="1:29" outlineLevel="1" x14ac:dyDescent="0.35">
      <c r="A466" s="28"/>
      <c r="B466" s="29"/>
      <c r="C466" s="29"/>
      <c r="D466" s="29" t="s">
        <v>497</v>
      </c>
      <c r="E466" s="29"/>
      <c r="F466" s="29"/>
      <c r="G466" s="29"/>
      <c r="H466" s="29"/>
      <c r="I466" s="29"/>
      <c r="J466" s="30"/>
      <c r="K466" s="31">
        <f t="shared" ref="K466:Y466" si="81">SUBTOTAL(9,K464:K465)</f>
        <v>15432687361</v>
      </c>
      <c r="L466" s="32">
        <f t="shared" si="81"/>
        <v>17432687361</v>
      </c>
      <c r="M466" s="32">
        <f t="shared" si="81"/>
        <v>0</v>
      </c>
      <c r="N466" s="32">
        <f t="shared" si="81"/>
        <v>-868178296</v>
      </c>
      <c r="O466" s="32">
        <f t="shared" si="81"/>
        <v>37000000</v>
      </c>
      <c r="P466" s="32">
        <f t="shared" si="81"/>
        <v>17469687361</v>
      </c>
      <c r="Q466" s="32">
        <f t="shared" si="81"/>
        <v>0</v>
      </c>
      <c r="R466" s="32">
        <f t="shared" si="81"/>
        <v>4394488002.1599998</v>
      </c>
      <c r="S466" s="32">
        <f t="shared" si="81"/>
        <v>946629243.94999993</v>
      </c>
      <c r="T466" s="32">
        <f t="shared" si="81"/>
        <v>5143218449.6499996</v>
      </c>
      <c r="U466" s="32">
        <f t="shared" si="81"/>
        <v>5143218449.6499996</v>
      </c>
      <c r="V466" s="32">
        <f t="shared" si="81"/>
        <v>1642638374.53</v>
      </c>
      <c r="W466" s="32">
        <f t="shared" si="81"/>
        <v>6948351665.2399998</v>
      </c>
      <c r="X466" s="32">
        <f t="shared" si="81"/>
        <v>0</v>
      </c>
      <c r="Y466" s="32">
        <f t="shared" si="81"/>
        <v>6985351665.2400007</v>
      </c>
      <c r="Z466" s="33">
        <f t="shared" si="67"/>
        <v>0.2950330229151179</v>
      </c>
      <c r="AA466" s="33">
        <f t="shared" si="68"/>
        <v>0.29440815644657259</v>
      </c>
      <c r="AB466" s="33">
        <f t="shared" si="69"/>
        <v>0.30573628112164813</v>
      </c>
      <c r="AC466" s="34">
        <f t="shared" si="70"/>
        <v>0.60014443756822078</v>
      </c>
    </row>
    <row r="467" spans="1:29" outlineLevel="2" x14ac:dyDescent="0.35">
      <c r="A467" s="21" t="s">
        <v>187</v>
      </c>
      <c r="B467" s="22" t="s">
        <v>30</v>
      </c>
      <c r="C467" s="22" t="s">
        <v>71</v>
      </c>
      <c r="D467" s="22" t="s">
        <v>200</v>
      </c>
      <c r="E467" s="22"/>
      <c r="F467" s="22" t="s">
        <v>33</v>
      </c>
      <c r="G467" s="22">
        <v>1120</v>
      </c>
      <c r="H467" s="22">
        <v>709800000</v>
      </c>
      <c r="I467" s="22" t="s">
        <v>31</v>
      </c>
      <c r="J467" s="23" t="s">
        <v>201</v>
      </c>
      <c r="K467" s="24">
        <v>4034165</v>
      </c>
      <c r="L467" s="25">
        <v>19507264</v>
      </c>
      <c r="M467" s="25">
        <v>0</v>
      </c>
      <c r="N467" s="25">
        <v>0</v>
      </c>
      <c r="O467" s="25">
        <v>0</v>
      </c>
      <c r="P467" s="25">
        <f t="shared" ref="P467:P468" si="82">+L467+O467</f>
        <v>19507264</v>
      </c>
      <c r="Q467" s="25">
        <v>0</v>
      </c>
      <c r="R467" s="25">
        <v>875317.83</v>
      </c>
      <c r="S467" s="25">
        <v>0</v>
      </c>
      <c r="T467" s="25">
        <v>2029688.52</v>
      </c>
      <c r="U467" s="25">
        <v>2029688.52</v>
      </c>
      <c r="V467" s="25">
        <v>15671292.65</v>
      </c>
      <c r="W467" s="25">
        <v>16602257.65</v>
      </c>
      <c r="X467" s="25">
        <v>0</v>
      </c>
      <c r="Y467" s="25">
        <f t="shared" ref="Y467:Y468" si="83">P467-(Q467+R467+S467+T467+X467)</f>
        <v>16602257.65</v>
      </c>
      <c r="Z467" s="26">
        <f t="shared" si="67"/>
        <v>0.1040478316180065</v>
      </c>
      <c r="AA467" s="26">
        <f t="shared" si="68"/>
        <v>0.1040478316180065</v>
      </c>
      <c r="AB467" s="26">
        <f t="shared" si="69"/>
        <v>4.4871378682320592E-2</v>
      </c>
      <c r="AC467" s="27">
        <f t="shared" si="70"/>
        <v>0.14891921030032709</v>
      </c>
    </row>
    <row r="468" spans="1:29" outlineLevel="2" x14ac:dyDescent="0.35">
      <c r="A468" s="21" t="s">
        <v>331</v>
      </c>
      <c r="B468" s="22" t="s">
        <v>30</v>
      </c>
      <c r="C468" s="22" t="s">
        <v>71</v>
      </c>
      <c r="D468" s="22" t="s">
        <v>200</v>
      </c>
      <c r="E468" s="22"/>
      <c r="F468" s="22" t="s">
        <v>33</v>
      </c>
      <c r="G468" s="22">
        <v>1120</v>
      </c>
      <c r="H468" s="22">
        <v>709800000</v>
      </c>
      <c r="I468" s="22" t="s">
        <v>31</v>
      </c>
      <c r="J468" s="23" t="s">
        <v>201</v>
      </c>
      <c r="K468" s="25">
        <v>0</v>
      </c>
      <c r="L468" s="25">
        <v>2162182</v>
      </c>
      <c r="M468" s="25">
        <v>0</v>
      </c>
      <c r="N468" s="25">
        <v>0</v>
      </c>
      <c r="O468" s="25">
        <v>0</v>
      </c>
      <c r="P468" s="25">
        <f t="shared" si="82"/>
        <v>2162182</v>
      </c>
      <c r="Q468" s="25">
        <v>0</v>
      </c>
      <c r="R468" s="25">
        <v>0</v>
      </c>
      <c r="S468" s="25">
        <v>0</v>
      </c>
      <c r="T468" s="25">
        <v>0</v>
      </c>
      <c r="U468" s="25">
        <v>0</v>
      </c>
      <c r="V468" s="25">
        <v>0</v>
      </c>
      <c r="W468" s="25">
        <v>2162182</v>
      </c>
      <c r="X468" s="25">
        <v>0</v>
      </c>
      <c r="Y468" s="25">
        <f t="shared" si="83"/>
        <v>2162182</v>
      </c>
      <c r="Z468" s="26">
        <f t="shared" si="67"/>
        <v>0</v>
      </c>
      <c r="AA468" s="26">
        <f t="shared" si="68"/>
        <v>0</v>
      </c>
      <c r="AB468" s="26">
        <f t="shared" si="69"/>
        <v>0</v>
      </c>
      <c r="AC468" s="27">
        <f t="shared" si="70"/>
        <v>0</v>
      </c>
    </row>
    <row r="469" spans="1:29" outlineLevel="1" x14ac:dyDescent="0.35">
      <c r="A469" s="28"/>
      <c r="B469" s="29"/>
      <c r="C469" s="29"/>
      <c r="D469" s="29" t="s">
        <v>498</v>
      </c>
      <c r="E469" s="29"/>
      <c r="F469" s="29"/>
      <c r="G469" s="29"/>
      <c r="H469" s="29"/>
      <c r="I469" s="29"/>
      <c r="J469" s="30"/>
      <c r="K469" s="31">
        <f t="shared" ref="K469:Y469" si="84">SUBTOTAL(9,K467:K468)</f>
        <v>4034165</v>
      </c>
      <c r="L469" s="32">
        <f t="shared" si="84"/>
        <v>21669446</v>
      </c>
      <c r="M469" s="32">
        <f t="shared" si="84"/>
        <v>0</v>
      </c>
      <c r="N469" s="32">
        <f t="shared" si="84"/>
        <v>0</v>
      </c>
      <c r="O469" s="32">
        <f t="shared" si="84"/>
        <v>0</v>
      </c>
      <c r="P469" s="32">
        <f t="shared" si="84"/>
        <v>21669446</v>
      </c>
      <c r="Q469" s="32">
        <f t="shared" si="84"/>
        <v>0</v>
      </c>
      <c r="R469" s="32">
        <f t="shared" si="84"/>
        <v>875317.83</v>
      </c>
      <c r="S469" s="32">
        <f t="shared" si="84"/>
        <v>0</v>
      </c>
      <c r="T469" s="32">
        <f t="shared" si="84"/>
        <v>2029688.52</v>
      </c>
      <c r="U469" s="32">
        <f t="shared" si="84"/>
        <v>2029688.52</v>
      </c>
      <c r="V469" s="32">
        <f t="shared" si="84"/>
        <v>15671292.65</v>
      </c>
      <c r="W469" s="32">
        <f t="shared" si="84"/>
        <v>18764439.649999999</v>
      </c>
      <c r="X469" s="32">
        <f t="shared" si="84"/>
        <v>0</v>
      </c>
      <c r="Y469" s="32">
        <f t="shared" si="84"/>
        <v>18764439.649999999</v>
      </c>
      <c r="Z469" s="33">
        <f t="shared" si="67"/>
        <v>9.366591651673975E-2</v>
      </c>
      <c r="AA469" s="33">
        <f t="shared" si="68"/>
        <v>9.366591651673975E-2</v>
      </c>
      <c r="AB469" s="33">
        <f t="shared" si="69"/>
        <v>4.0394102830316934E-2</v>
      </c>
      <c r="AC469" s="34">
        <f t="shared" si="70"/>
        <v>0.13406001934705669</v>
      </c>
    </row>
    <row r="470" spans="1:29" outlineLevel="2" x14ac:dyDescent="0.35">
      <c r="A470" s="21" t="s">
        <v>29</v>
      </c>
      <c r="B470" s="22" t="s">
        <v>30</v>
      </c>
      <c r="C470" s="22" t="s">
        <v>71</v>
      </c>
      <c r="D470" s="22" t="s">
        <v>72</v>
      </c>
      <c r="E470" s="22"/>
      <c r="F470" s="22" t="s">
        <v>33</v>
      </c>
      <c r="G470" s="22">
        <v>1120</v>
      </c>
      <c r="H470" s="22">
        <v>709800000</v>
      </c>
      <c r="I470" s="22" t="s">
        <v>31</v>
      </c>
      <c r="J470" s="23" t="s">
        <v>73</v>
      </c>
      <c r="K470" s="24">
        <v>40547719</v>
      </c>
      <c r="L470" s="25">
        <v>40547719</v>
      </c>
      <c r="M470" s="25">
        <v>0</v>
      </c>
      <c r="N470" s="25">
        <v>0</v>
      </c>
      <c r="O470" s="25">
        <v>0</v>
      </c>
      <c r="P470" s="25">
        <f t="shared" ref="P470:P471" si="85">+L470+O470</f>
        <v>40547719</v>
      </c>
      <c r="Q470" s="25">
        <v>13483860</v>
      </c>
      <c r="R470" s="25">
        <v>15113927.869999999</v>
      </c>
      <c r="S470" s="25">
        <v>0</v>
      </c>
      <c r="T470" s="25">
        <v>2276837</v>
      </c>
      <c r="U470" s="25">
        <v>2276837</v>
      </c>
      <c r="V470" s="25">
        <v>9673094.1300000008</v>
      </c>
      <c r="W470" s="25">
        <v>9673094.1300000008</v>
      </c>
      <c r="X470" s="25">
        <v>0</v>
      </c>
      <c r="Y470" s="25">
        <f t="shared" ref="Y470:Y471" si="86">P470-(Q470+R470+S470+T470+X470)</f>
        <v>9673094.1300000027</v>
      </c>
      <c r="Z470" s="26">
        <f t="shared" si="67"/>
        <v>5.6152036567087782E-2</v>
      </c>
      <c r="AA470" s="26">
        <f t="shared" si="68"/>
        <v>5.6152036567087782E-2</v>
      </c>
      <c r="AB470" s="26">
        <f t="shared" si="69"/>
        <v>0.7052872165262859</v>
      </c>
      <c r="AC470" s="27">
        <f t="shared" si="70"/>
        <v>0.76143925309337368</v>
      </c>
    </row>
    <row r="471" spans="1:29" outlineLevel="2" x14ac:dyDescent="0.35">
      <c r="A471" s="21" t="s">
        <v>187</v>
      </c>
      <c r="B471" s="22" t="s">
        <v>30</v>
      </c>
      <c r="C471" s="22" t="s">
        <v>71</v>
      </c>
      <c r="D471" s="22" t="s">
        <v>72</v>
      </c>
      <c r="E471" s="22"/>
      <c r="F471" s="22" t="s">
        <v>33</v>
      </c>
      <c r="G471" s="22">
        <v>1120</v>
      </c>
      <c r="H471" s="22">
        <v>709800000</v>
      </c>
      <c r="I471" s="22" t="s">
        <v>31</v>
      </c>
      <c r="J471" s="23" t="s">
        <v>73</v>
      </c>
      <c r="K471" s="24">
        <v>12574064</v>
      </c>
      <c r="L471" s="25">
        <v>22574064</v>
      </c>
      <c r="M471" s="25">
        <v>0</v>
      </c>
      <c r="N471" s="25">
        <v>0</v>
      </c>
      <c r="O471" s="25">
        <v>0</v>
      </c>
      <c r="P471" s="25">
        <f t="shared" si="85"/>
        <v>22574064</v>
      </c>
      <c r="Q471" s="25">
        <v>0</v>
      </c>
      <c r="R471" s="25">
        <v>17134387.510000002</v>
      </c>
      <c r="S471" s="25">
        <v>490000</v>
      </c>
      <c r="T471" s="25">
        <v>4829281</v>
      </c>
      <c r="U471" s="25">
        <v>4829281</v>
      </c>
      <c r="V471" s="25">
        <v>120395.49</v>
      </c>
      <c r="W471" s="25">
        <v>120395.49</v>
      </c>
      <c r="X471" s="25">
        <v>0</v>
      </c>
      <c r="Y471" s="25">
        <f t="shared" si="86"/>
        <v>120395.48999999836</v>
      </c>
      <c r="Z471" s="26">
        <f t="shared" si="67"/>
        <v>0.21393050892386944</v>
      </c>
      <c r="AA471" s="26">
        <f t="shared" si="68"/>
        <v>0.21393050892386944</v>
      </c>
      <c r="AB471" s="26">
        <f t="shared" si="69"/>
        <v>0.78073613639085992</v>
      </c>
      <c r="AC471" s="27">
        <f t="shared" si="70"/>
        <v>0.99466664531472937</v>
      </c>
    </row>
    <row r="472" spans="1:29" outlineLevel="1" x14ac:dyDescent="0.35">
      <c r="A472" s="28"/>
      <c r="B472" s="29"/>
      <c r="C472" s="29"/>
      <c r="D472" s="29" t="s">
        <v>499</v>
      </c>
      <c r="E472" s="29"/>
      <c r="F472" s="29"/>
      <c r="G472" s="29"/>
      <c r="H472" s="29"/>
      <c r="I472" s="29"/>
      <c r="J472" s="30"/>
      <c r="K472" s="31">
        <f t="shared" ref="K472:Y472" si="87">SUBTOTAL(9,K470:K471)</f>
        <v>53121783</v>
      </c>
      <c r="L472" s="32">
        <f t="shared" si="87"/>
        <v>63121783</v>
      </c>
      <c r="M472" s="32">
        <f t="shared" si="87"/>
        <v>0</v>
      </c>
      <c r="N472" s="32">
        <f t="shared" si="87"/>
        <v>0</v>
      </c>
      <c r="O472" s="32">
        <f t="shared" si="87"/>
        <v>0</v>
      </c>
      <c r="P472" s="32">
        <f t="shared" si="87"/>
        <v>63121783</v>
      </c>
      <c r="Q472" s="32">
        <f t="shared" si="87"/>
        <v>13483860</v>
      </c>
      <c r="R472" s="32">
        <f t="shared" si="87"/>
        <v>32248315.380000003</v>
      </c>
      <c r="S472" s="32">
        <f t="shared" si="87"/>
        <v>490000</v>
      </c>
      <c r="T472" s="32">
        <f t="shared" si="87"/>
        <v>7106118</v>
      </c>
      <c r="U472" s="32">
        <f t="shared" si="87"/>
        <v>7106118</v>
      </c>
      <c r="V472" s="32">
        <f t="shared" si="87"/>
        <v>9793489.620000001</v>
      </c>
      <c r="W472" s="32">
        <f t="shared" si="87"/>
        <v>9793489.620000001</v>
      </c>
      <c r="X472" s="32">
        <f t="shared" si="87"/>
        <v>0</v>
      </c>
      <c r="Y472" s="32">
        <f t="shared" si="87"/>
        <v>9793489.620000001</v>
      </c>
      <c r="Z472" s="33">
        <f t="shared" si="67"/>
        <v>0.11257790357411165</v>
      </c>
      <c r="AA472" s="33">
        <f t="shared" si="68"/>
        <v>0.11257790357411165</v>
      </c>
      <c r="AB472" s="33">
        <f t="shared" si="69"/>
        <v>0.73226979947635518</v>
      </c>
      <c r="AC472" s="34">
        <f t="shared" si="70"/>
        <v>0.84484770305046686</v>
      </c>
    </row>
    <row r="473" spans="1:29" outlineLevel="2" x14ac:dyDescent="0.35">
      <c r="A473" s="21" t="s">
        <v>29</v>
      </c>
      <c r="B473" s="22" t="s">
        <v>30</v>
      </c>
      <c r="C473" s="22" t="s">
        <v>71</v>
      </c>
      <c r="D473" s="22" t="s">
        <v>74</v>
      </c>
      <c r="E473" s="22"/>
      <c r="F473" s="22" t="s">
        <v>33</v>
      </c>
      <c r="G473" s="22">
        <v>1120</v>
      </c>
      <c r="H473" s="22">
        <v>709800000</v>
      </c>
      <c r="I473" s="22" t="s">
        <v>31</v>
      </c>
      <c r="J473" s="23" t="s">
        <v>75</v>
      </c>
      <c r="K473" s="24">
        <v>510000</v>
      </c>
      <c r="L473" s="25">
        <v>510000</v>
      </c>
      <c r="M473" s="25">
        <v>0</v>
      </c>
      <c r="N473" s="25">
        <v>0</v>
      </c>
      <c r="O473" s="25">
        <v>0</v>
      </c>
      <c r="P473" s="25">
        <f>+L473+O473</f>
        <v>510000</v>
      </c>
      <c r="Q473" s="25">
        <v>491170</v>
      </c>
      <c r="R473" s="25">
        <v>0</v>
      </c>
      <c r="S473" s="25">
        <v>0</v>
      </c>
      <c r="T473" s="25">
        <v>0</v>
      </c>
      <c r="U473" s="25">
        <v>0</v>
      </c>
      <c r="V473" s="25">
        <v>18830</v>
      </c>
      <c r="W473" s="25">
        <v>18830</v>
      </c>
      <c r="X473" s="25">
        <v>0</v>
      </c>
      <c r="Y473" s="25">
        <f>P473-(Q473+R473+S473+T473+X473)</f>
        <v>18830</v>
      </c>
      <c r="Z473" s="26">
        <f t="shared" si="67"/>
        <v>0</v>
      </c>
      <c r="AA473" s="26">
        <f t="shared" si="68"/>
        <v>0</v>
      </c>
      <c r="AB473" s="26">
        <f t="shared" si="69"/>
        <v>0.963078431372549</v>
      </c>
      <c r="AC473" s="27">
        <f t="shared" si="70"/>
        <v>0.963078431372549</v>
      </c>
    </row>
    <row r="474" spans="1:29" outlineLevel="1" x14ac:dyDescent="0.35">
      <c r="A474" s="28"/>
      <c r="B474" s="29"/>
      <c r="C474" s="29"/>
      <c r="D474" s="29" t="s">
        <v>500</v>
      </c>
      <c r="E474" s="29"/>
      <c r="F474" s="29"/>
      <c r="G474" s="29"/>
      <c r="H474" s="29"/>
      <c r="I474" s="29"/>
      <c r="J474" s="30"/>
      <c r="K474" s="31">
        <f t="shared" ref="K474:Y474" si="88">SUBTOTAL(9,K473:K473)</f>
        <v>510000</v>
      </c>
      <c r="L474" s="32">
        <f t="shared" si="88"/>
        <v>510000</v>
      </c>
      <c r="M474" s="32">
        <f t="shared" si="88"/>
        <v>0</v>
      </c>
      <c r="N474" s="32">
        <f t="shared" si="88"/>
        <v>0</v>
      </c>
      <c r="O474" s="32">
        <f t="shared" si="88"/>
        <v>0</v>
      </c>
      <c r="P474" s="32">
        <f t="shared" si="88"/>
        <v>510000</v>
      </c>
      <c r="Q474" s="32">
        <f t="shared" si="88"/>
        <v>491170</v>
      </c>
      <c r="R474" s="32">
        <f t="shared" si="88"/>
        <v>0</v>
      </c>
      <c r="S474" s="32">
        <f t="shared" si="88"/>
        <v>0</v>
      </c>
      <c r="T474" s="32">
        <f t="shared" si="88"/>
        <v>0</v>
      </c>
      <c r="U474" s="32">
        <f t="shared" si="88"/>
        <v>0</v>
      </c>
      <c r="V474" s="32">
        <f t="shared" si="88"/>
        <v>18830</v>
      </c>
      <c r="W474" s="32">
        <f t="shared" si="88"/>
        <v>18830</v>
      </c>
      <c r="X474" s="32">
        <f t="shared" si="88"/>
        <v>0</v>
      </c>
      <c r="Y474" s="32">
        <f t="shared" si="88"/>
        <v>18830</v>
      </c>
      <c r="Z474" s="33">
        <f t="shared" si="67"/>
        <v>0</v>
      </c>
      <c r="AA474" s="33">
        <f t="shared" si="68"/>
        <v>0</v>
      </c>
      <c r="AB474" s="33">
        <f t="shared" si="69"/>
        <v>0.963078431372549</v>
      </c>
      <c r="AC474" s="34">
        <f t="shared" si="70"/>
        <v>0.963078431372549</v>
      </c>
    </row>
    <row r="475" spans="1:29" outlineLevel="2" x14ac:dyDescent="0.35">
      <c r="A475" s="21" t="s">
        <v>29</v>
      </c>
      <c r="B475" s="22" t="s">
        <v>30</v>
      </c>
      <c r="C475" s="22" t="s">
        <v>71</v>
      </c>
      <c r="D475" s="22" t="s">
        <v>76</v>
      </c>
      <c r="E475" s="22"/>
      <c r="F475" s="22" t="s">
        <v>33</v>
      </c>
      <c r="G475" s="22">
        <v>1120</v>
      </c>
      <c r="H475" s="22">
        <v>709800000</v>
      </c>
      <c r="I475" s="22" t="s">
        <v>31</v>
      </c>
      <c r="J475" s="23" t="s">
        <v>77</v>
      </c>
      <c r="K475" s="24">
        <v>4184217</v>
      </c>
      <c r="L475" s="25">
        <v>4184217</v>
      </c>
      <c r="M475" s="25">
        <v>0</v>
      </c>
      <c r="N475" s="25">
        <v>-804241</v>
      </c>
      <c r="O475" s="25">
        <v>0</v>
      </c>
      <c r="P475" s="25">
        <f t="shared" ref="P475:P479" si="89">+L475+O475</f>
        <v>4184217</v>
      </c>
      <c r="Q475" s="25">
        <v>0</v>
      </c>
      <c r="R475" s="25">
        <v>2200025.25</v>
      </c>
      <c r="S475" s="25">
        <v>0</v>
      </c>
      <c r="T475" s="25">
        <v>0</v>
      </c>
      <c r="U475" s="25">
        <v>0</v>
      </c>
      <c r="V475" s="25">
        <v>1179950.75</v>
      </c>
      <c r="W475" s="25">
        <v>1984191.75</v>
      </c>
      <c r="X475" s="25">
        <v>0</v>
      </c>
      <c r="Y475" s="25">
        <f t="shared" ref="Y475:Y479" si="90">P475-(Q475+R475+S475+T475+X475)</f>
        <v>1984191.75</v>
      </c>
      <c r="Z475" s="26">
        <f t="shared" si="67"/>
        <v>0</v>
      </c>
      <c r="AA475" s="26">
        <f t="shared" si="68"/>
        <v>0</v>
      </c>
      <c r="AB475" s="26">
        <f t="shared" si="69"/>
        <v>0.52579138462465025</v>
      </c>
      <c r="AC475" s="27">
        <f t="shared" si="70"/>
        <v>0.52579138462465025</v>
      </c>
    </row>
    <row r="476" spans="1:29" outlineLevel="2" x14ac:dyDescent="0.35">
      <c r="A476" s="21" t="s">
        <v>275</v>
      </c>
      <c r="B476" s="22" t="s">
        <v>276</v>
      </c>
      <c r="C476" s="22" t="s">
        <v>71</v>
      </c>
      <c r="D476" s="22" t="s">
        <v>76</v>
      </c>
      <c r="E476" s="22"/>
      <c r="F476" s="22" t="s">
        <v>33</v>
      </c>
      <c r="G476" s="22">
        <v>1120</v>
      </c>
      <c r="H476" s="22">
        <v>709800000</v>
      </c>
      <c r="I476" s="22" t="s">
        <v>31</v>
      </c>
      <c r="J476" s="23" t="s">
        <v>77</v>
      </c>
      <c r="K476" s="24">
        <v>300000</v>
      </c>
      <c r="L476" s="25">
        <v>300000</v>
      </c>
      <c r="M476" s="25">
        <v>0</v>
      </c>
      <c r="N476" s="25">
        <v>0</v>
      </c>
      <c r="O476" s="25">
        <v>0</v>
      </c>
      <c r="P476" s="25">
        <f t="shared" si="89"/>
        <v>300000</v>
      </c>
      <c r="Q476" s="25">
        <v>0</v>
      </c>
      <c r="R476" s="25">
        <v>0</v>
      </c>
      <c r="S476" s="25">
        <v>0</v>
      </c>
      <c r="T476" s="25">
        <v>36160</v>
      </c>
      <c r="U476" s="25">
        <v>36160</v>
      </c>
      <c r="V476" s="25">
        <v>188840</v>
      </c>
      <c r="W476" s="25">
        <v>263840</v>
      </c>
      <c r="X476" s="25">
        <v>0</v>
      </c>
      <c r="Y476" s="25">
        <f t="shared" si="90"/>
        <v>263840</v>
      </c>
      <c r="Z476" s="26">
        <f t="shared" si="67"/>
        <v>0.12053333333333334</v>
      </c>
      <c r="AA476" s="26">
        <f t="shared" si="68"/>
        <v>0.12053333333333334</v>
      </c>
      <c r="AB476" s="26">
        <f t="shared" si="69"/>
        <v>0</v>
      </c>
      <c r="AC476" s="27">
        <f t="shared" si="70"/>
        <v>0.12053333333333334</v>
      </c>
    </row>
    <row r="477" spans="1:29" outlineLevel="2" x14ac:dyDescent="0.35">
      <c r="A477" s="21" t="s">
        <v>275</v>
      </c>
      <c r="B477" s="22" t="s">
        <v>278</v>
      </c>
      <c r="C477" s="22" t="s">
        <v>71</v>
      </c>
      <c r="D477" s="22" t="s">
        <v>76</v>
      </c>
      <c r="E477" s="22"/>
      <c r="F477" s="22" t="s">
        <v>33</v>
      </c>
      <c r="G477" s="22">
        <v>1120</v>
      </c>
      <c r="H477" s="22">
        <v>709800000</v>
      </c>
      <c r="I477" s="22" t="s">
        <v>31</v>
      </c>
      <c r="J477" s="23" t="s">
        <v>77</v>
      </c>
      <c r="K477" s="24">
        <v>44000000</v>
      </c>
      <c r="L477" s="25">
        <v>35000000</v>
      </c>
      <c r="M477" s="25">
        <v>0</v>
      </c>
      <c r="N477" s="25">
        <v>0</v>
      </c>
      <c r="O477" s="25">
        <v>0</v>
      </c>
      <c r="P477" s="25">
        <f t="shared" si="89"/>
        <v>35000000</v>
      </c>
      <c r="Q477" s="25">
        <v>17270000</v>
      </c>
      <c r="R477" s="25">
        <v>0</v>
      </c>
      <c r="S477" s="25">
        <v>0</v>
      </c>
      <c r="T477" s="25">
        <v>17239743.300000001</v>
      </c>
      <c r="U477" s="25">
        <v>17239743.300000001</v>
      </c>
      <c r="V477" s="25">
        <v>490256.7</v>
      </c>
      <c r="W477" s="25">
        <v>490256.7</v>
      </c>
      <c r="X477" s="25">
        <v>0</v>
      </c>
      <c r="Y477" s="25">
        <f t="shared" si="90"/>
        <v>490256.70000000298</v>
      </c>
      <c r="Z477" s="26">
        <f t="shared" si="67"/>
        <v>0.49256409428571429</v>
      </c>
      <c r="AA477" s="26">
        <f t="shared" si="68"/>
        <v>0.49256409428571429</v>
      </c>
      <c r="AB477" s="26">
        <f t="shared" si="69"/>
        <v>0.49342857142857144</v>
      </c>
      <c r="AC477" s="27">
        <f t="shared" si="70"/>
        <v>0.98599266571428568</v>
      </c>
    </row>
    <row r="478" spans="1:29" outlineLevel="2" x14ac:dyDescent="0.35">
      <c r="A478" s="21" t="s">
        <v>275</v>
      </c>
      <c r="B478" s="22" t="s">
        <v>312</v>
      </c>
      <c r="C478" s="22" t="s">
        <v>71</v>
      </c>
      <c r="D478" s="22" t="s">
        <v>76</v>
      </c>
      <c r="E478" s="22"/>
      <c r="F478" s="22" t="s">
        <v>33</v>
      </c>
      <c r="G478" s="22">
        <v>1120</v>
      </c>
      <c r="H478" s="22">
        <v>709800000</v>
      </c>
      <c r="I478" s="22" t="s">
        <v>31</v>
      </c>
      <c r="J478" s="23" t="s">
        <v>77</v>
      </c>
      <c r="K478" s="24">
        <v>700000</v>
      </c>
      <c r="L478" s="25">
        <v>700000</v>
      </c>
      <c r="M478" s="25">
        <v>0</v>
      </c>
      <c r="N478" s="25">
        <v>0</v>
      </c>
      <c r="O478" s="25">
        <v>0</v>
      </c>
      <c r="P478" s="25">
        <f t="shared" si="89"/>
        <v>700000</v>
      </c>
      <c r="Q478" s="25">
        <v>0</v>
      </c>
      <c r="R478" s="25">
        <v>0</v>
      </c>
      <c r="S478" s="25">
        <v>0</v>
      </c>
      <c r="T478" s="25">
        <v>0</v>
      </c>
      <c r="U478" s="25">
        <v>0</v>
      </c>
      <c r="V478" s="25">
        <v>525000</v>
      </c>
      <c r="W478" s="25">
        <v>700000</v>
      </c>
      <c r="X478" s="25">
        <v>0</v>
      </c>
      <c r="Y478" s="25">
        <f t="shared" si="90"/>
        <v>700000</v>
      </c>
      <c r="Z478" s="26">
        <f t="shared" si="67"/>
        <v>0</v>
      </c>
      <c r="AA478" s="26">
        <f t="shared" si="68"/>
        <v>0</v>
      </c>
      <c r="AB478" s="26">
        <f t="shared" si="69"/>
        <v>0</v>
      </c>
      <c r="AC478" s="27">
        <f t="shared" si="70"/>
        <v>0</v>
      </c>
    </row>
    <row r="479" spans="1:29" outlineLevel="2" x14ac:dyDescent="0.35">
      <c r="A479" s="21" t="s">
        <v>340</v>
      </c>
      <c r="B479" s="22" t="s">
        <v>30</v>
      </c>
      <c r="C479" s="22" t="s">
        <v>71</v>
      </c>
      <c r="D479" s="22" t="s">
        <v>76</v>
      </c>
      <c r="E479" s="22"/>
      <c r="F479" s="22" t="s">
        <v>33</v>
      </c>
      <c r="G479" s="22">
        <v>1120</v>
      </c>
      <c r="H479" s="22">
        <v>709800000</v>
      </c>
      <c r="I479" s="22" t="s">
        <v>31</v>
      </c>
      <c r="J479" s="23" t="s">
        <v>77</v>
      </c>
      <c r="K479" s="24">
        <v>600000000</v>
      </c>
      <c r="L479" s="25">
        <v>600000000</v>
      </c>
      <c r="M479" s="25">
        <v>0</v>
      </c>
      <c r="N479" s="25">
        <v>0</v>
      </c>
      <c r="O479" s="25">
        <v>200000000</v>
      </c>
      <c r="P479" s="25">
        <f t="shared" si="89"/>
        <v>800000000</v>
      </c>
      <c r="Q479" s="25">
        <v>0</v>
      </c>
      <c r="R479" s="25">
        <v>64855598.93</v>
      </c>
      <c r="S479" s="25">
        <v>0</v>
      </c>
      <c r="T479" s="25">
        <v>293620913.60000002</v>
      </c>
      <c r="U479" s="25">
        <v>284325113.24000001</v>
      </c>
      <c r="V479" s="25">
        <v>238527322.47</v>
      </c>
      <c r="W479" s="25">
        <v>241523487.47</v>
      </c>
      <c r="X479" s="25">
        <v>0</v>
      </c>
      <c r="Y479" s="25">
        <f t="shared" si="90"/>
        <v>441523487.46999997</v>
      </c>
      <c r="Z479" s="26">
        <f t="shared" si="67"/>
        <v>0.48936818933333337</v>
      </c>
      <c r="AA479" s="26">
        <f t="shared" si="68"/>
        <v>0.36702614200000006</v>
      </c>
      <c r="AB479" s="26">
        <f t="shared" si="69"/>
        <v>8.1069498662500003E-2</v>
      </c>
      <c r="AC479" s="27">
        <f t="shared" si="70"/>
        <v>0.44809564066250007</v>
      </c>
    </row>
    <row r="480" spans="1:29" outlineLevel="1" x14ac:dyDescent="0.35">
      <c r="A480" s="28"/>
      <c r="B480" s="29"/>
      <c r="C480" s="29"/>
      <c r="D480" s="29" t="s">
        <v>501</v>
      </c>
      <c r="E480" s="29"/>
      <c r="F480" s="29"/>
      <c r="G480" s="29"/>
      <c r="H480" s="29"/>
      <c r="I480" s="29"/>
      <c r="J480" s="30"/>
      <c r="K480" s="31">
        <f t="shared" ref="K480:Y480" si="91">SUBTOTAL(9,K475:K479)</f>
        <v>649184217</v>
      </c>
      <c r="L480" s="32">
        <f t="shared" si="91"/>
        <v>640184217</v>
      </c>
      <c r="M480" s="32">
        <f t="shared" si="91"/>
        <v>0</v>
      </c>
      <c r="N480" s="32">
        <f t="shared" si="91"/>
        <v>-804241</v>
      </c>
      <c r="O480" s="32">
        <f t="shared" si="91"/>
        <v>200000000</v>
      </c>
      <c r="P480" s="32">
        <f t="shared" si="91"/>
        <v>840184217</v>
      </c>
      <c r="Q480" s="32">
        <f t="shared" si="91"/>
        <v>17270000</v>
      </c>
      <c r="R480" s="32">
        <f t="shared" si="91"/>
        <v>67055624.18</v>
      </c>
      <c r="S480" s="32">
        <f t="shared" si="91"/>
        <v>0</v>
      </c>
      <c r="T480" s="32">
        <f t="shared" si="91"/>
        <v>310896816.90000004</v>
      </c>
      <c r="U480" s="32">
        <f t="shared" si="91"/>
        <v>301601016.54000002</v>
      </c>
      <c r="V480" s="32">
        <f t="shared" si="91"/>
        <v>240911369.91999999</v>
      </c>
      <c r="W480" s="32">
        <f t="shared" si="91"/>
        <v>244961775.91999999</v>
      </c>
      <c r="X480" s="32">
        <f t="shared" si="91"/>
        <v>0</v>
      </c>
      <c r="Y480" s="32">
        <f t="shared" si="91"/>
        <v>444961775.91999996</v>
      </c>
      <c r="Z480" s="33">
        <f t="shared" si="67"/>
        <v>0.48563649125389174</v>
      </c>
      <c r="AA480" s="33">
        <f t="shared" si="68"/>
        <v>0.37003410753192001</v>
      </c>
      <c r="AB480" s="33">
        <f t="shared" si="69"/>
        <v>0.10036563705171339</v>
      </c>
      <c r="AC480" s="34">
        <f t="shared" si="70"/>
        <v>0.47039974458363343</v>
      </c>
    </row>
    <row r="481" spans="1:29" outlineLevel="2" x14ac:dyDescent="0.35">
      <c r="A481" s="21" t="s">
        <v>187</v>
      </c>
      <c r="B481" s="22" t="s">
        <v>30</v>
      </c>
      <c r="C481" s="22" t="s">
        <v>71</v>
      </c>
      <c r="D481" s="22" t="s">
        <v>202</v>
      </c>
      <c r="E481" s="22"/>
      <c r="F481" s="22" t="s">
        <v>33</v>
      </c>
      <c r="G481" s="22">
        <v>1120</v>
      </c>
      <c r="H481" s="22">
        <v>709800000</v>
      </c>
      <c r="I481" s="22" t="s">
        <v>31</v>
      </c>
      <c r="J481" s="23" t="s">
        <v>203</v>
      </c>
      <c r="K481" s="25">
        <v>0</v>
      </c>
      <c r="L481" s="25">
        <v>1500000</v>
      </c>
      <c r="M481" s="25">
        <v>0</v>
      </c>
      <c r="N481" s="25">
        <v>0</v>
      </c>
      <c r="O481" s="25">
        <v>0</v>
      </c>
      <c r="P481" s="25">
        <f>+L481+O481</f>
        <v>1500000</v>
      </c>
      <c r="Q481" s="25">
        <v>0</v>
      </c>
      <c r="R481" s="25">
        <v>483000</v>
      </c>
      <c r="S481" s="25">
        <v>0</v>
      </c>
      <c r="T481" s="25">
        <v>1017000</v>
      </c>
      <c r="U481" s="25">
        <v>1017000</v>
      </c>
      <c r="V481" s="25">
        <v>0</v>
      </c>
      <c r="W481" s="25">
        <v>0</v>
      </c>
      <c r="X481" s="25">
        <v>0</v>
      </c>
      <c r="Y481" s="25">
        <f>P481-(Q481+R481+S481+T481+X481)</f>
        <v>0</v>
      </c>
      <c r="Z481" s="26">
        <f t="shared" si="67"/>
        <v>0.67800000000000005</v>
      </c>
      <c r="AA481" s="26">
        <f t="shared" si="68"/>
        <v>0.67800000000000005</v>
      </c>
      <c r="AB481" s="26">
        <f t="shared" si="69"/>
        <v>0.32200000000000001</v>
      </c>
      <c r="AC481" s="27">
        <f t="shared" si="70"/>
        <v>1</v>
      </c>
    </row>
    <row r="482" spans="1:29" outlineLevel="1" x14ac:dyDescent="0.35">
      <c r="A482" s="28"/>
      <c r="B482" s="29"/>
      <c r="C482" s="29"/>
      <c r="D482" s="29" t="s">
        <v>502</v>
      </c>
      <c r="E482" s="29"/>
      <c r="F482" s="29"/>
      <c r="G482" s="29"/>
      <c r="H482" s="29"/>
      <c r="I482" s="29"/>
      <c r="J482" s="30"/>
      <c r="K482" s="31">
        <f t="shared" ref="K482:Y482" si="92">SUBTOTAL(9,K481:K481)</f>
        <v>0</v>
      </c>
      <c r="L482" s="32">
        <f t="shared" si="92"/>
        <v>1500000</v>
      </c>
      <c r="M482" s="32">
        <f t="shared" si="92"/>
        <v>0</v>
      </c>
      <c r="N482" s="32">
        <f t="shared" si="92"/>
        <v>0</v>
      </c>
      <c r="O482" s="32">
        <f t="shared" si="92"/>
        <v>0</v>
      </c>
      <c r="P482" s="32">
        <f t="shared" si="92"/>
        <v>1500000</v>
      </c>
      <c r="Q482" s="32">
        <f t="shared" si="92"/>
        <v>0</v>
      </c>
      <c r="R482" s="32">
        <f t="shared" si="92"/>
        <v>483000</v>
      </c>
      <c r="S482" s="32">
        <f t="shared" si="92"/>
        <v>0</v>
      </c>
      <c r="T482" s="32">
        <f t="shared" si="92"/>
        <v>1017000</v>
      </c>
      <c r="U482" s="32">
        <f t="shared" si="92"/>
        <v>1017000</v>
      </c>
      <c r="V482" s="32">
        <f t="shared" si="92"/>
        <v>0</v>
      </c>
      <c r="W482" s="32">
        <f t="shared" si="92"/>
        <v>0</v>
      </c>
      <c r="X482" s="32">
        <f t="shared" si="92"/>
        <v>0</v>
      </c>
      <c r="Y482" s="32">
        <f t="shared" si="92"/>
        <v>0</v>
      </c>
      <c r="Z482" s="33">
        <f t="shared" si="67"/>
        <v>0.67800000000000005</v>
      </c>
      <c r="AA482" s="33">
        <f t="shared" si="68"/>
        <v>0.67800000000000005</v>
      </c>
      <c r="AB482" s="33">
        <f t="shared" si="69"/>
        <v>0.32200000000000001</v>
      </c>
      <c r="AC482" s="34">
        <f t="shared" si="70"/>
        <v>1</v>
      </c>
    </row>
    <row r="483" spans="1:29" ht="27" outlineLevel="2" x14ac:dyDescent="0.35">
      <c r="A483" s="21" t="s">
        <v>187</v>
      </c>
      <c r="B483" s="22" t="s">
        <v>30</v>
      </c>
      <c r="C483" s="22" t="s">
        <v>71</v>
      </c>
      <c r="D483" s="22" t="s">
        <v>204</v>
      </c>
      <c r="E483" s="22"/>
      <c r="F483" s="22" t="s">
        <v>33</v>
      </c>
      <c r="G483" s="22">
        <v>1120</v>
      </c>
      <c r="H483" s="22">
        <v>709800000</v>
      </c>
      <c r="I483" s="22" t="s">
        <v>31</v>
      </c>
      <c r="J483" s="23" t="s">
        <v>205</v>
      </c>
      <c r="K483" s="24">
        <v>42000000</v>
      </c>
      <c r="L483" s="25">
        <v>47000000</v>
      </c>
      <c r="M483" s="25">
        <v>0</v>
      </c>
      <c r="N483" s="25">
        <v>0</v>
      </c>
      <c r="O483" s="25">
        <v>-5431074</v>
      </c>
      <c r="P483" s="25">
        <f t="shared" ref="P483:P485" si="93">+L483+O483</f>
        <v>41568926</v>
      </c>
      <c r="Q483" s="25">
        <v>0</v>
      </c>
      <c r="R483" s="25">
        <v>7901116.4699999997</v>
      </c>
      <c r="S483" s="25">
        <v>0</v>
      </c>
      <c r="T483" s="25">
        <v>5118925.46</v>
      </c>
      <c r="U483" s="25">
        <v>5118925.46</v>
      </c>
      <c r="V483" s="25">
        <v>28548884.07</v>
      </c>
      <c r="W483" s="25">
        <v>33979958.07</v>
      </c>
      <c r="X483" s="25">
        <v>0</v>
      </c>
      <c r="Y483" s="25">
        <f t="shared" ref="Y483:Y485" si="94">P483-(Q483+R483+S483+T483+X483)</f>
        <v>28548884.07</v>
      </c>
      <c r="Z483" s="26">
        <f t="shared" si="67"/>
        <v>0.10891330765957447</v>
      </c>
      <c r="AA483" s="26">
        <f t="shared" si="68"/>
        <v>0.12314307711486219</v>
      </c>
      <c r="AB483" s="26">
        <f t="shared" si="69"/>
        <v>0.19007266317152383</v>
      </c>
      <c r="AC483" s="27">
        <f t="shared" si="70"/>
        <v>0.31321574028638599</v>
      </c>
    </row>
    <row r="484" spans="1:29" ht="27" outlineLevel="2" x14ac:dyDescent="0.35">
      <c r="A484" s="21" t="s">
        <v>275</v>
      </c>
      <c r="B484" s="22" t="s">
        <v>276</v>
      </c>
      <c r="C484" s="22" t="s">
        <v>71</v>
      </c>
      <c r="D484" s="22" t="s">
        <v>204</v>
      </c>
      <c r="E484" s="22"/>
      <c r="F484" s="22" t="s">
        <v>33</v>
      </c>
      <c r="G484" s="22">
        <v>1120</v>
      </c>
      <c r="H484" s="22">
        <v>709800000</v>
      </c>
      <c r="I484" s="22" t="s">
        <v>31</v>
      </c>
      <c r="J484" s="23" t="s">
        <v>205</v>
      </c>
      <c r="K484" s="24">
        <v>600000</v>
      </c>
      <c r="L484" s="25">
        <v>600000</v>
      </c>
      <c r="M484" s="25">
        <v>0</v>
      </c>
      <c r="N484" s="25">
        <v>0</v>
      </c>
      <c r="O484" s="25">
        <v>0</v>
      </c>
      <c r="P484" s="25">
        <f t="shared" si="93"/>
        <v>600000</v>
      </c>
      <c r="Q484" s="25">
        <v>0</v>
      </c>
      <c r="R484" s="25">
        <v>0</v>
      </c>
      <c r="S484" s="25">
        <v>0</v>
      </c>
      <c r="T484" s="25">
        <v>153338.44</v>
      </c>
      <c r="U484" s="25">
        <v>153338.44</v>
      </c>
      <c r="V484" s="25">
        <v>246661.56</v>
      </c>
      <c r="W484" s="25">
        <v>446661.56</v>
      </c>
      <c r="X484" s="25">
        <v>0</v>
      </c>
      <c r="Y484" s="25">
        <f t="shared" si="94"/>
        <v>446661.56</v>
      </c>
      <c r="Z484" s="26">
        <f t="shared" si="67"/>
        <v>0.25556406666666664</v>
      </c>
      <c r="AA484" s="26">
        <f t="shared" si="68"/>
        <v>0.25556406666666664</v>
      </c>
      <c r="AB484" s="26">
        <f t="shared" si="69"/>
        <v>0</v>
      </c>
      <c r="AC484" s="27">
        <f t="shared" si="70"/>
        <v>0.25556406666666664</v>
      </c>
    </row>
    <row r="485" spans="1:29" ht="27" outlineLevel="2" x14ac:dyDescent="0.35">
      <c r="A485" s="21" t="s">
        <v>275</v>
      </c>
      <c r="B485" s="22" t="s">
        <v>312</v>
      </c>
      <c r="C485" s="22" t="s">
        <v>71</v>
      </c>
      <c r="D485" s="22" t="s">
        <v>204</v>
      </c>
      <c r="E485" s="22"/>
      <c r="F485" s="22" t="s">
        <v>33</v>
      </c>
      <c r="G485" s="22">
        <v>1120</v>
      </c>
      <c r="H485" s="22">
        <v>709800000</v>
      </c>
      <c r="I485" s="22" t="s">
        <v>31</v>
      </c>
      <c r="J485" s="23" t="s">
        <v>205</v>
      </c>
      <c r="K485" s="24">
        <v>1300000</v>
      </c>
      <c r="L485" s="25">
        <v>1300000</v>
      </c>
      <c r="M485" s="25">
        <v>0</v>
      </c>
      <c r="N485" s="25">
        <v>0</v>
      </c>
      <c r="O485" s="25">
        <v>0</v>
      </c>
      <c r="P485" s="25">
        <f t="shared" si="93"/>
        <v>1300000</v>
      </c>
      <c r="Q485" s="25">
        <v>0</v>
      </c>
      <c r="R485" s="25">
        <v>0</v>
      </c>
      <c r="S485" s="25">
        <v>0</v>
      </c>
      <c r="T485" s="25">
        <v>394694.59</v>
      </c>
      <c r="U485" s="25">
        <v>327424.42</v>
      </c>
      <c r="V485" s="25">
        <v>905305.41</v>
      </c>
      <c r="W485" s="25">
        <v>905305.41</v>
      </c>
      <c r="X485" s="25">
        <v>0</v>
      </c>
      <c r="Y485" s="25">
        <f t="shared" si="94"/>
        <v>905305.40999999992</v>
      </c>
      <c r="Z485" s="26">
        <f t="shared" si="67"/>
        <v>0.30361122307692312</v>
      </c>
      <c r="AA485" s="26">
        <f t="shared" si="68"/>
        <v>0.30361122307692312</v>
      </c>
      <c r="AB485" s="26">
        <f t="shared" si="69"/>
        <v>0</v>
      </c>
      <c r="AC485" s="27">
        <f t="shared" si="70"/>
        <v>0.30361122307692312</v>
      </c>
    </row>
    <row r="486" spans="1:29" outlineLevel="1" x14ac:dyDescent="0.35">
      <c r="A486" s="28"/>
      <c r="B486" s="29"/>
      <c r="C486" s="29"/>
      <c r="D486" s="29" t="s">
        <v>503</v>
      </c>
      <c r="E486" s="29"/>
      <c r="F486" s="29"/>
      <c r="G486" s="29"/>
      <c r="H486" s="29"/>
      <c r="I486" s="29"/>
      <c r="J486" s="30"/>
      <c r="K486" s="31">
        <f t="shared" ref="K486:Y486" si="95">SUBTOTAL(9,K483:K485)</f>
        <v>43900000</v>
      </c>
      <c r="L486" s="32">
        <f t="shared" si="95"/>
        <v>48900000</v>
      </c>
      <c r="M486" s="32">
        <f t="shared" si="95"/>
        <v>0</v>
      </c>
      <c r="N486" s="32">
        <f t="shared" si="95"/>
        <v>0</v>
      </c>
      <c r="O486" s="32">
        <f t="shared" si="95"/>
        <v>-5431074</v>
      </c>
      <c r="P486" s="32">
        <f t="shared" si="95"/>
        <v>43468926</v>
      </c>
      <c r="Q486" s="32">
        <f t="shared" si="95"/>
        <v>0</v>
      </c>
      <c r="R486" s="32">
        <f t="shared" si="95"/>
        <v>7901116.4699999997</v>
      </c>
      <c r="S486" s="32">
        <f t="shared" si="95"/>
        <v>0</v>
      </c>
      <c r="T486" s="32">
        <f t="shared" si="95"/>
        <v>5666958.4900000002</v>
      </c>
      <c r="U486" s="32">
        <f t="shared" si="95"/>
        <v>5599688.3200000003</v>
      </c>
      <c r="V486" s="32">
        <f t="shared" si="95"/>
        <v>29700851.039999999</v>
      </c>
      <c r="W486" s="32">
        <f t="shared" si="95"/>
        <v>35331925.039999999</v>
      </c>
      <c r="X486" s="32">
        <f t="shared" si="95"/>
        <v>0</v>
      </c>
      <c r="Y486" s="32">
        <f t="shared" si="95"/>
        <v>29900851.039999999</v>
      </c>
      <c r="Z486" s="33">
        <f t="shared" si="67"/>
        <v>0.11588872167689163</v>
      </c>
      <c r="AA486" s="33">
        <f t="shared" si="68"/>
        <v>0.13036803554796822</v>
      </c>
      <c r="AB486" s="33">
        <f t="shared" si="69"/>
        <v>0.18176470405549011</v>
      </c>
      <c r="AC486" s="34">
        <f t="shared" si="70"/>
        <v>0.31213273960345833</v>
      </c>
    </row>
    <row r="487" spans="1:29" outlineLevel="2" x14ac:dyDescent="0.35">
      <c r="A487" s="21" t="s">
        <v>29</v>
      </c>
      <c r="B487" s="22" t="s">
        <v>30</v>
      </c>
      <c r="C487" s="22" t="s">
        <v>71</v>
      </c>
      <c r="D487" s="22" t="s">
        <v>78</v>
      </c>
      <c r="E487" s="22"/>
      <c r="F487" s="22" t="s">
        <v>33</v>
      </c>
      <c r="G487" s="22">
        <v>1120</v>
      </c>
      <c r="H487" s="22">
        <v>709800000</v>
      </c>
      <c r="I487" s="22" t="s">
        <v>31</v>
      </c>
      <c r="J487" s="23" t="s">
        <v>79</v>
      </c>
      <c r="K487" s="24">
        <v>22422000</v>
      </c>
      <c r="L487" s="25">
        <v>22422000</v>
      </c>
      <c r="M487" s="25">
        <v>0</v>
      </c>
      <c r="N487" s="25">
        <v>0</v>
      </c>
      <c r="O487" s="25">
        <v>0</v>
      </c>
      <c r="P487" s="25">
        <f t="shared" ref="P487:P491" si="96">+L487+O487</f>
        <v>22422000</v>
      </c>
      <c r="Q487" s="25">
        <v>0</v>
      </c>
      <c r="R487" s="25">
        <v>14577720.039999999</v>
      </c>
      <c r="S487" s="25">
        <v>0</v>
      </c>
      <c r="T487" s="25">
        <v>2973491.04</v>
      </c>
      <c r="U487" s="25">
        <v>2973491.04</v>
      </c>
      <c r="V487" s="25">
        <v>4870788.92</v>
      </c>
      <c r="W487" s="25">
        <v>4870788.92</v>
      </c>
      <c r="X487" s="25">
        <v>0</v>
      </c>
      <c r="Y487" s="25">
        <f t="shared" ref="Y487:Y491" si="97">P487-(Q487+R487+S487+T487+X487)</f>
        <v>4870788.9200000018</v>
      </c>
      <c r="Z487" s="26">
        <f t="shared" si="67"/>
        <v>0.1326148889483543</v>
      </c>
      <c r="AA487" s="26">
        <f t="shared" si="68"/>
        <v>0.1326148889483543</v>
      </c>
      <c r="AB487" s="26">
        <f t="shared" si="69"/>
        <v>0.65015253055035227</v>
      </c>
      <c r="AC487" s="27">
        <f t="shared" si="70"/>
        <v>0.78276741949870654</v>
      </c>
    </row>
    <row r="488" spans="1:29" outlineLevel="2" x14ac:dyDescent="0.35">
      <c r="A488" s="21" t="s">
        <v>187</v>
      </c>
      <c r="B488" s="22" t="s">
        <v>30</v>
      </c>
      <c r="C488" s="22" t="s">
        <v>71</v>
      </c>
      <c r="D488" s="22" t="s">
        <v>78</v>
      </c>
      <c r="E488" s="22"/>
      <c r="F488" s="22" t="s">
        <v>33</v>
      </c>
      <c r="G488" s="22">
        <v>1120</v>
      </c>
      <c r="H488" s="22">
        <v>709800000</v>
      </c>
      <c r="I488" s="22" t="s">
        <v>31</v>
      </c>
      <c r="J488" s="23" t="s">
        <v>79</v>
      </c>
      <c r="K488" s="24">
        <v>23685754</v>
      </c>
      <c r="L488" s="25">
        <v>16626824</v>
      </c>
      <c r="M488" s="25">
        <v>0</v>
      </c>
      <c r="N488" s="25">
        <v>0</v>
      </c>
      <c r="O488" s="25">
        <v>-15736384</v>
      </c>
      <c r="P488" s="25">
        <f t="shared" si="96"/>
        <v>890440</v>
      </c>
      <c r="Q488" s="25">
        <v>0</v>
      </c>
      <c r="R488" s="25">
        <v>0</v>
      </c>
      <c r="S488" s="25">
        <v>0</v>
      </c>
      <c r="T488" s="25">
        <v>890440</v>
      </c>
      <c r="U488" s="25">
        <v>890440</v>
      </c>
      <c r="V488" s="25">
        <v>0</v>
      </c>
      <c r="W488" s="25">
        <v>15736384</v>
      </c>
      <c r="X488" s="25">
        <v>0</v>
      </c>
      <c r="Y488" s="25">
        <f t="shared" si="97"/>
        <v>0</v>
      </c>
      <c r="Z488" s="26">
        <f t="shared" si="67"/>
        <v>5.3554425066386704E-2</v>
      </c>
      <c r="AA488" s="26">
        <f t="shared" si="68"/>
        <v>1</v>
      </c>
      <c r="AB488" s="26">
        <f t="shared" si="69"/>
        <v>0</v>
      </c>
      <c r="AC488" s="27">
        <f t="shared" si="70"/>
        <v>1</v>
      </c>
    </row>
    <row r="489" spans="1:29" outlineLevel="2" x14ac:dyDescent="0.35">
      <c r="A489" s="21" t="s">
        <v>275</v>
      </c>
      <c r="B489" s="22" t="s">
        <v>312</v>
      </c>
      <c r="C489" s="22" t="s">
        <v>71</v>
      </c>
      <c r="D489" s="22" t="s">
        <v>78</v>
      </c>
      <c r="E489" s="22"/>
      <c r="F489" s="22" t="s">
        <v>33</v>
      </c>
      <c r="G489" s="22">
        <v>1120</v>
      </c>
      <c r="H489" s="22">
        <v>709800000</v>
      </c>
      <c r="I489" s="22" t="s">
        <v>31</v>
      </c>
      <c r="J489" s="23" t="s">
        <v>79</v>
      </c>
      <c r="K489" s="25">
        <v>0</v>
      </c>
      <c r="L489" s="25">
        <v>0</v>
      </c>
      <c r="M489" s="25">
        <v>0</v>
      </c>
      <c r="N489" s="25">
        <v>0</v>
      </c>
      <c r="O489" s="25">
        <v>20000</v>
      </c>
      <c r="P489" s="25">
        <f t="shared" si="96"/>
        <v>20000</v>
      </c>
      <c r="Q489" s="25">
        <v>0</v>
      </c>
      <c r="R489" s="25">
        <v>0</v>
      </c>
      <c r="S489" s="25">
        <v>0</v>
      </c>
      <c r="T489" s="25">
        <v>0</v>
      </c>
      <c r="U489" s="25">
        <v>0</v>
      </c>
      <c r="V489" s="25">
        <v>0</v>
      </c>
      <c r="W489" s="25">
        <v>0</v>
      </c>
      <c r="X489" s="25">
        <v>0</v>
      </c>
      <c r="Y489" s="25">
        <f t="shared" si="97"/>
        <v>20000</v>
      </c>
      <c r="Z489" s="26">
        <v>0</v>
      </c>
      <c r="AA489" s="26">
        <f t="shared" si="68"/>
        <v>0</v>
      </c>
      <c r="AB489" s="26">
        <f t="shared" si="69"/>
        <v>0</v>
      </c>
      <c r="AC489" s="27">
        <f t="shared" si="70"/>
        <v>0</v>
      </c>
    </row>
    <row r="490" spans="1:29" outlineLevel="2" x14ac:dyDescent="0.35">
      <c r="A490" s="21" t="s">
        <v>331</v>
      </c>
      <c r="B490" s="22" t="s">
        <v>30</v>
      </c>
      <c r="C490" s="22" t="s">
        <v>71</v>
      </c>
      <c r="D490" s="22" t="s">
        <v>78</v>
      </c>
      <c r="E490" s="22"/>
      <c r="F490" s="22" t="s">
        <v>33</v>
      </c>
      <c r="G490" s="22">
        <v>1120</v>
      </c>
      <c r="H490" s="22">
        <v>709800000</v>
      </c>
      <c r="I490" s="22" t="s">
        <v>31</v>
      </c>
      <c r="J490" s="23" t="s">
        <v>79</v>
      </c>
      <c r="K490" s="25">
        <v>0</v>
      </c>
      <c r="L490" s="25">
        <v>60000000</v>
      </c>
      <c r="M490" s="25">
        <v>0</v>
      </c>
      <c r="N490" s="25">
        <v>0</v>
      </c>
      <c r="O490" s="25">
        <v>0</v>
      </c>
      <c r="P490" s="25">
        <f t="shared" si="96"/>
        <v>60000000</v>
      </c>
      <c r="Q490" s="25">
        <v>0</v>
      </c>
      <c r="R490" s="25">
        <v>0</v>
      </c>
      <c r="S490" s="25">
        <v>0</v>
      </c>
      <c r="T490" s="25">
        <v>0</v>
      </c>
      <c r="U490" s="25">
        <v>0</v>
      </c>
      <c r="V490" s="25">
        <v>60000000</v>
      </c>
      <c r="W490" s="25">
        <v>60000000</v>
      </c>
      <c r="X490" s="25">
        <v>0</v>
      </c>
      <c r="Y490" s="25">
        <f t="shared" si="97"/>
        <v>60000000</v>
      </c>
      <c r="Z490" s="26">
        <f t="shared" ref="Z490:Z518" si="98">T490/L490</f>
        <v>0</v>
      </c>
      <c r="AA490" s="26">
        <f t="shared" si="68"/>
        <v>0</v>
      </c>
      <c r="AB490" s="26">
        <f t="shared" si="69"/>
        <v>0</v>
      </c>
      <c r="AC490" s="27">
        <f t="shared" si="70"/>
        <v>0</v>
      </c>
    </row>
    <row r="491" spans="1:29" outlineLevel="2" x14ac:dyDescent="0.35">
      <c r="A491" s="21" t="s">
        <v>340</v>
      </c>
      <c r="B491" s="22" t="s">
        <v>30</v>
      </c>
      <c r="C491" s="22" t="s">
        <v>71</v>
      </c>
      <c r="D491" s="22" t="s">
        <v>78</v>
      </c>
      <c r="E491" s="22"/>
      <c r="F491" s="22" t="s">
        <v>33</v>
      </c>
      <c r="G491" s="22">
        <v>1120</v>
      </c>
      <c r="H491" s="22">
        <v>709800000</v>
      </c>
      <c r="I491" s="22" t="s">
        <v>31</v>
      </c>
      <c r="J491" s="23" t="s">
        <v>79</v>
      </c>
      <c r="K491" s="24">
        <v>780000000</v>
      </c>
      <c r="L491" s="25">
        <v>780000000</v>
      </c>
      <c r="M491" s="25">
        <v>0</v>
      </c>
      <c r="N491" s="25">
        <v>0</v>
      </c>
      <c r="O491" s="25">
        <v>0</v>
      </c>
      <c r="P491" s="25">
        <f t="shared" si="96"/>
        <v>780000000</v>
      </c>
      <c r="Q491" s="25">
        <v>0</v>
      </c>
      <c r="R491" s="25">
        <v>221430228.06999999</v>
      </c>
      <c r="S491" s="25">
        <v>0</v>
      </c>
      <c r="T491" s="25">
        <v>0</v>
      </c>
      <c r="U491" s="25">
        <v>0</v>
      </c>
      <c r="V491" s="25">
        <v>520968516.93000001</v>
      </c>
      <c r="W491" s="25">
        <v>558569771.92999995</v>
      </c>
      <c r="X491" s="25">
        <v>0</v>
      </c>
      <c r="Y491" s="25">
        <f t="shared" si="97"/>
        <v>558569771.93000007</v>
      </c>
      <c r="Z491" s="26">
        <f t="shared" si="98"/>
        <v>0</v>
      </c>
      <c r="AA491" s="26">
        <f t="shared" si="68"/>
        <v>0</v>
      </c>
      <c r="AB491" s="26">
        <f t="shared" si="69"/>
        <v>0.28388490778205128</v>
      </c>
      <c r="AC491" s="27">
        <f t="shared" si="70"/>
        <v>0.28388490778205128</v>
      </c>
    </row>
    <row r="492" spans="1:29" outlineLevel="1" x14ac:dyDescent="0.35">
      <c r="A492" s="28"/>
      <c r="B492" s="29"/>
      <c r="C492" s="29"/>
      <c r="D492" s="29" t="s">
        <v>504</v>
      </c>
      <c r="E492" s="29"/>
      <c r="F492" s="29"/>
      <c r="G492" s="29"/>
      <c r="H492" s="29"/>
      <c r="I492" s="29"/>
      <c r="J492" s="30"/>
      <c r="K492" s="31">
        <f t="shared" ref="K492:Y492" si="99">SUBTOTAL(9,K487:K491)</f>
        <v>826107754</v>
      </c>
      <c r="L492" s="32">
        <f t="shared" si="99"/>
        <v>879048824</v>
      </c>
      <c r="M492" s="32">
        <f t="shared" si="99"/>
        <v>0</v>
      </c>
      <c r="N492" s="32">
        <f t="shared" si="99"/>
        <v>0</v>
      </c>
      <c r="O492" s="32">
        <f t="shared" si="99"/>
        <v>-15716384</v>
      </c>
      <c r="P492" s="32">
        <f t="shared" si="99"/>
        <v>863332440</v>
      </c>
      <c r="Q492" s="32">
        <f t="shared" si="99"/>
        <v>0</v>
      </c>
      <c r="R492" s="32">
        <f t="shared" si="99"/>
        <v>236007948.10999998</v>
      </c>
      <c r="S492" s="32">
        <f t="shared" si="99"/>
        <v>0</v>
      </c>
      <c r="T492" s="32">
        <f t="shared" si="99"/>
        <v>3863931.04</v>
      </c>
      <c r="U492" s="32">
        <f t="shared" si="99"/>
        <v>3863931.04</v>
      </c>
      <c r="V492" s="32">
        <f t="shared" si="99"/>
        <v>585839305.85000002</v>
      </c>
      <c r="W492" s="32">
        <f t="shared" si="99"/>
        <v>639176944.8499999</v>
      </c>
      <c r="X492" s="32">
        <f t="shared" si="99"/>
        <v>0</v>
      </c>
      <c r="Y492" s="32">
        <f t="shared" si="99"/>
        <v>623460560.85000002</v>
      </c>
      <c r="Z492" s="33">
        <f t="shared" si="98"/>
        <v>4.3955818317550016E-3</v>
      </c>
      <c r="AA492" s="33">
        <f t="shared" si="68"/>
        <v>4.4756004303510245E-3</v>
      </c>
      <c r="AB492" s="33">
        <f t="shared" si="69"/>
        <v>0.27336856253194886</v>
      </c>
      <c r="AC492" s="34">
        <f t="shared" si="70"/>
        <v>0.27784416296229986</v>
      </c>
    </row>
    <row r="493" spans="1:29" ht="54" outlineLevel="2" x14ac:dyDescent="0.35">
      <c r="A493" s="21" t="s">
        <v>29</v>
      </c>
      <c r="B493" s="22" t="s">
        <v>30</v>
      </c>
      <c r="C493" s="22" t="s">
        <v>71</v>
      </c>
      <c r="D493" s="22" t="s">
        <v>80</v>
      </c>
      <c r="E493" s="22"/>
      <c r="F493" s="22" t="s">
        <v>33</v>
      </c>
      <c r="G493" s="22">
        <v>1120</v>
      </c>
      <c r="H493" s="22">
        <v>709800000</v>
      </c>
      <c r="I493" s="22" t="s">
        <v>31</v>
      </c>
      <c r="J493" s="23" t="s">
        <v>81</v>
      </c>
      <c r="K493" s="24">
        <v>5000000</v>
      </c>
      <c r="L493" s="25">
        <v>5000000</v>
      </c>
      <c r="M493" s="25">
        <v>0</v>
      </c>
      <c r="N493" s="25">
        <v>0</v>
      </c>
      <c r="O493" s="25">
        <v>0</v>
      </c>
      <c r="P493" s="25">
        <f>+L493+O493</f>
        <v>5000000</v>
      </c>
      <c r="Q493" s="25">
        <v>0</v>
      </c>
      <c r="R493" s="25">
        <v>0</v>
      </c>
      <c r="S493" s="25">
        <v>0</v>
      </c>
      <c r="T493" s="25">
        <v>0</v>
      </c>
      <c r="U493" s="25">
        <v>0</v>
      </c>
      <c r="V493" s="25">
        <v>5000000</v>
      </c>
      <c r="W493" s="25">
        <v>5000000</v>
      </c>
      <c r="X493" s="25">
        <v>0</v>
      </c>
      <c r="Y493" s="25">
        <f>P493-(Q493+R493+S493+T493+X493)</f>
        <v>5000000</v>
      </c>
      <c r="Z493" s="26">
        <f t="shared" si="98"/>
        <v>0</v>
      </c>
      <c r="AA493" s="26">
        <f t="shared" si="68"/>
        <v>0</v>
      </c>
      <c r="AB493" s="26">
        <f t="shared" si="69"/>
        <v>0</v>
      </c>
      <c r="AC493" s="27">
        <f t="shared" si="70"/>
        <v>0</v>
      </c>
    </row>
    <row r="494" spans="1:29" outlineLevel="1" x14ac:dyDescent="0.35">
      <c r="A494" s="28"/>
      <c r="B494" s="29"/>
      <c r="C494" s="29"/>
      <c r="D494" s="29" t="s">
        <v>505</v>
      </c>
      <c r="E494" s="29"/>
      <c r="F494" s="29"/>
      <c r="G494" s="29"/>
      <c r="H494" s="29"/>
      <c r="I494" s="29"/>
      <c r="J494" s="30"/>
      <c r="K494" s="31">
        <f t="shared" ref="K494:Y494" si="100">SUBTOTAL(9,K493:K493)</f>
        <v>5000000</v>
      </c>
      <c r="L494" s="32">
        <f t="shared" si="100"/>
        <v>5000000</v>
      </c>
      <c r="M494" s="32">
        <f t="shared" si="100"/>
        <v>0</v>
      </c>
      <c r="N494" s="32">
        <f t="shared" si="100"/>
        <v>0</v>
      </c>
      <c r="O494" s="32">
        <f t="shared" si="100"/>
        <v>0</v>
      </c>
      <c r="P494" s="32">
        <f t="shared" si="100"/>
        <v>5000000</v>
      </c>
      <c r="Q494" s="32">
        <f t="shared" si="100"/>
        <v>0</v>
      </c>
      <c r="R494" s="32">
        <f t="shared" si="100"/>
        <v>0</v>
      </c>
      <c r="S494" s="32">
        <f t="shared" si="100"/>
        <v>0</v>
      </c>
      <c r="T494" s="32">
        <f t="shared" si="100"/>
        <v>0</v>
      </c>
      <c r="U494" s="32">
        <f t="shared" si="100"/>
        <v>0</v>
      </c>
      <c r="V494" s="32">
        <f t="shared" si="100"/>
        <v>5000000</v>
      </c>
      <c r="W494" s="32">
        <f t="shared" si="100"/>
        <v>5000000</v>
      </c>
      <c r="X494" s="32">
        <f t="shared" si="100"/>
        <v>0</v>
      </c>
      <c r="Y494" s="32">
        <f t="shared" si="100"/>
        <v>5000000</v>
      </c>
      <c r="Z494" s="33">
        <f t="shared" si="98"/>
        <v>0</v>
      </c>
      <c r="AA494" s="33">
        <f t="shared" si="68"/>
        <v>0</v>
      </c>
      <c r="AB494" s="33">
        <f t="shared" si="69"/>
        <v>0</v>
      </c>
      <c r="AC494" s="34">
        <f t="shared" si="70"/>
        <v>0</v>
      </c>
    </row>
    <row r="495" spans="1:29" ht="108" outlineLevel="2" x14ac:dyDescent="0.35">
      <c r="A495" s="21" t="s">
        <v>187</v>
      </c>
      <c r="B495" s="22" t="s">
        <v>30</v>
      </c>
      <c r="C495" s="22" t="s">
        <v>71</v>
      </c>
      <c r="D495" s="22" t="s">
        <v>206</v>
      </c>
      <c r="E495" s="22"/>
      <c r="F495" s="22" t="s">
        <v>33</v>
      </c>
      <c r="G495" s="22">
        <v>1120</v>
      </c>
      <c r="H495" s="22">
        <v>709800000</v>
      </c>
      <c r="I495" s="22" t="s">
        <v>31</v>
      </c>
      <c r="J495" s="23" t="s">
        <v>207</v>
      </c>
      <c r="K495" s="25">
        <v>0</v>
      </c>
      <c r="L495" s="25">
        <v>23829379</v>
      </c>
      <c r="M495" s="25">
        <v>0</v>
      </c>
      <c r="N495" s="25">
        <v>0</v>
      </c>
      <c r="O495" s="25">
        <v>11170621</v>
      </c>
      <c r="P495" s="25">
        <f t="shared" ref="P495:P496" si="101">+L495+O495</f>
        <v>35000000</v>
      </c>
      <c r="Q495" s="25">
        <v>0</v>
      </c>
      <c r="R495" s="25">
        <v>23788053.75</v>
      </c>
      <c r="S495" s="25">
        <v>0</v>
      </c>
      <c r="T495" s="25">
        <v>0</v>
      </c>
      <c r="U495" s="25">
        <v>0</v>
      </c>
      <c r="V495" s="25">
        <v>41325.25</v>
      </c>
      <c r="W495" s="25">
        <v>41325.25</v>
      </c>
      <c r="X495" s="25">
        <v>0</v>
      </c>
      <c r="Y495" s="25">
        <f t="shared" ref="Y495:Y496" si="102">P495-(Q495+R495+S495+T495+X495)</f>
        <v>11211946.25</v>
      </c>
      <c r="Z495" s="26">
        <f t="shared" si="98"/>
        <v>0</v>
      </c>
      <c r="AA495" s="26">
        <f t="shared" si="68"/>
        <v>0</v>
      </c>
      <c r="AB495" s="26">
        <f t="shared" si="69"/>
        <v>0.67965867857142859</v>
      </c>
      <c r="AC495" s="27">
        <f t="shared" si="70"/>
        <v>0.67965867857142859</v>
      </c>
    </row>
    <row r="496" spans="1:29" ht="162" outlineLevel="2" x14ac:dyDescent="0.35">
      <c r="A496" s="21" t="s">
        <v>325</v>
      </c>
      <c r="B496" s="22" t="s">
        <v>30</v>
      </c>
      <c r="C496" s="22" t="s">
        <v>71</v>
      </c>
      <c r="D496" s="22" t="s">
        <v>206</v>
      </c>
      <c r="E496" s="22"/>
      <c r="F496" s="22" t="s">
        <v>33</v>
      </c>
      <c r="G496" s="22">
        <v>1120</v>
      </c>
      <c r="H496" s="22">
        <v>709800000</v>
      </c>
      <c r="I496" s="22" t="s">
        <v>31</v>
      </c>
      <c r="J496" s="23" t="s">
        <v>326</v>
      </c>
      <c r="K496" s="24">
        <v>140088093</v>
      </c>
      <c r="L496" s="25">
        <v>140088093</v>
      </c>
      <c r="M496" s="25">
        <v>0</v>
      </c>
      <c r="N496" s="25">
        <v>38282144</v>
      </c>
      <c r="O496" s="25">
        <v>0</v>
      </c>
      <c r="P496" s="25">
        <f t="shared" si="101"/>
        <v>140088093</v>
      </c>
      <c r="Q496" s="25">
        <v>0</v>
      </c>
      <c r="R496" s="25">
        <v>74237538.920000002</v>
      </c>
      <c r="S496" s="25">
        <v>0</v>
      </c>
      <c r="T496" s="25">
        <v>17634390.079999998</v>
      </c>
      <c r="U496" s="25">
        <v>17634390.079999998</v>
      </c>
      <c r="V496" s="25">
        <v>48216164</v>
      </c>
      <c r="W496" s="25">
        <v>48216164</v>
      </c>
      <c r="X496" s="25">
        <v>0</v>
      </c>
      <c r="Y496" s="25">
        <f t="shared" si="102"/>
        <v>48216164</v>
      </c>
      <c r="Z496" s="26">
        <f t="shared" si="98"/>
        <v>0.1258807204977799</v>
      </c>
      <c r="AA496" s="26">
        <f t="shared" si="68"/>
        <v>0.1258807204977799</v>
      </c>
      <c r="AB496" s="26">
        <f t="shared" si="69"/>
        <v>0.5299346813151351</v>
      </c>
      <c r="AC496" s="27">
        <f t="shared" si="70"/>
        <v>0.65581540181291498</v>
      </c>
    </row>
    <row r="497" spans="1:29" outlineLevel="1" x14ac:dyDescent="0.35">
      <c r="A497" s="28"/>
      <c r="B497" s="29"/>
      <c r="C497" s="29"/>
      <c r="D497" s="29" t="s">
        <v>506</v>
      </c>
      <c r="E497" s="29"/>
      <c r="F497" s="29"/>
      <c r="G497" s="29"/>
      <c r="H497" s="29"/>
      <c r="I497" s="29"/>
      <c r="J497" s="30"/>
      <c r="K497" s="31">
        <f t="shared" ref="K497:Y497" si="103">SUBTOTAL(9,K495:K496)</f>
        <v>140088093</v>
      </c>
      <c r="L497" s="32">
        <f t="shared" si="103"/>
        <v>163917472</v>
      </c>
      <c r="M497" s="32">
        <f t="shared" si="103"/>
        <v>0</v>
      </c>
      <c r="N497" s="32">
        <f t="shared" si="103"/>
        <v>38282144</v>
      </c>
      <c r="O497" s="32">
        <f t="shared" si="103"/>
        <v>11170621</v>
      </c>
      <c r="P497" s="32">
        <f t="shared" si="103"/>
        <v>175088093</v>
      </c>
      <c r="Q497" s="32">
        <f t="shared" si="103"/>
        <v>0</v>
      </c>
      <c r="R497" s="32">
        <f t="shared" si="103"/>
        <v>98025592.670000002</v>
      </c>
      <c r="S497" s="32">
        <f t="shared" si="103"/>
        <v>0</v>
      </c>
      <c r="T497" s="32">
        <f t="shared" si="103"/>
        <v>17634390.079999998</v>
      </c>
      <c r="U497" s="32">
        <f t="shared" si="103"/>
        <v>17634390.079999998</v>
      </c>
      <c r="V497" s="32">
        <f t="shared" si="103"/>
        <v>48257489.25</v>
      </c>
      <c r="W497" s="32">
        <f t="shared" si="103"/>
        <v>48257489.25</v>
      </c>
      <c r="X497" s="32">
        <f t="shared" si="103"/>
        <v>0</v>
      </c>
      <c r="Y497" s="32">
        <f t="shared" si="103"/>
        <v>59428110.25</v>
      </c>
      <c r="Z497" s="33">
        <f t="shared" si="98"/>
        <v>0.10758090559132097</v>
      </c>
      <c r="AA497" s="33">
        <f t="shared" si="68"/>
        <v>0.10071724340500983</v>
      </c>
      <c r="AB497" s="33">
        <f t="shared" si="69"/>
        <v>0.55986441448077229</v>
      </c>
      <c r="AC497" s="34">
        <f t="shared" si="70"/>
        <v>0.66058165788578216</v>
      </c>
    </row>
    <row r="498" spans="1:29" ht="94.5" outlineLevel="2" x14ac:dyDescent="0.35">
      <c r="A498" s="21" t="s">
        <v>331</v>
      </c>
      <c r="B498" s="22" t="s">
        <v>30</v>
      </c>
      <c r="C498" s="22" t="s">
        <v>71</v>
      </c>
      <c r="D498" s="22" t="s">
        <v>334</v>
      </c>
      <c r="E498" s="22"/>
      <c r="F498" s="22" t="s">
        <v>33</v>
      </c>
      <c r="G498" s="22">
        <v>1120</v>
      </c>
      <c r="H498" s="22">
        <v>709800000</v>
      </c>
      <c r="I498" s="22" t="s">
        <v>31</v>
      </c>
      <c r="J498" s="23" t="s">
        <v>335</v>
      </c>
      <c r="K498" s="24">
        <v>200000000</v>
      </c>
      <c r="L498" s="25">
        <v>953658211</v>
      </c>
      <c r="M498" s="25">
        <v>0</v>
      </c>
      <c r="N498" s="25">
        <v>0</v>
      </c>
      <c r="O498" s="25">
        <v>0</v>
      </c>
      <c r="P498" s="25">
        <f>+L498+O498</f>
        <v>953658211</v>
      </c>
      <c r="Q498" s="25">
        <v>0</v>
      </c>
      <c r="R498" s="25">
        <v>0</v>
      </c>
      <c r="S498" s="25">
        <v>0</v>
      </c>
      <c r="T498" s="25">
        <v>0</v>
      </c>
      <c r="U498" s="25">
        <v>0</v>
      </c>
      <c r="V498" s="25">
        <v>0</v>
      </c>
      <c r="W498" s="25">
        <v>953658211</v>
      </c>
      <c r="X498" s="25">
        <v>0</v>
      </c>
      <c r="Y498" s="25">
        <f>P498-(Q498+R498+S498+T498+X498)</f>
        <v>953658211</v>
      </c>
      <c r="Z498" s="26">
        <f t="shared" si="98"/>
        <v>0</v>
      </c>
      <c r="AA498" s="26">
        <f t="shared" si="68"/>
        <v>0</v>
      </c>
      <c r="AB498" s="26">
        <f t="shared" si="69"/>
        <v>0</v>
      </c>
      <c r="AC498" s="27">
        <f t="shared" si="70"/>
        <v>0</v>
      </c>
    </row>
    <row r="499" spans="1:29" outlineLevel="1" x14ac:dyDescent="0.35">
      <c r="A499" s="28"/>
      <c r="B499" s="29"/>
      <c r="C499" s="29"/>
      <c r="D499" s="29" t="s">
        <v>507</v>
      </c>
      <c r="E499" s="29"/>
      <c r="F499" s="29"/>
      <c r="G499" s="29"/>
      <c r="H499" s="29"/>
      <c r="I499" s="29"/>
      <c r="J499" s="30"/>
      <c r="K499" s="31">
        <f t="shared" ref="K499:Y499" si="104">SUBTOTAL(9,K498:K498)</f>
        <v>200000000</v>
      </c>
      <c r="L499" s="32">
        <f t="shared" si="104"/>
        <v>953658211</v>
      </c>
      <c r="M499" s="32">
        <f t="shared" si="104"/>
        <v>0</v>
      </c>
      <c r="N499" s="32">
        <f t="shared" si="104"/>
        <v>0</v>
      </c>
      <c r="O499" s="32">
        <f t="shared" si="104"/>
        <v>0</v>
      </c>
      <c r="P499" s="32">
        <f t="shared" si="104"/>
        <v>953658211</v>
      </c>
      <c r="Q499" s="32">
        <f t="shared" si="104"/>
        <v>0</v>
      </c>
      <c r="R499" s="32">
        <f t="shared" si="104"/>
        <v>0</v>
      </c>
      <c r="S499" s="32">
        <f t="shared" si="104"/>
        <v>0</v>
      </c>
      <c r="T499" s="32">
        <f t="shared" si="104"/>
        <v>0</v>
      </c>
      <c r="U499" s="32">
        <f t="shared" si="104"/>
        <v>0</v>
      </c>
      <c r="V499" s="32">
        <f t="shared" si="104"/>
        <v>0</v>
      </c>
      <c r="W499" s="32">
        <f t="shared" si="104"/>
        <v>953658211</v>
      </c>
      <c r="X499" s="32">
        <f t="shared" si="104"/>
        <v>0</v>
      </c>
      <c r="Y499" s="32">
        <f t="shared" si="104"/>
        <v>953658211</v>
      </c>
      <c r="Z499" s="33">
        <f t="shared" si="98"/>
        <v>0</v>
      </c>
      <c r="AA499" s="33">
        <f t="shared" si="68"/>
        <v>0</v>
      </c>
      <c r="AB499" s="33">
        <f t="shared" si="69"/>
        <v>0</v>
      </c>
      <c r="AC499" s="34">
        <f t="shared" si="70"/>
        <v>0</v>
      </c>
    </row>
    <row r="500" spans="1:29" ht="216" outlineLevel="2" x14ac:dyDescent="0.35">
      <c r="A500" s="21" t="s">
        <v>187</v>
      </c>
      <c r="B500" s="22" t="s">
        <v>30</v>
      </c>
      <c r="C500" s="22" t="s">
        <v>71</v>
      </c>
      <c r="D500" s="22" t="s">
        <v>208</v>
      </c>
      <c r="E500" s="22"/>
      <c r="F500" s="22" t="s">
        <v>33</v>
      </c>
      <c r="G500" s="22">
        <v>1120</v>
      </c>
      <c r="H500" s="22">
        <v>709800000</v>
      </c>
      <c r="I500" s="22" t="s">
        <v>31</v>
      </c>
      <c r="J500" s="23" t="s">
        <v>209</v>
      </c>
      <c r="K500" s="24">
        <v>1262134894</v>
      </c>
      <c r="L500" s="25">
        <v>1262134894</v>
      </c>
      <c r="M500" s="25">
        <v>0</v>
      </c>
      <c r="N500" s="25">
        <v>0</v>
      </c>
      <c r="O500" s="25">
        <v>59609137</v>
      </c>
      <c r="P500" s="25">
        <f t="shared" ref="P500:P501" si="105">+L500+O500</f>
        <v>1321744031</v>
      </c>
      <c r="Q500" s="25">
        <v>207761045.75999999</v>
      </c>
      <c r="R500" s="25">
        <v>175001223.88</v>
      </c>
      <c r="S500" s="25">
        <v>14036282.300000001</v>
      </c>
      <c r="T500" s="25">
        <v>604548403.01999998</v>
      </c>
      <c r="U500" s="25">
        <v>604548403.01999998</v>
      </c>
      <c r="V500" s="25">
        <v>260787939.03999999</v>
      </c>
      <c r="W500" s="25">
        <v>260787939.03999999</v>
      </c>
      <c r="X500" s="25">
        <v>0</v>
      </c>
      <c r="Y500" s="25">
        <f t="shared" ref="Y500:Y501" si="106">P500-(Q500+R500+S500+T500+X500)</f>
        <v>320397076.03999996</v>
      </c>
      <c r="Z500" s="26">
        <f t="shared" si="98"/>
        <v>0.47898874034299538</v>
      </c>
      <c r="AA500" s="26">
        <f t="shared" si="68"/>
        <v>0.45738689855297709</v>
      </c>
      <c r="AB500" s="26">
        <f t="shared" si="69"/>
        <v>0.30020831767236483</v>
      </c>
      <c r="AC500" s="27">
        <f t="shared" si="70"/>
        <v>0.75759521622534187</v>
      </c>
    </row>
    <row r="501" spans="1:29" ht="67.5" outlineLevel="2" x14ac:dyDescent="0.35">
      <c r="A501" s="21" t="s">
        <v>343</v>
      </c>
      <c r="B501" s="22" t="s">
        <v>30</v>
      </c>
      <c r="C501" s="22" t="s">
        <v>71</v>
      </c>
      <c r="D501" s="22" t="s">
        <v>208</v>
      </c>
      <c r="E501" s="22"/>
      <c r="F501" s="22" t="s">
        <v>33</v>
      </c>
      <c r="G501" s="22">
        <v>1120</v>
      </c>
      <c r="H501" s="22">
        <v>709800000</v>
      </c>
      <c r="I501" s="22" t="s">
        <v>31</v>
      </c>
      <c r="J501" s="23" t="s">
        <v>344</v>
      </c>
      <c r="K501" s="24">
        <v>81150126</v>
      </c>
      <c r="L501" s="25">
        <v>81150126</v>
      </c>
      <c r="M501" s="25">
        <v>0</v>
      </c>
      <c r="N501" s="25">
        <v>0</v>
      </c>
      <c r="O501" s="25">
        <v>0</v>
      </c>
      <c r="P501" s="25">
        <f t="shared" si="105"/>
        <v>81150126</v>
      </c>
      <c r="Q501" s="25">
        <v>0</v>
      </c>
      <c r="R501" s="25">
        <v>0</v>
      </c>
      <c r="S501" s="25">
        <v>0</v>
      </c>
      <c r="T501" s="25">
        <v>25435961</v>
      </c>
      <c r="U501" s="25">
        <v>25435961</v>
      </c>
      <c r="V501" s="25">
        <v>55714165</v>
      </c>
      <c r="W501" s="25">
        <v>55714165</v>
      </c>
      <c r="X501" s="25">
        <v>0</v>
      </c>
      <c r="Y501" s="25">
        <f t="shared" si="106"/>
        <v>55714165</v>
      </c>
      <c r="Z501" s="26">
        <f t="shared" si="98"/>
        <v>0.3134432717947967</v>
      </c>
      <c r="AA501" s="26">
        <f t="shared" si="68"/>
        <v>0.3134432717947967</v>
      </c>
      <c r="AB501" s="26">
        <f t="shared" si="69"/>
        <v>0</v>
      </c>
      <c r="AC501" s="27">
        <f t="shared" si="70"/>
        <v>0.3134432717947967</v>
      </c>
    </row>
    <row r="502" spans="1:29" outlineLevel="1" x14ac:dyDescent="0.35">
      <c r="A502" s="28"/>
      <c r="B502" s="29"/>
      <c r="C502" s="29"/>
      <c r="D502" s="29" t="s">
        <v>508</v>
      </c>
      <c r="E502" s="29"/>
      <c r="F502" s="29"/>
      <c r="G502" s="29"/>
      <c r="H502" s="29"/>
      <c r="I502" s="29"/>
      <c r="J502" s="30"/>
      <c r="K502" s="31">
        <f t="shared" ref="K502:Y502" si="107">SUBTOTAL(9,K500:K501)</f>
        <v>1343285020</v>
      </c>
      <c r="L502" s="32">
        <f t="shared" si="107"/>
        <v>1343285020</v>
      </c>
      <c r="M502" s="32">
        <f t="shared" si="107"/>
        <v>0</v>
      </c>
      <c r="N502" s="32">
        <f t="shared" si="107"/>
        <v>0</v>
      </c>
      <c r="O502" s="32">
        <f t="shared" si="107"/>
        <v>59609137</v>
      </c>
      <c r="P502" s="32">
        <f t="shared" si="107"/>
        <v>1402894157</v>
      </c>
      <c r="Q502" s="32">
        <f t="shared" si="107"/>
        <v>207761045.75999999</v>
      </c>
      <c r="R502" s="32">
        <f t="shared" si="107"/>
        <v>175001223.88</v>
      </c>
      <c r="S502" s="32">
        <f t="shared" si="107"/>
        <v>14036282.300000001</v>
      </c>
      <c r="T502" s="32">
        <f t="shared" si="107"/>
        <v>629984364.01999998</v>
      </c>
      <c r="U502" s="32">
        <f t="shared" si="107"/>
        <v>629984364.01999998</v>
      </c>
      <c r="V502" s="32">
        <f t="shared" si="107"/>
        <v>316502104.03999996</v>
      </c>
      <c r="W502" s="32">
        <f t="shared" si="107"/>
        <v>316502104.03999996</v>
      </c>
      <c r="X502" s="32">
        <f t="shared" si="107"/>
        <v>0</v>
      </c>
      <c r="Y502" s="32">
        <f t="shared" si="107"/>
        <v>376111241.03999996</v>
      </c>
      <c r="Z502" s="33">
        <f t="shared" si="98"/>
        <v>0.46898785785610858</v>
      </c>
      <c r="AA502" s="33">
        <f t="shared" si="68"/>
        <v>0.4490605088606125</v>
      </c>
      <c r="AB502" s="33">
        <f t="shared" si="69"/>
        <v>0.28284282884785011</v>
      </c>
      <c r="AC502" s="34">
        <f t="shared" si="70"/>
        <v>0.73190333770846261</v>
      </c>
    </row>
    <row r="503" spans="1:29" ht="202.5" outlineLevel="2" x14ac:dyDescent="0.35">
      <c r="A503" s="21" t="s">
        <v>187</v>
      </c>
      <c r="B503" s="22" t="s">
        <v>30</v>
      </c>
      <c r="C503" s="22" t="s">
        <v>71</v>
      </c>
      <c r="D503" s="22" t="s">
        <v>210</v>
      </c>
      <c r="E503" s="22"/>
      <c r="F503" s="22" t="s">
        <v>33</v>
      </c>
      <c r="G503" s="22">
        <v>1120</v>
      </c>
      <c r="H503" s="22">
        <v>709800000</v>
      </c>
      <c r="I503" s="22" t="s">
        <v>31</v>
      </c>
      <c r="J503" s="23" t="s">
        <v>211</v>
      </c>
      <c r="K503" s="24">
        <v>24767777</v>
      </c>
      <c r="L503" s="25">
        <v>24767777</v>
      </c>
      <c r="M503" s="25">
        <v>0</v>
      </c>
      <c r="N503" s="25">
        <v>209538462</v>
      </c>
      <c r="O503" s="25">
        <v>0</v>
      </c>
      <c r="P503" s="25">
        <f t="shared" ref="P503:P508" si="108">+L503+O503</f>
        <v>24767777</v>
      </c>
      <c r="Q503" s="25">
        <v>3432845.5</v>
      </c>
      <c r="R503" s="25">
        <v>7582861.9800000004</v>
      </c>
      <c r="S503" s="25">
        <v>0</v>
      </c>
      <c r="T503" s="25">
        <v>7105779.2699999996</v>
      </c>
      <c r="U503" s="25">
        <v>7105779.2699999996</v>
      </c>
      <c r="V503" s="25">
        <v>2703213.25</v>
      </c>
      <c r="W503" s="25">
        <v>6646290.25</v>
      </c>
      <c r="X503" s="25">
        <v>0</v>
      </c>
      <c r="Y503" s="25">
        <f t="shared" ref="Y503:Y508" si="109">P503-(Q503+R503+S503+T503+X503)</f>
        <v>6646290.25</v>
      </c>
      <c r="Z503" s="26">
        <f t="shared" si="98"/>
        <v>0.2868961259623744</v>
      </c>
      <c r="AA503" s="26">
        <f t="shared" si="68"/>
        <v>0.2868961259623744</v>
      </c>
      <c r="AB503" s="26">
        <f t="shared" si="69"/>
        <v>0.44475963587688955</v>
      </c>
      <c r="AC503" s="27">
        <f t="shared" si="70"/>
        <v>0.73165576183926395</v>
      </c>
    </row>
    <row r="504" spans="1:29" ht="40.5" outlineLevel="2" x14ac:dyDescent="0.35">
      <c r="A504" s="21" t="s">
        <v>275</v>
      </c>
      <c r="B504" s="22" t="s">
        <v>278</v>
      </c>
      <c r="C504" s="22" t="s">
        <v>71</v>
      </c>
      <c r="D504" s="22" t="s">
        <v>210</v>
      </c>
      <c r="E504" s="22"/>
      <c r="F504" s="22" t="s">
        <v>33</v>
      </c>
      <c r="G504" s="22">
        <v>1120</v>
      </c>
      <c r="H504" s="22">
        <v>709800000</v>
      </c>
      <c r="I504" s="22" t="s">
        <v>31</v>
      </c>
      <c r="J504" s="23" t="s">
        <v>280</v>
      </c>
      <c r="K504" s="24">
        <v>5800000</v>
      </c>
      <c r="L504" s="25">
        <v>5800000</v>
      </c>
      <c r="M504" s="25">
        <v>0</v>
      </c>
      <c r="N504" s="25">
        <v>0</v>
      </c>
      <c r="O504" s="25">
        <v>0</v>
      </c>
      <c r="P504" s="25">
        <f t="shared" si="108"/>
        <v>5800000</v>
      </c>
      <c r="Q504" s="25">
        <v>5310000</v>
      </c>
      <c r="R504" s="25">
        <v>268739.25</v>
      </c>
      <c r="S504" s="25">
        <v>0</v>
      </c>
      <c r="T504" s="25">
        <v>199992</v>
      </c>
      <c r="U504" s="25">
        <v>199992</v>
      </c>
      <c r="V504" s="25">
        <v>21268.75</v>
      </c>
      <c r="W504" s="25">
        <v>21268.75</v>
      </c>
      <c r="X504" s="25">
        <v>0</v>
      </c>
      <c r="Y504" s="25">
        <f t="shared" si="109"/>
        <v>21268.75</v>
      </c>
      <c r="Z504" s="26">
        <f t="shared" si="98"/>
        <v>3.4481379310344826E-2</v>
      </c>
      <c r="AA504" s="26">
        <f t="shared" si="68"/>
        <v>3.4481379310344826E-2</v>
      </c>
      <c r="AB504" s="26">
        <f t="shared" si="69"/>
        <v>0.9618515948275862</v>
      </c>
      <c r="AC504" s="27">
        <f t="shared" si="70"/>
        <v>0.99633297413793098</v>
      </c>
    </row>
    <row r="505" spans="1:29" ht="67.5" outlineLevel="2" x14ac:dyDescent="0.35">
      <c r="A505" s="21" t="s">
        <v>275</v>
      </c>
      <c r="B505" s="22" t="s">
        <v>312</v>
      </c>
      <c r="C505" s="22" t="s">
        <v>71</v>
      </c>
      <c r="D505" s="22" t="s">
        <v>210</v>
      </c>
      <c r="E505" s="22"/>
      <c r="F505" s="22" t="s">
        <v>33</v>
      </c>
      <c r="G505" s="22">
        <v>1120</v>
      </c>
      <c r="H505" s="22">
        <v>709800000</v>
      </c>
      <c r="I505" s="22" t="s">
        <v>31</v>
      </c>
      <c r="J505" s="23" t="s">
        <v>316</v>
      </c>
      <c r="K505" s="24">
        <v>169100000</v>
      </c>
      <c r="L505" s="25">
        <v>169100000</v>
      </c>
      <c r="M505" s="25">
        <v>0</v>
      </c>
      <c r="N505" s="25">
        <v>0</v>
      </c>
      <c r="O505" s="25">
        <v>14128936</v>
      </c>
      <c r="P505" s="25">
        <f t="shared" si="108"/>
        <v>183228936</v>
      </c>
      <c r="Q505" s="25">
        <v>0</v>
      </c>
      <c r="R505" s="25">
        <v>0</v>
      </c>
      <c r="S505" s="25">
        <v>0</v>
      </c>
      <c r="T505" s="25">
        <v>71712625</v>
      </c>
      <c r="U505" s="25">
        <v>57051375</v>
      </c>
      <c r="V505" s="25">
        <v>55862375</v>
      </c>
      <c r="W505" s="25">
        <v>97387375</v>
      </c>
      <c r="X505" s="25">
        <v>0</v>
      </c>
      <c r="Y505" s="25">
        <f t="shared" si="109"/>
        <v>111516311</v>
      </c>
      <c r="Z505" s="26">
        <f t="shared" si="98"/>
        <v>0.42408412182140748</v>
      </c>
      <c r="AA505" s="26">
        <f t="shared" si="68"/>
        <v>0.39138264165873887</v>
      </c>
      <c r="AB505" s="26">
        <f t="shared" si="69"/>
        <v>0</v>
      </c>
      <c r="AC505" s="27">
        <f t="shared" si="70"/>
        <v>0.39138264165873887</v>
      </c>
    </row>
    <row r="506" spans="1:29" ht="202.5" outlineLevel="2" x14ac:dyDescent="0.35">
      <c r="A506" s="21" t="s">
        <v>340</v>
      </c>
      <c r="B506" s="22" t="s">
        <v>30</v>
      </c>
      <c r="C506" s="22" t="s">
        <v>71</v>
      </c>
      <c r="D506" s="22" t="s">
        <v>210</v>
      </c>
      <c r="E506" s="22"/>
      <c r="F506" s="22" t="s">
        <v>33</v>
      </c>
      <c r="G506" s="22">
        <v>1120</v>
      </c>
      <c r="H506" s="22">
        <v>709800000</v>
      </c>
      <c r="I506" s="22" t="s">
        <v>31</v>
      </c>
      <c r="J506" s="23" t="s">
        <v>341</v>
      </c>
      <c r="K506" s="24">
        <v>400000000</v>
      </c>
      <c r="L506" s="25">
        <v>400000000</v>
      </c>
      <c r="M506" s="25">
        <v>0</v>
      </c>
      <c r="N506" s="25">
        <v>0</v>
      </c>
      <c r="O506" s="25">
        <v>-200000000</v>
      </c>
      <c r="P506" s="25">
        <f t="shared" si="108"/>
        <v>200000000</v>
      </c>
      <c r="Q506" s="25">
        <v>38980778</v>
      </c>
      <c r="R506" s="25">
        <v>87298377.739999995</v>
      </c>
      <c r="S506" s="25">
        <v>0</v>
      </c>
      <c r="T506" s="25">
        <v>0</v>
      </c>
      <c r="U506" s="25">
        <v>0</v>
      </c>
      <c r="V506" s="25">
        <v>24229824.260000002</v>
      </c>
      <c r="W506" s="25">
        <v>273720844.25999999</v>
      </c>
      <c r="X506" s="25">
        <v>0</v>
      </c>
      <c r="Y506" s="25">
        <f t="shared" si="109"/>
        <v>73720844.260000005</v>
      </c>
      <c r="Z506" s="26">
        <f t="shared" si="98"/>
        <v>0</v>
      </c>
      <c r="AA506" s="26">
        <f t="shared" si="68"/>
        <v>0</v>
      </c>
      <c r="AB506" s="26">
        <f t="shared" si="69"/>
        <v>0.63139577869999997</v>
      </c>
      <c r="AC506" s="27">
        <f t="shared" si="70"/>
        <v>0.63139577869999997</v>
      </c>
    </row>
    <row r="507" spans="1:29" ht="67.5" outlineLevel="2" x14ac:dyDescent="0.35">
      <c r="A507" s="21" t="s">
        <v>343</v>
      </c>
      <c r="B507" s="22" t="s">
        <v>30</v>
      </c>
      <c r="C507" s="22" t="s">
        <v>71</v>
      </c>
      <c r="D507" s="22" t="s">
        <v>210</v>
      </c>
      <c r="E507" s="22"/>
      <c r="F507" s="22" t="s">
        <v>33</v>
      </c>
      <c r="G507" s="22">
        <v>1120</v>
      </c>
      <c r="H507" s="22">
        <v>709800000</v>
      </c>
      <c r="I507" s="22" t="s">
        <v>31</v>
      </c>
      <c r="J507" s="23" t="s">
        <v>345</v>
      </c>
      <c r="K507" s="24">
        <v>1700000</v>
      </c>
      <c r="L507" s="25">
        <v>1700000</v>
      </c>
      <c r="M507" s="25">
        <v>0</v>
      </c>
      <c r="N507" s="25">
        <v>0</v>
      </c>
      <c r="O507" s="25">
        <v>-600000</v>
      </c>
      <c r="P507" s="25">
        <f t="shared" si="108"/>
        <v>1100000</v>
      </c>
      <c r="Q507" s="25">
        <v>0</v>
      </c>
      <c r="R507" s="25">
        <v>0</v>
      </c>
      <c r="S507" s="25">
        <v>0</v>
      </c>
      <c r="T507" s="25">
        <v>0</v>
      </c>
      <c r="U507" s="25">
        <v>0</v>
      </c>
      <c r="V507" s="25">
        <v>0</v>
      </c>
      <c r="W507" s="25">
        <v>1700000</v>
      </c>
      <c r="X507" s="25">
        <v>0</v>
      </c>
      <c r="Y507" s="25">
        <f t="shared" si="109"/>
        <v>1100000</v>
      </c>
      <c r="Z507" s="26">
        <f t="shared" si="98"/>
        <v>0</v>
      </c>
      <c r="AA507" s="26">
        <f t="shared" si="68"/>
        <v>0</v>
      </c>
      <c r="AB507" s="26">
        <f t="shared" si="69"/>
        <v>0</v>
      </c>
      <c r="AC507" s="27">
        <f t="shared" si="70"/>
        <v>0</v>
      </c>
    </row>
    <row r="508" spans="1:29" ht="40.5" outlineLevel="2" x14ac:dyDescent="0.35">
      <c r="A508" s="21" t="s">
        <v>355</v>
      </c>
      <c r="B508" s="22" t="s">
        <v>30</v>
      </c>
      <c r="C508" s="22" t="s">
        <v>71</v>
      </c>
      <c r="D508" s="22" t="s">
        <v>210</v>
      </c>
      <c r="E508" s="22"/>
      <c r="F508" s="22" t="s">
        <v>33</v>
      </c>
      <c r="G508" s="22">
        <v>1120</v>
      </c>
      <c r="H508" s="22">
        <v>709600000</v>
      </c>
      <c r="I508" s="22" t="s">
        <v>31</v>
      </c>
      <c r="J508" s="23" t="s">
        <v>356</v>
      </c>
      <c r="K508" s="25">
        <v>0</v>
      </c>
      <c r="L508" s="25">
        <v>14808000</v>
      </c>
      <c r="M508" s="25">
        <v>0</v>
      </c>
      <c r="N508" s="25">
        <v>0</v>
      </c>
      <c r="O508" s="25">
        <v>0</v>
      </c>
      <c r="P508" s="25">
        <f t="shared" si="108"/>
        <v>14808000</v>
      </c>
      <c r="Q508" s="25">
        <v>0</v>
      </c>
      <c r="R508" s="25">
        <v>14808000</v>
      </c>
      <c r="S508" s="25">
        <v>0</v>
      </c>
      <c r="T508" s="25">
        <v>0</v>
      </c>
      <c r="U508" s="25">
        <v>0</v>
      </c>
      <c r="V508" s="25">
        <v>0</v>
      </c>
      <c r="W508" s="25">
        <v>0</v>
      </c>
      <c r="X508" s="25">
        <v>0</v>
      </c>
      <c r="Y508" s="25">
        <f t="shared" si="109"/>
        <v>0</v>
      </c>
      <c r="Z508" s="26">
        <f t="shared" si="98"/>
        <v>0</v>
      </c>
      <c r="AA508" s="26">
        <f t="shared" si="68"/>
        <v>0</v>
      </c>
      <c r="AB508" s="26">
        <f t="shared" si="69"/>
        <v>1</v>
      </c>
      <c r="AC508" s="27">
        <f t="shared" si="70"/>
        <v>1</v>
      </c>
    </row>
    <row r="509" spans="1:29" outlineLevel="1" x14ac:dyDescent="0.35">
      <c r="A509" s="28"/>
      <c r="B509" s="29"/>
      <c r="C509" s="29"/>
      <c r="D509" s="29" t="s">
        <v>509</v>
      </c>
      <c r="E509" s="29"/>
      <c r="F509" s="29"/>
      <c r="G509" s="29"/>
      <c r="H509" s="29"/>
      <c r="I509" s="29"/>
      <c r="J509" s="30"/>
      <c r="K509" s="31">
        <f t="shared" ref="K509:Y509" si="110">SUBTOTAL(9,K503:K508)</f>
        <v>601367777</v>
      </c>
      <c r="L509" s="32">
        <f t="shared" si="110"/>
        <v>616175777</v>
      </c>
      <c r="M509" s="32">
        <f t="shared" si="110"/>
        <v>0</v>
      </c>
      <c r="N509" s="32">
        <f t="shared" si="110"/>
        <v>209538462</v>
      </c>
      <c r="O509" s="32">
        <f t="shared" si="110"/>
        <v>-186471064</v>
      </c>
      <c r="P509" s="32">
        <f t="shared" si="110"/>
        <v>429704713</v>
      </c>
      <c r="Q509" s="32">
        <f t="shared" si="110"/>
        <v>47723623.5</v>
      </c>
      <c r="R509" s="32">
        <f t="shared" si="110"/>
        <v>109957978.97</v>
      </c>
      <c r="S509" s="32">
        <f t="shared" si="110"/>
        <v>0</v>
      </c>
      <c r="T509" s="32">
        <f t="shared" si="110"/>
        <v>79018396.269999996</v>
      </c>
      <c r="U509" s="32">
        <f t="shared" si="110"/>
        <v>64357146.269999996</v>
      </c>
      <c r="V509" s="32">
        <f t="shared" si="110"/>
        <v>82816681.260000005</v>
      </c>
      <c r="W509" s="32">
        <f t="shared" si="110"/>
        <v>379475778.25999999</v>
      </c>
      <c r="X509" s="32">
        <f t="shared" si="110"/>
        <v>0</v>
      </c>
      <c r="Y509" s="32">
        <f t="shared" si="110"/>
        <v>193004714.25999999</v>
      </c>
      <c r="Z509" s="33">
        <f t="shared" si="98"/>
        <v>0.12824002373919999</v>
      </c>
      <c r="AA509" s="33">
        <f t="shared" si="68"/>
        <v>0.18388999207928164</v>
      </c>
      <c r="AB509" s="33">
        <f t="shared" si="69"/>
        <v>0.36695339310835068</v>
      </c>
      <c r="AC509" s="34">
        <f t="shared" si="70"/>
        <v>0.55084338518763232</v>
      </c>
    </row>
    <row r="510" spans="1:29" outlineLevel="2" x14ac:dyDescent="0.35">
      <c r="A510" s="21" t="s">
        <v>29</v>
      </c>
      <c r="B510" s="22" t="s">
        <v>30</v>
      </c>
      <c r="C510" s="22" t="s">
        <v>71</v>
      </c>
      <c r="D510" s="22" t="s">
        <v>82</v>
      </c>
      <c r="E510" s="22"/>
      <c r="F510" s="22" t="s">
        <v>33</v>
      </c>
      <c r="G510" s="22">
        <v>1120</v>
      </c>
      <c r="H510" s="22">
        <v>709800000</v>
      </c>
      <c r="I510" s="22" t="s">
        <v>31</v>
      </c>
      <c r="J510" s="23" t="s">
        <v>83</v>
      </c>
      <c r="K510" s="24">
        <v>1000000</v>
      </c>
      <c r="L510" s="25">
        <v>1000000</v>
      </c>
      <c r="M510" s="25">
        <v>0</v>
      </c>
      <c r="N510" s="25">
        <v>0</v>
      </c>
      <c r="O510" s="25">
        <v>0</v>
      </c>
      <c r="P510" s="25">
        <f t="shared" ref="P510:P519" si="111">+L510+O510</f>
        <v>1000000</v>
      </c>
      <c r="Q510" s="25">
        <v>0</v>
      </c>
      <c r="R510" s="25">
        <v>425659.78</v>
      </c>
      <c r="S510" s="25">
        <v>0</v>
      </c>
      <c r="T510" s="25">
        <v>159340.22</v>
      </c>
      <c r="U510" s="25">
        <v>155980.22</v>
      </c>
      <c r="V510" s="25">
        <v>415000</v>
      </c>
      <c r="W510" s="25">
        <v>415000</v>
      </c>
      <c r="X510" s="25">
        <v>0</v>
      </c>
      <c r="Y510" s="25">
        <f t="shared" ref="Y510:Y519" si="112">P510-(Q510+R510+S510+T510+X510)</f>
        <v>415000</v>
      </c>
      <c r="Z510" s="26">
        <f t="shared" si="98"/>
        <v>0.15934022</v>
      </c>
      <c r="AA510" s="26">
        <f t="shared" si="68"/>
        <v>0.15934022</v>
      </c>
      <c r="AB510" s="26">
        <f t="shared" si="69"/>
        <v>0.42565978000000004</v>
      </c>
      <c r="AC510" s="27">
        <f t="shared" si="70"/>
        <v>0.58500000000000008</v>
      </c>
    </row>
    <row r="511" spans="1:29" outlineLevel="2" x14ac:dyDescent="0.35">
      <c r="A511" s="21" t="s">
        <v>187</v>
      </c>
      <c r="B511" s="22" t="s">
        <v>30</v>
      </c>
      <c r="C511" s="22" t="s">
        <v>71</v>
      </c>
      <c r="D511" s="22" t="s">
        <v>82</v>
      </c>
      <c r="E511" s="22"/>
      <c r="F511" s="22" t="s">
        <v>33</v>
      </c>
      <c r="G511" s="22">
        <v>1120</v>
      </c>
      <c r="H511" s="22">
        <v>709800000</v>
      </c>
      <c r="I511" s="22" t="s">
        <v>31</v>
      </c>
      <c r="J511" s="23" t="s">
        <v>83</v>
      </c>
      <c r="K511" s="24">
        <v>7987376</v>
      </c>
      <c r="L511" s="25">
        <v>7987376</v>
      </c>
      <c r="M511" s="25">
        <v>0</v>
      </c>
      <c r="N511" s="25">
        <v>0</v>
      </c>
      <c r="O511" s="25">
        <v>0</v>
      </c>
      <c r="P511" s="25">
        <f t="shared" si="111"/>
        <v>7987376</v>
      </c>
      <c r="Q511" s="25">
        <v>0</v>
      </c>
      <c r="R511" s="25">
        <v>5279075.87</v>
      </c>
      <c r="S511" s="25">
        <v>0</v>
      </c>
      <c r="T511" s="25">
        <v>262529.13</v>
      </c>
      <c r="U511" s="25">
        <v>262529.13</v>
      </c>
      <c r="V511" s="25">
        <v>448927</v>
      </c>
      <c r="W511" s="25">
        <v>2445771</v>
      </c>
      <c r="X511" s="25">
        <v>0</v>
      </c>
      <c r="Y511" s="25">
        <f t="shared" si="112"/>
        <v>2445771</v>
      </c>
      <c r="Z511" s="26">
        <f t="shared" si="98"/>
        <v>3.2868006964990759E-2</v>
      </c>
      <c r="AA511" s="26">
        <f t="shared" si="68"/>
        <v>3.2868006964990759E-2</v>
      </c>
      <c r="AB511" s="26">
        <f t="shared" si="69"/>
        <v>0.66092742723016917</v>
      </c>
      <c r="AC511" s="27">
        <f t="shared" si="70"/>
        <v>0.69379543419515999</v>
      </c>
    </row>
    <row r="512" spans="1:29" outlineLevel="2" x14ac:dyDescent="0.35">
      <c r="A512" s="21" t="s">
        <v>275</v>
      </c>
      <c r="B512" s="22" t="s">
        <v>278</v>
      </c>
      <c r="C512" s="22" t="s">
        <v>71</v>
      </c>
      <c r="D512" s="22" t="s">
        <v>82</v>
      </c>
      <c r="E512" s="22"/>
      <c r="F512" s="22" t="s">
        <v>33</v>
      </c>
      <c r="G512" s="22">
        <v>1120</v>
      </c>
      <c r="H512" s="22">
        <v>709800000</v>
      </c>
      <c r="I512" s="22" t="s">
        <v>31</v>
      </c>
      <c r="J512" s="23" t="s">
        <v>83</v>
      </c>
      <c r="K512" s="24">
        <v>4946552</v>
      </c>
      <c r="L512" s="25">
        <v>4946552</v>
      </c>
      <c r="M512" s="25">
        <v>0</v>
      </c>
      <c r="N512" s="25">
        <v>0</v>
      </c>
      <c r="O512" s="25">
        <v>0</v>
      </c>
      <c r="P512" s="25">
        <f t="shared" si="111"/>
        <v>4946552</v>
      </c>
      <c r="Q512" s="25">
        <v>0</v>
      </c>
      <c r="R512" s="25">
        <v>2243434</v>
      </c>
      <c r="S512" s="25">
        <v>0</v>
      </c>
      <c r="T512" s="25">
        <v>1426480</v>
      </c>
      <c r="U512" s="25">
        <v>1426480</v>
      </c>
      <c r="V512" s="25">
        <v>40000</v>
      </c>
      <c r="W512" s="25">
        <v>1276638</v>
      </c>
      <c r="X512" s="25">
        <v>0</v>
      </c>
      <c r="Y512" s="25">
        <f t="shared" si="112"/>
        <v>1276638</v>
      </c>
      <c r="Z512" s="26">
        <f t="shared" si="98"/>
        <v>0.28837865244315636</v>
      </c>
      <c r="AA512" s="26">
        <f t="shared" si="68"/>
        <v>0.28837865244315636</v>
      </c>
      <c r="AB512" s="26">
        <f t="shared" si="69"/>
        <v>0.45353490673907804</v>
      </c>
      <c r="AC512" s="27">
        <f t="shared" si="70"/>
        <v>0.74191355918223434</v>
      </c>
    </row>
    <row r="513" spans="1:29" outlineLevel="2" x14ac:dyDescent="0.35">
      <c r="A513" s="21" t="s">
        <v>275</v>
      </c>
      <c r="B513" s="22" t="s">
        <v>312</v>
      </c>
      <c r="C513" s="22" t="s">
        <v>71</v>
      </c>
      <c r="D513" s="22" t="s">
        <v>82</v>
      </c>
      <c r="E513" s="22"/>
      <c r="F513" s="22" t="s">
        <v>33</v>
      </c>
      <c r="G513" s="22">
        <v>1120</v>
      </c>
      <c r="H513" s="22">
        <v>709800000</v>
      </c>
      <c r="I513" s="22" t="s">
        <v>31</v>
      </c>
      <c r="J513" s="23" t="s">
        <v>83</v>
      </c>
      <c r="K513" s="24">
        <v>3263226</v>
      </c>
      <c r="L513" s="25">
        <v>3263226</v>
      </c>
      <c r="M513" s="25">
        <v>0</v>
      </c>
      <c r="N513" s="25">
        <v>0</v>
      </c>
      <c r="O513" s="25">
        <v>-1376207</v>
      </c>
      <c r="P513" s="25">
        <f t="shared" si="111"/>
        <v>1887019</v>
      </c>
      <c r="Q513" s="25">
        <v>0</v>
      </c>
      <c r="R513" s="25">
        <v>0</v>
      </c>
      <c r="S513" s="25">
        <v>0</v>
      </c>
      <c r="T513" s="25">
        <v>44850</v>
      </c>
      <c r="U513" s="25">
        <v>44850</v>
      </c>
      <c r="V513" s="25">
        <v>1402568</v>
      </c>
      <c r="W513" s="25">
        <v>3218376</v>
      </c>
      <c r="X513" s="25">
        <v>0</v>
      </c>
      <c r="Y513" s="25">
        <f t="shared" si="112"/>
        <v>1842169</v>
      </c>
      <c r="Z513" s="26">
        <f t="shared" si="98"/>
        <v>1.3744067986710084E-2</v>
      </c>
      <c r="AA513" s="26">
        <f t="shared" si="68"/>
        <v>2.3767646218718519E-2</v>
      </c>
      <c r="AB513" s="26">
        <f t="shared" si="69"/>
        <v>0</v>
      </c>
      <c r="AC513" s="27">
        <f t="shared" si="70"/>
        <v>2.3767646218718519E-2</v>
      </c>
    </row>
    <row r="514" spans="1:29" outlineLevel="2" x14ac:dyDescent="0.35">
      <c r="A514" s="21" t="s">
        <v>325</v>
      </c>
      <c r="B514" s="22" t="s">
        <v>30</v>
      </c>
      <c r="C514" s="22" t="s">
        <v>71</v>
      </c>
      <c r="D514" s="22" t="s">
        <v>82</v>
      </c>
      <c r="E514" s="22"/>
      <c r="F514" s="22" t="s">
        <v>33</v>
      </c>
      <c r="G514" s="22">
        <v>1120</v>
      </c>
      <c r="H514" s="22">
        <v>709800000</v>
      </c>
      <c r="I514" s="22" t="s">
        <v>31</v>
      </c>
      <c r="J514" s="23" t="s">
        <v>83</v>
      </c>
      <c r="K514" s="24">
        <v>1056484</v>
      </c>
      <c r="L514" s="25">
        <v>1056484</v>
      </c>
      <c r="M514" s="25">
        <v>0</v>
      </c>
      <c r="N514" s="25">
        <v>0</v>
      </c>
      <c r="O514" s="25">
        <v>0</v>
      </c>
      <c r="P514" s="25">
        <f t="shared" si="111"/>
        <v>1056484</v>
      </c>
      <c r="Q514" s="25">
        <v>0</v>
      </c>
      <c r="R514" s="25">
        <v>693785.68</v>
      </c>
      <c r="S514" s="25">
        <v>0</v>
      </c>
      <c r="T514" s="25">
        <v>56465.32</v>
      </c>
      <c r="U514" s="25">
        <v>56465.32</v>
      </c>
      <c r="V514" s="25">
        <v>42112</v>
      </c>
      <c r="W514" s="25">
        <v>306233</v>
      </c>
      <c r="X514" s="25">
        <v>0</v>
      </c>
      <c r="Y514" s="25">
        <f t="shared" si="112"/>
        <v>306233</v>
      </c>
      <c r="Z514" s="26">
        <f t="shared" si="98"/>
        <v>5.3446450679802061E-2</v>
      </c>
      <c r="AA514" s="26">
        <f t="shared" ref="AA514:AA540" si="113">T514/P514</f>
        <v>5.3446450679802061E-2</v>
      </c>
      <c r="AB514" s="26">
        <f t="shared" ref="AB514:AB540" si="114">(Q514+R514+S514)/P514</f>
        <v>0.65669303084571096</v>
      </c>
      <c r="AC514" s="27">
        <f t="shared" ref="AC514:AC540" si="115">AA514+AB514</f>
        <v>0.71013948152551298</v>
      </c>
    </row>
    <row r="515" spans="1:29" outlineLevel="2" x14ac:dyDescent="0.35">
      <c r="A515" s="21" t="s">
        <v>331</v>
      </c>
      <c r="B515" s="22" t="s">
        <v>30</v>
      </c>
      <c r="C515" s="22" t="s">
        <v>71</v>
      </c>
      <c r="D515" s="22" t="s">
        <v>82</v>
      </c>
      <c r="E515" s="22"/>
      <c r="F515" s="22" t="s">
        <v>33</v>
      </c>
      <c r="G515" s="22">
        <v>1120</v>
      </c>
      <c r="H515" s="22">
        <v>709800000</v>
      </c>
      <c r="I515" s="22" t="s">
        <v>31</v>
      </c>
      <c r="J515" s="23" t="s">
        <v>83</v>
      </c>
      <c r="K515" s="24">
        <v>2500000</v>
      </c>
      <c r="L515" s="25">
        <v>5187958</v>
      </c>
      <c r="M515" s="25">
        <v>0</v>
      </c>
      <c r="N515" s="25">
        <v>0</v>
      </c>
      <c r="O515" s="25">
        <v>0</v>
      </c>
      <c r="P515" s="25">
        <f t="shared" si="111"/>
        <v>5187958</v>
      </c>
      <c r="Q515" s="25">
        <v>0</v>
      </c>
      <c r="R515" s="25">
        <v>2826699</v>
      </c>
      <c r="S515" s="25">
        <v>0</v>
      </c>
      <c r="T515" s="25">
        <v>325410</v>
      </c>
      <c r="U515" s="25">
        <v>325410</v>
      </c>
      <c r="V515" s="25">
        <v>66870</v>
      </c>
      <c r="W515" s="25">
        <v>2035849</v>
      </c>
      <c r="X515" s="25">
        <v>0</v>
      </c>
      <c r="Y515" s="25">
        <f t="shared" si="112"/>
        <v>2035849</v>
      </c>
      <c r="Z515" s="26">
        <f t="shared" si="98"/>
        <v>6.2724100696266244E-2</v>
      </c>
      <c r="AA515" s="26">
        <f t="shared" si="113"/>
        <v>6.2724100696266244E-2</v>
      </c>
      <c r="AB515" s="26">
        <f t="shared" si="114"/>
        <v>0.54485772629616513</v>
      </c>
      <c r="AC515" s="27">
        <f t="shared" si="115"/>
        <v>0.60758182699243135</v>
      </c>
    </row>
    <row r="516" spans="1:29" outlineLevel="2" x14ac:dyDescent="0.35">
      <c r="A516" s="21" t="s">
        <v>340</v>
      </c>
      <c r="B516" s="22" t="s">
        <v>30</v>
      </c>
      <c r="C516" s="22" t="s">
        <v>71</v>
      </c>
      <c r="D516" s="22" t="s">
        <v>82</v>
      </c>
      <c r="E516" s="22"/>
      <c r="F516" s="22" t="s">
        <v>33</v>
      </c>
      <c r="G516" s="22">
        <v>1120</v>
      </c>
      <c r="H516" s="22">
        <v>709800000</v>
      </c>
      <c r="I516" s="22" t="s">
        <v>31</v>
      </c>
      <c r="J516" s="23" t="s">
        <v>83</v>
      </c>
      <c r="K516" s="24">
        <v>1500000</v>
      </c>
      <c r="L516" s="25">
        <v>1500000</v>
      </c>
      <c r="M516" s="25">
        <v>0</v>
      </c>
      <c r="N516" s="25">
        <v>0</v>
      </c>
      <c r="O516" s="25">
        <v>0</v>
      </c>
      <c r="P516" s="25">
        <f t="shared" si="111"/>
        <v>1500000</v>
      </c>
      <c r="Q516" s="25">
        <v>0</v>
      </c>
      <c r="R516" s="25">
        <v>1179880.42</v>
      </c>
      <c r="S516" s="25">
        <v>0</v>
      </c>
      <c r="T516" s="25">
        <v>320119.58</v>
      </c>
      <c r="U516" s="25">
        <v>308059.58</v>
      </c>
      <c r="V516" s="25">
        <v>0</v>
      </c>
      <c r="W516" s="25">
        <v>0</v>
      </c>
      <c r="X516" s="25">
        <v>0</v>
      </c>
      <c r="Y516" s="25">
        <f t="shared" si="112"/>
        <v>0</v>
      </c>
      <c r="Z516" s="26">
        <f t="shared" si="98"/>
        <v>0.21341305333333335</v>
      </c>
      <c r="AA516" s="26">
        <f t="shared" si="113"/>
        <v>0.21341305333333335</v>
      </c>
      <c r="AB516" s="26">
        <f t="shared" si="114"/>
        <v>0.78658694666666662</v>
      </c>
      <c r="AC516" s="27">
        <f t="shared" si="115"/>
        <v>1</v>
      </c>
    </row>
    <row r="517" spans="1:29" outlineLevel="2" x14ac:dyDescent="0.35">
      <c r="A517" s="21" t="s">
        <v>343</v>
      </c>
      <c r="B517" s="22" t="s">
        <v>30</v>
      </c>
      <c r="C517" s="22" t="s">
        <v>71</v>
      </c>
      <c r="D517" s="22" t="s">
        <v>82</v>
      </c>
      <c r="E517" s="22"/>
      <c r="F517" s="22" t="s">
        <v>33</v>
      </c>
      <c r="G517" s="22">
        <v>1120</v>
      </c>
      <c r="H517" s="22">
        <v>709800000</v>
      </c>
      <c r="I517" s="22" t="s">
        <v>31</v>
      </c>
      <c r="J517" s="23" t="s">
        <v>83</v>
      </c>
      <c r="K517" s="24">
        <v>14037196</v>
      </c>
      <c r="L517" s="25">
        <v>14037196</v>
      </c>
      <c r="M517" s="25">
        <v>0</v>
      </c>
      <c r="N517" s="25">
        <v>0</v>
      </c>
      <c r="O517" s="25">
        <v>0</v>
      </c>
      <c r="P517" s="25">
        <f t="shared" si="111"/>
        <v>14037196</v>
      </c>
      <c r="Q517" s="25">
        <v>0</v>
      </c>
      <c r="R517" s="25">
        <v>4427153.22</v>
      </c>
      <c r="S517" s="25">
        <v>0</v>
      </c>
      <c r="T517" s="25">
        <v>6262034.7800000003</v>
      </c>
      <c r="U517" s="25">
        <v>6244534.7800000003</v>
      </c>
      <c r="V517" s="25">
        <v>1310812</v>
      </c>
      <c r="W517" s="25">
        <v>3348008</v>
      </c>
      <c r="X517" s="25">
        <v>0</v>
      </c>
      <c r="Y517" s="25">
        <f t="shared" si="112"/>
        <v>3348008</v>
      </c>
      <c r="Z517" s="26">
        <f t="shared" si="98"/>
        <v>0.44610296671785449</v>
      </c>
      <c r="AA517" s="26">
        <f t="shared" si="113"/>
        <v>0.44610296671785449</v>
      </c>
      <c r="AB517" s="26">
        <f t="shared" si="114"/>
        <v>0.31538729102307894</v>
      </c>
      <c r="AC517" s="27">
        <f t="shared" si="115"/>
        <v>0.76149025774093348</v>
      </c>
    </row>
    <row r="518" spans="1:29" outlineLevel="2" x14ac:dyDescent="0.35">
      <c r="A518" s="21" t="s">
        <v>355</v>
      </c>
      <c r="B518" s="22" t="s">
        <v>30</v>
      </c>
      <c r="C518" s="22" t="s">
        <v>71</v>
      </c>
      <c r="D518" s="22" t="s">
        <v>82</v>
      </c>
      <c r="E518" s="22"/>
      <c r="F518" s="22" t="s">
        <v>33</v>
      </c>
      <c r="G518" s="22">
        <v>1120</v>
      </c>
      <c r="H518" s="22">
        <v>709600000</v>
      </c>
      <c r="I518" s="22" t="s">
        <v>31</v>
      </c>
      <c r="J518" s="23" t="s">
        <v>83</v>
      </c>
      <c r="K518" s="24">
        <v>500000000</v>
      </c>
      <c r="L518" s="25">
        <v>485192000</v>
      </c>
      <c r="M518" s="25">
        <v>0</v>
      </c>
      <c r="N518" s="25">
        <v>-35045000</v>
      </c>
      <c r="O518" s="25">
        <v>0</v>
      </c>
      <c r="P518" s="25">
        <f t="shared" si="111"/>
        <v>485192000</v>
      </c>
      <c r="Q518" s="25">
        <v>356090800</v>
      </c>
      <c r="R518" s="25">
        <v>208459</v>
      </c>
      <c r="S518" s="25">
        <v>0</v>
      </c>
      <c r="T518" s="25">
        <v>38815240.5</v>
      </c>
      <c r="U518" s="25">
        <v>38815240.5</v>
      </c>
      <c r="V518" s="25">
        <v>31568450.5</v>
      </c>
      <c r="W518" s="25">
        <v>90077500.5</v>
      </c>
      <c r="X518" s="25">
        <v>0</v>
      </c>
      <c r="Y518" s="25">
        <f t="shared" si="112"/>
        <v>90077500.5</v>
      </c>
      <c r="Z518" s="26">
        <f t="shared" si="98"/>
        <v>7.999975370574948E-2</v>
      </c>
      <c r="AA518" s="26">
        <f t="shared" si="113"/>
        <v>7.999975370574948E-2</v>
      </c>
      <c r="AB518" s="26">
        <f t="shared" si="114"/>
        <v>0.73434693688271857</v>
      </c>
      <c r="AC518" s="27">
        <f t="shared" si="115"/>
        <v>0.81434669058846809</v>
      </c>
    </row>
    <row r="519" spans="1:29" ht="81" outlineLevel="2" x14ac:dyDescent="0.35">
      <c r="A519" s="21" t="s">
        <v>384</v>
      </c>
      <c r="B519" s="22" t="s">
        <v>447</v>
      </c>
      <c r="C519" s="22" t="s">
        <v>71</v>
      </c>
      <c r="D519" s="22" t="s">
        <v>82</v>
      </c>
      <c r="E519" s="22"/>
      <c r="F519" s="22" t="s">
        <v>33</v>
      </c>
      <c r="G519" s="22">
        <v>1120</v>
      </c>
      <c r="H519" s="22">
        <v>709800000</v>
      </c>
      <c r="I519" s="22" t="s">
        <v>31</v>
      </c>
      <c r="J519" s="23" t="s">
        <v>448</v>
      </c>
      <c r="K519" s="25">
        <v>0</v>
      </c>
      <c r="L519" s="25">
        <v>0</v>
      </c>
      <c r="M519" s="25">
        <v>0</v>
      </c>
      <c r="N519" s="25">
        <v>0</v>
      </c>
      <c r="O519" s="25">
        <v>16185457</v>
      </c>
      <c r="P519" s="25">
        <f t="shared" si="111"/>
        <v>16185457</v>
      </c>
      <c r="Q519" s="25">
        <v>0</v>
      </c>
      <c r="R519" s="25">
        <v>0</v>
      </c>
      <c r="S519" s="25">
        <v>0</v>
      </c>
      <c r="T519" s="25">
        <v>0</v>
      </c>
      <c r="U519" s="25">
        <v>0</v>
      </c>
      <c r="V519" s="25">
        <v>0</v>
      </c>
      <c r="W519" s="25">
        <v>0</v>
      </c>
      <c r="X519" s="25">
        <v>0</v>
      </c>
      <c r="Y519" s="25">
        <f t="shared" si="112"/>
        <v>16185457</v>
      </c>
      <c r="Z519" s="26">
        <v>0</v>
      </c>
      <c r="AA519" s="26">
        <f t="shared" si="113"/>
        <v>0</v>
      </c>
      <c r="AB519" s="26">
        <f t="shared" si="114"/>
        <v>0</v>
      </c>
      <c r="AC519" s="27">
        <f t="shared" si="115"/>
        <v>0</v>
      </c>
    </row>
    <row r="520" spans="1:29" outlineLevel="1" x14ac:dyDescent="0.35">
      <c r="A520" s="28"/>
      <c r="B520" s="29"/>
      <c r="C520" s="29"/>
      <c r="D520" s="29" t="s">
        <v>510</v>
      </c>
      <c r="E520" s="29"/>
      <c r="F520" s="29"/>
      <c r="G520" s="29"/>
      <c r="H520" s="29"/>
      <c r="I520" s="29"/>
      <c r="J520" s="30"/>
      <c r="K520" s="31">
        <f t="shared" ref="K520:Y520" si="116">SUBTOTAL(9,K510:K519)</f>
        <v>536290834</v>
      </c>
      <c r="L520" s="32">
        <f t="shared" si="116"/>
        <v>524170792</v>
      </c>
      <c r="M520" s="32">
        <f t="shared" si="116"/>
        <v>0</v>
      </c>
      <c r="N520" s="32">
        <f t="shared" si="116"/>
        <v>-35045000</v>
      </c>
      <c r="O520" s="32">
        <f t="shared" si="116"/>
        <v>14809250</v>
      </c>
      <c r="P520" s="32">
        <f t="shared" si="116"/>
        <v>538980042</v>
      </c>
      <c r="Q520" s="32">
        <f t="shared" si="116"/>
        <v>356090800</v>
      </c>
      <c r="R520" s="32">
        <f t="shared" si="116"/>
        <v>17284146.969999999</v>
      </c>
      <c r="S520" s="32">
        <f t="shared" si="116"/>
        <v>0</v>
      </c>
      <c r="T520" s="32">
        <f t="shared" si="116"/>
        <v>47672469.530000001</v>
      </c>
      <c r="U520" s="32">
        <f t="shared" si="116"/>
        <v>47639549.530000001</v>
      </c>
      <c r="V520" s="32">
        <f t="shared" si="116"/>
        <v>35294739.5</v>
      </c>
      <c r="W520" s="32">
        <f t="shared" si="116"/>
        <v>103123375.5</v>
      </c>
      <c r="X520" s="32">
        <f t="shared" si="116"/>
        <v>0</v>
      </c>
      <c r="Y520" s="32">
        <f t="shared" si="116"/>
        <v>117932625.5</v>
      </c>
      <c r="Z520" s="33">
        <f t="shared" ref="Z520:Z540" si="117">T520/L520</f>
        <v>9.0948351677710426E-2</v>
      </c>
      <c r="AA520" s="33">
        <f t="shared" si="113"/>
        <v>8.8449415219719774E-2</v>
      </c>
      <c r="AB520" s="33">
        <f t="shared" si="114"/>
        <v>0.69274354869340415</v>
      </c>
      <c r="AC520" s="34">
        <f t="shared" si="115"/>
        <v>0.78119296391312387</v>
      </c>
    </row>
    <row r="521" spans="1:29" outlineLevel="2" x14ac:dyDescent="0.35">
      <c r="A521" s="21" t="s">
        <v>29</v>
      </c>
      <c r="B521" s="22" t="s">
        <v>30</v>
      </c>
      <c r="C521" s="22" t="s">
        <v>71</v>
      </c>
      <c r="D521" s="22" t="s">
        <v>84</v>
      </c>
      <c r="E521" s="22"/>
      <c r="F521" s="22" t="s">
        <v>33</v>
      </c>
      <c r="G521" s="22">
        <v>1120</v>
      </c>
      <c r="H521" s="22">
        <v>709800000</v>
      </c>
      <c r="I521" s="22" t="s">
        <v>31</v>
      </c>
      <c r="J521" s="23" t="s">
        <v>85</v>
      </c>
      <c r="K521" s="24">
        <v>40000000</v>
      </c>
      <c r="L521" s="25">
        <v>40000000</v>
      </c>
      <c r="M521" s="25">
        <v>0</v>
      </c>
      <c r="N521" s="25">
        <v>0</v>
      </c>
      <c r="O521" s="25">
        <v>0</v>
      </c>
      <c r="P521" s="25">
        <f t="shared" ref="P521:P531" si="118">+L521+O521</f>
        <v>40000000</v>
      </c>
      <c r="Q521" s="25">
        <v>174900</v>
      </c>
      <c r="R521" s="25">
        <v>26263144</v>
      </c>
      <c r="S521" s="25">
        <v>0</v>
      </c>
      <c r="T521" s="25">
        <v>12206200</v>
      </c>
      <c r="U521" s="25">
        <v>12172600</v>
      </c>
      <c r="V521" s="25">
        <v>1355753</v>
      </c>
      <c r="W521" s="25">
        <v>1355756</v>
      </c>
      <c r="X521" s="25">
        <v>0</v>
      </c>
      <c r="Y521" s="25">
        <f t="shared" ref="Y521:Y531" si="119">P521-(Q521+R521+S521+T521+X521)</f>
        <v>1355756</v>
      </c>
      <c r="Z521" s="26">
        <f t="shared" si="117"/>
        <v>0.30515500000000001</v>
      </c>
      <c r="AA521" s="26">
        <f t="shared" si="113"/>
        <v>0.30515500000000001</v>
      </c>
      <c r="AB521" s="26">
        <f t="shared" si="114"/>
        <v>0.66095110000000001</v>
      </c>
      <c r="AC521" s="27">
        <f t="shared" si="115"/>
        <v>0.96610609999999997</v>
      </c>
    </row>
    <row r="522" spans="1:29" outlineLevel="2" x14ac:dyDescent="0.35">
      <c r="A522" s="21" t="s">
        <v>187</v>
      </c>
      <c r="B522" s="22" t="s">
        <v>30</v>
      </c>
      <c r="C522" s="22" t="s">
        <v>71</v>
      </c>
      <c r="D522" s="22" t="s">
        <v>84</v>
      </c>
      <c r="E522" s="22"/>
      <c r="F522" s="22" t="s">
        <v>33</v>
      </c>
      <c r="G522" s="22">
        <v>1120</v>
      </c>
      <c r="H522" s="22">
        <v>709800000</v>
      </c>
      <c r="I522" s="22" t="s">
        <v>31</v>
      </c>
      <c r="J522" s="23" t="s">
        <v>85</v>
      </c>
      <c r="K522" s="24">
        <v>110000000</v>
      </c>
      <c r="L522" s="25">
        <v>110000000</v>
      </c>
      <c r="M522" s="25">
        <v>0</v>
      </c>
      <c r="N522" s="25">
        <v>0</v>
      </c>
      <c r="O522" s="25">
        <v>5431074</v>
      </c>
      <c r="P522" s="25">
        <f t="shared" si="118"/>
        <v>115431074</v>
      </c>
      <c r="Q522" s="25">
        <v>396600</v>
      </c>
      <c r="R522" s="25">
        <v>29124400</v>
      </c>
      <c r="S522" s="25">
        <v>0</v>
      </c>
      <c r="T522" s="25">
        <v>62491638.700000003</v>
      </c>
      <c r="U522" s="25">
        <v>62444138.700000003</v>
      </c>
      <c r="V522" s="25">
        <v>2487361.2999999998</v>
      </c>
      <c r="W522" s="25">
        <v>17987361.300000001</v>
      </c>
      <c r="X522" s="25">
        <v>0</v>
      </c>
      <c r="Y522" s="25">
        <f t="shared" si="119"/>
        <v>23418435.299999997</v>
      </c>
      <c r="Z522" s="26">
        <f t="shared" si="117"/>
        <v>0.56810580636363639</v>
      </c>
      <c r="AA522" s="26">
        <f t="shared" si="113"/>
        <v>0.54137622162295751</v>
      </c>
      <c r="AB522" s="26">
        <f t="shared" si="114"/>
        <v>0.25574569287989124</v>
      </c>
      <c r="AC522" s="27">
        <f t="shared" si="115"/>
        <v>0.79712191450284875</v>
      </c>
    </row>
    <row r="523" spans="1:29" outlineLevel="2" x14ac:dyDescent="0.35">
      <c r="A523" s="21" t="s">
        <v>275</v>
      </c>
      <c r="B523" s="22" t="s">
        <v>276</v>
      </c>
      <c r="C523" s="22" t="s">
        <v>71</v>
      </c>
      <c r="D523" s="22" t="s">
        <v>84</v>
      </c>
      <c r="E523" s="22"/>
      <c r="F523" s="22" t="s">
        <v>33</v>
      </c>
      <c r="G523" s="22">
        <v>1120</v>
      </c>
      <c r="H523" s="22">
        <v>709800000</v>
      </c>
      <c r="I523" s="22" t="s">
        <v>31</v>
      </c>
      <c r="J523" s="23" t="s">
        <v>85</v>
      </c>
      <c r="K523" s="24">
        <v>866400</v>
      </c>
      <c r="L523" s="25">
        <v>866400</v>
      </c>
      <c r="M523" s="25">
        <v>0</v>
      </c>
      <c r="N523" s="25">
        <v>0</v>
      </c>
      <c r="O523" s="25">
        <v>0</v>
      </c>
      <c r="P523" s="25">
        <f t="shared" si="118"/>
        <v>866400</v>
      </c>
      <c r="Q523" s="25">
        <v>0</v>
      </c>
      <c r="R523" s="25">
        <v>0</v>
      </c>
      <c r="S523" s="25">
        <v>0</v>
      </c>
      <c r="T523" s="25">
        <v>285800</v>
      </c>
      <c r="U523" s="25">
        <v>285800</v>
      </c>
      <c r="V523" s="25">
        <v>364000</v>
      </c>
      <c r="W523" s="25">
        <v>580600</v>
      </c>
      <c r="X523" s="25">
        <v>0</v>
      </c>
      <c r="Y523" s="25">
        <f t="shared" si="119"/>
        <v>580600</v>
      </c>
      <c r="Z523" s="26">
        <f t="shared" si="117"/>
        <v>0.329870729455217</v>
      </c>
      <c r="AA523" s="26">
        <f t="shared" si="113"/>
        <v>0.329870729455217</v>
      </c>
      <c r="AB523" s="26">
        <f t="shared" si="114"/>
        <v>0</v>
      </c>
      <c r="AC523" s="27">
        <f t="shared" si="115"/>
        <v>0.329870729455217</v>
      </c>
    </row>
    <row r="524" spans="1:29" outlineLevel="2" x14ac:dyDescent="0.35">
      <c r="A524" s="21" t="s">
        <v>275</v>
      </c>
      <c r="B524" s="22" t="s">
        <v>278</v>
      </c>
      <c r="C524" s="22" t="s">
        <v>71</v>
      </c>
      <c r="D524" s="22" t="s">
        <v>84</v>
      </c>
      <c r="E524" s="22"/>
      <c r="F524" s="22" t="s">
        <v>33</v>
      </c>
      <c r="G524" s="22">
        <v>1120</v>
      </c>
      <c r="H524" s="22">
        <v>709800000</v>
      </c>
      <c r="I524" s="22" t="s">
        <v>31</v>
      </c>
      <c r="J524" s="23" t="s">
        <v>85</v>
      </c>
      <c r="K524" s="24">
        <v>100000000</v>
      </c>
      <c r="L524" s="25">
        <v>109000000</v>
      </c>
      <c r="M524" s="25">
        <v>0</v>
      </c>
      <c r="N524" s="25">
        <v>0</v>
      </c>
      <c r="O524" s="25">
        <v>0</v>
      </c>
      <c r="P524" s="25">
        <f t="shared" si="118"/>
        <v>109000000</v>
      </c>
      <c r="Q524" s="25">
        <v>401600</v>
      </c>
      <c r="R524" s="25">
        <v>47809300</v>
      </c>
      <c r="S524" s="25">
        <v>0</v>
      </c>
      <c r="T524" s="25">
        <v>34167620</v>
      </c>
      <c r="U524" s="25">
        <v>34167620</v>
      </c>
      <c r="V524" s="25">
        <v>3871480</v>
      </c>
      <c r="W524" s="25">
        <v>26621480</v>
      </c>
      <c r="X524" s="25">
        <v>0</v>
      </c>
      <c r="Y524" s="25">
        <f t="shared" si="119"/>
        <v>26621480</v>
      </c>
      <c r="Z524" s="26">
        <f t="shared" si="117"/>
        <v>0.31346440366972478</v>
      </c>
      <c r="AA524" s="26">
        <f t="shared" si="113"/>
        <v>0.31346440366972478</v>
      </c>
      <c r="AB524" s="26">
        <f t="shared" si="114"/>
        <v>0.44230183486238533</v>
      </c>
      <c r="AC524" s="27">
        <f t="shared" si="115"/>
        <v>0.75576623853211011</v>
      </c>
    </row>
    <row r="525" spans="1:29" outlineLevel="2" x14ac:dyDescent="0.35">
      <c r="A525" s="21" t="s">
        <v>275</v>
      </c>
      <c r="B525" s="22" t="s">
        <v>312</v>
      </c>
      <c r="C525" s="22" t="s">
        <v>71</v>
      </c>
      <c r="D525" s="22" t="s">
        <v>84</v>
      </c>
      <c r="E525" s="22"/>
      <c r="F525" s="22" t="s">
        <v>33</v>
      </c>
      <c r="G525" s="22">
        <v>1120</v>
      </c>
      <c r="H525" s="22">
        <v>709800000</v>
      </c>
      <c r="I525" s="22" t="s">
        <v>31</v>
      </c>
      <c r="J525" s="23" t="s">
        <v>85</v>
      </c>
      <c r="K525" s="24">
        <v>28199000</v>
      </c>
      <c r="L525" s="25">
        <v>26027000</v>
      </c>
      <c r="M525" s="25">
        <v>0</v>
      </c>
      <c r="N525" s="25">
        <v>0</v>
      </c>
      <c r="O525" s="25">
        <v>-12238729</v>
      </c>
      <c r="P525" s="25">
        <f t="shared" si="118"/>
        <v>13788271</v>
      </c>
      <c r="Q525" s="25">
        <v>0</v>
      </c>
      <c r="R525" s="25">
        <v>0</v>
      </c>
      <c r="S525" s="25">
        <v>0</v>
      </c>
      <c r="T525" s="25">
        <v>873900</v>
      </c>
      <c r="U525" s="25">
        <v>873900</v>
      </c>
      <c r="V525" s="25">
        <v>7571350</v>
      </c>
      <c r="W525" s="25">
        <v>25153100</v>
      </c>
      <c r="X525" s="25">
        <v>0</v>
      </c>
      <c r="Y525" s="25">
        <f t="shared" si="119"/>
        <v>12914371</v>
      </c>
      <c r="Z525" s="26">
        <f t="shared" si="117"/>
        <v>3.3576670380758442E-2</v>
      </c>
      <c r="AA525" s="26">
        <f t="shared" si="113"/>
        <v>6.3379955325798279E-2</v>
      </c>
      <c r="AB525" s="26">
        <f t="shared" si="114"/>
        <v>0</v>
      </c>
      <c r="AC525" s="27">
        <f t="shared" si="115"/>
        <v>6.3379955325798279E-2</v>
      </c>
    </row>
    <row r="526" spans="1:29" outlineLevel="2" x14ac:dyDescent="0.35">
      <c r="A526" s="21" t="s">
        <v>325</v>
      </c>
      <c r="B526" s="22" t="s">
        <v>30</v>
      </c>
      <c r="C526" s="22" t="s">
        <v>71</v>
      </c>
      <c r="D526" s="22" t="s">
        <v>84</v>
      </c>
      <c r="E526" s="22"/>
      <c r="F526" s="22" t="s">
        <v>33</v>
      </c>
      <c r="G526" s="22">
        <v>1120</v>
      </c>
      <c r="H526" s="22">
        <v>709800000</v>
      </c>
      <c r="I526" s="22" t="s">
        <v>31</v>
      </c>
      <c r="J526" s="23" t="s">
        <v>85</v>
      </c>
      <c r="K526" s="24">
        <v>26150808</v>
      </c>
      <c r="L526" s="25">
        <v>26150808</v>
      </c>
      <c r="M526" s="25">
        <v>0</v>
      </c>
      <c r="N526" s="25">
        <v>0</v>
      </c>
      <c r="O526" s="25">
        <v>0</v>
      </c>
      <c r="P526" s="25">
        <f t="shared" si="118"/>
        <v>26150808</v>
      </c>
      <c r="Q526" s="25">
        <v>0</v>
      </c>
      <c r="R526" s="25">
        <v>4870106</v>
      </c>
      <c r="S526" s="25">
        <v>0</v>
      </c>
      <c r="T526" s="25">
        <v>14664400</v>
      </c>
      <c r="U526" s="25">
        <v>14593200</v>
      </c>
      <c r="V526" s="25">
        <v>78600</v>
      </c>
      <c r="W526" s="25">
        <v>6616302</v>
      </c>
      <c r="X526" s="25">
        <v>0</v>
      </c>
      <c r="Y526" s="25">
        <f t="shared" si="119"/>
        <v>6616302</v>
      </c>
      <c r="Z526" s="26">
        <f t="shared" si="117"/>
        <v>0.56076278790315004</v>
      </c>
      <c r="AA526" s="26">
        <f t="shared" si="113"/>
        <v>0.56076278790315004</v>
      </c>
      <c r="AB526" s="26">
        <f t="shared" si="114"/>
        <v>0.18623156882953673</v>
      </c>
      <c r="AC526" s="27">
        <f t="shared" si="115"/>
        <v>0.74699435673268677</v>
      </c>
    </row>
    <row r="527" spans="1:29" outlineLevel="2" x14ac:dyDescent="0.35">
      <c r="A527" s="21" t="s">
        <v>331</v>
      </c>
      <c r="B527" s="22" t="s">
        <v>30</v>
      </c>
      <c r="C527" s="22" t="s">
        <v>71</v>
      </c>
      <c r="D527" s="22" t="s">
        <v>84</v>
      </c>
      <c r="E527" s="22"/>
      <c r="F527" s="22" t="s">
        <v>33</v>
      </c>
      <c r="G527" s="22">
        <v>1120</v>
      </c>
      <c r="H527" s="22">
        <v>709800000</v>
      </c>
      <c r="I527" s="22" t="s">
        <v>31</v>
      </c>
      <c r="J527" s="23" t="s">
        <v>85</v>
      </c>
      <c r="K527" s="24">
        <v>45000000</v>
      </c>
      <c r="L527" s="25">
        <v>51623210</v>
      </c>
      <c r="M527" s="25">
        <v>0</v>
      </c>
      <c r="N527" s="25">
        <v>0</v>
      </c>
      <c r="O527" s="25">
        <v>0</v>
      </c>
      <c r="P527" s="25">
        <f t="shared" si="118"/>
        <v>51623210</v>
      </c>
      <c r="Q527" s="25">
        <v>0</v>
      </c>
      <c r="R527" s="25">
        <v>23494704.600000001</v>
      </c>
      <c r="S527" s="25">
        <v>0</v>
      </c>
      <c r="T527" s="25">
        <v>8459980.4000000004</v>
      </c>
      <c r="U527" s="25">
        <v>8459980.4000000004</v>
      </c>
      <c r="V527" s="25">
        <v>5106920</v>
      </c>
      <c r="W527" s="25">
        <v>19668525</v>
      </c>
      <c r="X527" s="25">
        <v>0</v>
      </c>
      <c r="Y527" s="25">
        <f t="shared" si="119"/>
        <v>19668525</v>
      </c>
      <c r="Z527" s="26">
        <f t="shared" si="117"/>
        <v>0.16387939455915276</v>
      </c>
      <c r="AA527" s="26">
        <f t="shared" si="113"/>
        <v>0.16387939455915276</v>
      </c>
      <c r="AB527" s="26">
        <f t="shared" si="114"/>
        <v>0.45511901720175868</v>
      </c>
      <c r="AC527" s="27">
        <f t="shared" si="115"/>
        <v>0.61899841176091142</v>
      </c>
    </row>
    <row r="528" spans="1:29" outlineLevel="2" x14ac:dyDescent="0.35">
      <c r="A528" s="21" t="s">
        <v>340</v>
      </c>
      <c r="B528" s="22" t="s">
        <v>30</v>
      </c>
      <c r="C528" s="22" t="s">
        <v>71</v>
      </c>
      <c r="D528" s="22" t="s">
        <v>84</v>
      </c>
      <c r="E528" s="22"/>
      <c r="F528" s="22" t="s">
        <v>33</v>
      </c>
      <c r="G528" s="22">
        <v>1120</v>
      </c>
      <c r="H528" s="22">
        <v>709800000</v>
      </c>
      <c r="I528" s="22" t="s">
        <v>31</v>
      </c>
      <c r="J528" s="23" t="s">
        <v>85</v>
      </c>
      <c r="K528" s="24">
        <v>10000000</v>
      </c>
      <c r="L528" s="25">
        <v>10000000</v>
      </c>
      <c r="M528" s="25">
        <v>0</v>
      </c>
      <c r="N528" s="25">
        <v>0</v>
      </c>
      <c r="O528" s="25">
        <v>0</v>
      </c>
      <c r="P528" s="25">
        <f t="shared" si="118"/>
        <v>10000000</v>
      </c>
      <c r="Q528" s="25">
        <v>0</v>
      </c>
      <c r="R528" s="25">
        <v>7990389.4800000004</v>
      </c>
      <c r="S528" s="25">
        <v>0</v>
      </c>
      <c r="T528" s="25">
        <v>1853810.52</v>
      </c>
      <c r="U528" s="25">
        <v>1832810.52</v>
      </c>
      <c r="V528" s="25">
        <v>155800</v>
      </c>
      <c r="W528" s="25">
        <v>155800</v>
      </c>
      <c r="X528" s="25">
        <v>0</v>
      </c>
      <c r="Y528" s="25">
        <f t="shared" si="119"/>
        <v>155800</v>
      </c>
      <c r="Z528" s="26">
        <f t="shared" si="117"/>
        <v>0.18538105199999999</v>
      </c>
      <c r="AA528" s="26">
        <f t="shared" si="113"/>
        <v>0.18538105199999999</v>
      </c>
      <c r="AB528" s="26">
        <f t="shared" si="114"/>
        <v>0.79903894800000008</v>
      </c>
      <c r="AC528" s="27">
        <f t="shared" si="115"/>
        <v>0.98442000000000007</v>
      </c>
    </row>
    <row r="529" spans="1:29" outlineLevel="2" x14ac:dyDescent="0.35">
      <c r="A529" s="21" t="s">
        <v>343</v>
      </c>
      <c r="B529" s="22" t="s">
        <v>30</v>
      </c>
      <c r="C529" s="22" t="s">
        <v>71</v>
      </c>
      <c r="D529" s="22" t="s">
        <v>84</v>
      </c>
      <c r="E529" s="22"/>
      <c r="F529" s="22" t="s">
        <v>33</v>
      </c>
      <c r="G529" s="22">
        <v>1120</v>
      </c>
      <c r="H529" s="22">
        <v>709800000</v>
      </c>
      <c r="I529" s="22" t="s">
        <v>31</v>
      </c>
      <c r="J529" s="23" t="s">
        <v>85</v>
      </c>
      <c r="K529" s="24">
        <v>140000000</v>
      </c>
      <c r="L529" s="25">
        <v>135000000</v>
      </c>
      <c r="M529" s="25">
        <v>0</v>
      </c>
      <c r="N529" s="25">
        <v>0</v>
      </c>
      <c r="O529" s="25">
        <v>0</v>
      </c>
      <c r="P529" s="25">
        <f t="shared" si="118"/>
        <v>135000000</v>
      </c>
      <c r="Q529" s="25">
        <v>0</v>
      </c>
      <c r="R529" s="25">
        <v>26485154.27</v>
      </c>
      <c r="S529" s="25">
        <v>0</v>
      </c>
      <c r="T529" s="25">
        <v>69319798.730000004</v>
      </c>
      <c r="U529" s="25">
        <v>68953098.730000004</v>
      </c>
      <c r="V529" s="25">
        <v>6695047</v>
      </c>
      <c r="W529" s="25">
        <v>39195047</v>
      </c>
      <c r="X529" s="25">
        <v>0</v>
      </c>
      <c r="Y529" s="25">
        <f t="shared" si="119"/>
        <v>39195047</v>
      </c>
      <c r="Z529" s="26">
        <f t="shared" si="117"/>
        <v>0.51347999059259264</v>
      </c>
      <c r="AA529" s="26">
        <f t="shared" si="113"/>
        <v>0.51347999059259264</v>
      </c>
      <c r="AB529" s="26">
        <f t="shared" si="114"/>
        <v>0.19618632792592591</v>
      </c>
      <c r="AC529" s="27">
        <f t="shared" si="115"/>
        <v>0.70966631851851858</v>
      </c>
    </row>
    <row r="530" spans="1:29" outlineLevel="2" x14ac:dyDescent="0.35">
      <c r="A530" s="21" t="s">
        <v>355</v>
      </c>
      <c r="B530" s="22" t="s">
        <v>30</v>
      </c>
      <c r="C530" s="22" t="s">
        <v>71</v>
      </c>
      <c r="D530" s="22" t="s">
        <v>84</v>
      </c>
      <c r="E530" s="22"/>
      <c r="F530" s="22" t="s">
        <v>33</v>
      </c>
      <c r="G530" s="22">
        <v>1120</v>
      </c>
      <c r="H530" s="22">
        <v>709600000</v>
      </c>
      <c r="I530" s="22" t="s">
        <v>31</v>
      </c>
      <c r="J530" s="23" t="s">
        <v>85</v>
      </c>
      <c r="K530" s="24">
        <v>10000000</v>
      </c>
      <c r="L530" s="25">
        <v>10000000</v>
      </c>
      <c r="M530" s="25">
        <v>0</v>
      </c>
      <c r="N530" s="25">
        <v>0</v>
      </c>
      <c r="O530" s="25">
        <v>0</v>
      </c>
      <c r="P530" s="25">
        <f t="shared" si="118"/>
        <v>10000000</v>
      </c>
      <c r="Q530" s="25">
        <v>0</v>
      </c>
      <c r="R530" s="25">
        <v>4194200</v>
      </c>
      <c r="S530" s="25">
        <v>0</v>
      </c>
      <c r="T530" s="25">
        <v>5805800</v>
      </c>
      <c r="U530" s="25">
        <v>5805800</v>
      </c>
      <c r="V530" s="25">
        <v>0</v>
      </c>
      <c r="W530" s="25">
        <v>0</v>
      </c>
      <c r="X530" s="25">
        <v>0</v>
      </c>
      <c r="Y530" s="25">
        <f t="shared" si="119"/>
        <v>0</v>
      </c>
      <c r="Z530" s="26">
        <f t="shared" si="117"/>
        <v>0.58057999999999998</v>
      </c>
      <c r="AA530" s="26">
        <f t="shared" si="113"/>
        <v>0.58057999999999998</v>
      </c>
      <c r="AB530" s="26">
        <f t="shared" si="114"/>
        <v>0.41942000000000002</v>
      </c>
      <c r="AC530" s="27">
        <f t="shared" si="115"/>
        <v>1</v>
      </c>
    </row>
    <row r="531" spans="1:29" ht="108" outlineLevel="2" x14ac:dyDescent="0.35">
      <c r="A531" s="21" t="s">
        <v>384</v>
      </c>
      <c r="B531" s="22" t="s">
        <v>447</v>
      </c>
      <c r="C531" s="22" t="s">
        <v>71</v>
      </c>
      <c r="D531" s="22" t="s">
        <v>84</v>
      </c>
      <c r="E531" s="22"/>
      <c r="F531" s="22" t="s">
        <v>33</v>
      </c>
      <c r="G531" s="22">
        <v>1120</v>
      </c>
      <c r="H531" s="22">
        <v>709500000</v>
      </c>
      <c r="I531" s="22" t="s">
        <v>31</v>
      </c>
      <c r="J531" s="23" t="s">
        <v>449</v>
      </c>
      <c r="K531" s="24">
        <v>44315050</v>
      </c>
      <c r="L531" s="25">
        <v>44315050</v>
      </c>
      <c r="M531" s="25">
        <v>0</v>
      </c>
      <c r="N531" s="25">
        <v>0</v>
      </c>
      <c r="O531" s="25">
        <v>-16185457</v>
      </c>
      <c r="P531" s="25">
        <f t="shared" si="118"/>
        <v>28129593</v>
      </c>
      <c r="Q531" s="25">
        <v>9800</v>
      </c>
      <c r="R531" s="25">
        <v>15684947</v>
      </c>
      <c r="S531" s="25">
        <v>0</v>
      </c>
      <c r="T531" s="25">
        <f>6697800-5600</f>
        <v>6692200</v>
      </c>
      <c r="U531" s="25">
        <f>6697800-5600</f>
        <v>6692200</v>
      </c>
      <c r="V531" s="25">
        <f>920400+5600</f>
        <v>926000</v>
      </c>
      <c r="W531" s="25">
        <f>21922503+5600</f>
        <v>21928103</v>
      </c>
      <c r="X531" s="25">
        <v>0</v>
      </c>
      <c r="Y531" s="25">
        <f t="shared" si="119"/>
        <v>5742646</v>
      </c>
      <c r="Z531" s="26">
        <f t="shared" si="117"/>
        <v>0.15101415884671235</v>
      </c>
      <c r="AA531" s="26">
        <f t="shared" si="113"/>
        <v>0.23790603724696621</v>
      </c>
      <c r="AB531" s="26">
        <f t="shared" si="114"/>
        <v>0.55794433285970402</v>
      </c>
      <c r="AC531" s="27">
        <f t="shared" si="115"/>
        <v>0.79585037010667026</v>
      </c>
    </row>
    <row r="532" spans="1:29" outlineLevel="1" x14ac:dyDescent="0.35">
      <c r="A532" s="28"/>
      <c r="B532" s="29"/>
      <c r="C532" s="29"/>
      <c r="D532" s="29" t="s">
        <v>511</v>
      </c>
      <c r="E532" s="29"/>
      <c r="F532" s="29"/>
      <c r="G532" s="29"/>
      <c r="H532" s="29"/>
      <c r="I532" s="29"/>
      <c r="J532" s="30"/>
      <c r="K532" s="31">
        <f t="shared" ref="K532:Y532" si="120">SUBTOTAL(9,K521:K531)</f>
        <v>554531258</v>
      </c>
      <c r="L532" s="32">
        <f t="shared" si="120"/>
        <v>562982468</v>
      </c>
      <c r="M532" s="32">
        <f t="shared" si="120"/>
        <v>0</v>
      </c>
      <c r="N532" s="32">
        <f t="shared" si="120"/>
        <v>0</v>
      </c>
      <c r="O532" s="32">
        <f t="shared" si="120"/>
        <v>-22993112</v>
      </c>
      <c r="P532" s="32">
        <f t="shared" si="120"/>
        <v>539989356</v>
      </c>
      <c r="Q532" s="32">
        <f t="shared" si="120"/>
        <v>982900</v>
      </c>
      <c r="R532" s="32">
        <f t="shared" si="120"/>
        <v>185916345.34999999</v>
      </c>
      <c r="S532" s="32">
        <f t="shared" si="120"/>
        <v>0</v>
      </c>
      <c r="T532" s="32">
        <f t="shared" si="120"/>
        <v>216821148.35000002</v>
      </c>
      <c r="U532" s="32">
        <f t="shared" si="120"/>
        <v>216281148.35000002</v>
      </c>
      <c r="V532" s="32">
        <f t="shared" si="120"/>
        <v>28612311.300000001</v>
      </c>
      <c r="W532" s="32">
        <f t="shared" si="120"/>
        <v>159262074.30000001</v>
      </c>
      <c r="X532" s="32">
        <f t="shared" si="120"/>
        <v>0</v>
      </c>
      <c r="Y532" s="32">
        <f t="shared" si="120"/>
        <v>136268962.30000001</v>
      </c>
      <c r="Z532" s="33">
        <f t="shared" si="117"/>
        <v>0.38512948568409067</v>
      </c>
      <c r="AA532" s="33">
        <f t="shared" si="113"/>
        <v>0.40152855966664652</v>
      </c>
      <c r="AB532" s="33">
        <f t="shared" si="114"/>
        <v>0.34611653595260866</v>
      </c>
      <c r="AC532" s="34">
        <f t="shared" si="115"/>
        <v>0.74764509561925518</v>
      </c>
    </row>
    <row r="533" spans="1:29" outlineLevel="2" x14ac:dyDescent="0.35">
      <c r="A533" s="21" t="s">
        <v>29</v>
      </c>
      <c r="B533" s="22" t="s">
        <v>30</v>
      </c>
      <c r="C533" s="22" t="s">
        <v>71</v>
      </c>
      <c r="D533" s="22" t="s">
        <v>86</v>
      </c>
      <c r="E533" s="22"/>
      <c r="F533" s="22" t="s">
        <v>33</v>
      </c>
      <c r="G533" s="22">
        <v>1120</v>
      </c>
      <c r="H533" s="22">
        <v>709800000</v>
      </c>
      <c r="I533" s="22" t="s">
        <v>31</v>
      </c>
      <c r="J533" s="23" t="s">
        <v>87</v>
      </c>
      <c r="K533" s="24">
        <v>13000000</v>
      </c>
      <c r="L533" s="25">
        <v>13000000</v>
      </c>
      <c r="M533" s="25">
        <v>0</v>
      </c>
      <c r="N533" s="25">
        <v>0</v>
      </c>
      <c r="O533" s="25">
        <v>0</v>
      </c>
      <c r="P533" s="25">
        <f t="shared" ref="P533:P534" si="121">+L533+O533</f>
        <v>13000000</v>
      </c>
      <c r="Q533" s="25">
        <v>0</v>
      </c>
      <c r="R533" s="25">
        <v>0</v>
      </c>
      <c r="S533" s="25">
        <v>0</v>
      </c>
      <c r="T533" s="25">
        <v>1140891</v>
      </c>
      <c r="U533" s="25">
        <v>1140891</v>
      </c>
      <c r="V533" s="25">
        <v>11859109</v>
      </c>
      <c r="W533" s="25">
        <v>11859109</v>
      </c>
      <c r="X533" s="25">
        <v>0</v>
      </c>
      <c r="Y533" s="25">
        <f t="shared" ref="Y533:Y534" si="122">P533-(Q533+R533+S533+T533+X533)</f>
        <v>11859109</v>
      </c>
      <c r="Z533" s="26">
        <f t="shared" si="117"/>
        <v>8.7760846153846148E-2</v>
      </c>
      <c r="AA533" s="26">
        <f t="shared" si="113"/>
        <v>8.7760846153846148E-2</v>
      </c>
      <c r="AB533" s="26">
        <f t="shared" si="114"/>
        <v>0</v>
      </c>
      <c r="AC533" s="27">
        <f t="shared" si="115"/>
        <v>8.7760846153846148E-2</v>
      </c>
    </row>
    <row r="534" spans="1:29" outlineLevel="2" x14ac:dyDescent="0.35">
      <c r="A534" s="21" t="s">
        <v>275</v>
      </c>
      <c r="B534" s="22" t="s">
        <v>312</v>
      </c>
      <c r="C534" s="22" t="s">
        <v>71</v>
      </c>
      <c r="D534" s="22" t="s">
        <v>86</v>
      </c>
      <c r="E534" s="22"/>
      <c r="F534" s="22" t="s">
        <v>33</v>
      </c>
      <c r="G534" s="22">
        <v>1120</v>
      </c>
      <c r="H534" s="22">
        <v>709800000</v>
      </c>
      <c r="I534" s="22" t="s">
        <v>31</v>
      </c>
      <c r="J534" s="23" t="s">
        <v>87</v>
      </c>
      <c r="K534" s="24">
        <v>5400000</v>
      </c>
      <c r="L534" s="25">
        <v>5400000</v>
      </c>
      <c r="M534" s="25">
        <v>0</v>
      </c>
      <c r="N534" s="25">
        <v>0</v>
      </c>
      <c r="O534" s="25">
        <v>-3300000</v>
      </c>
      <c r="P534" s="25">
        <f t="shared" si="121"/>
        <v>2100000</v>
      </c>
      <c r="Q534" s="25">
        <v>0</v>
      </c>
      <c r="R534" s="25">
        <v>0</v>
      </c>
      <c r="S534" s="25">
        <v>0</v>
      </c>
      <c r="T534" s="25">
        <v>2084000.2</v>
      </c>
      <c r="U534" s="25">
        <v>2084000.2</v>
      </c>
      <c r="V534" s="25">
        <v>15999.8</v>
      </c>
      <c r="W534" s="25">
        <v>3315999.8</v>
      </c>
      <c r="X534" s="25">
        <v>0</v>
      </c>
      <c r="Y534" s="25">
        <f t="shared" si="122"/>
        <v>15999.800000000047</v>
      </c>
      <c r="Z534" s="26">
        <f t="shared" si="117"/>
        <v>0.38592596296296294</v>
      </c>
      <c r="AA534" s="26">
        <f t="shared" si="113"/>
        <v>0.99238104761904755</v>
      </c>
      <c r="AB534" s="26">
        <f t="shared" si="114"/>
        <v>0</v>
      </c>
      <c r="AC534" s="27">
        <f t="shared" si="115"/>
        <v>0.99238104761904755</v>
      </c>
    </row>
    <row r="535" spans="1:29" outlineLevel="1" x14ac:dyDescent="0.35">
      <c r="A535" s="28"/>
      <c r="B535" s="29"/>
      <c r="C535" s="29"/>
      <c r="D535" s="29" t="s">
        <v>512</v>
      </c>
      <c r="E535" s="29"/>
      <c r="F535" s="29"/>
      <c r="G535" s="29"/>
      <c r="H535" s="29"/>
      <c r="I535" s="29"/>
      <c r="J535" s="30"/>
      <c r="K535" s="31">
        <f t="shared" ref="K535:Y535" si="123">SUBTOTAL(9,K533:K534)</f>
        <v>18400000</v>
      </c>
      <c r="L535" s="32">
        <f t="shared" si="123"/>
        <v>18400000</v>
      </c>
      <c r="M535" s="32">
        <f t="shared" si="123"/>
        <v>0</v>
      </c>
      <c r="N535" s="32">
        <f t="shared" si="123"/>
        <v>0</v>
      </c>
      <c r="O535" s="32">
        <f t="shared" si="123"/>
        <v>-3300000</v>
      </c>
      <c r="P535" s="32">
        <f t="shared" si="123"/>
        <v>15100000</v>
      </c>
      <c r="Q535" s="32">
        <f t="shared" si="123"/>
        <v>0</v>
      </c>
      <c r="R535" s="32">
        <f t="shared" si="123"/>
        <v>0</v>
      </c>
      <c r="S535" s="32">
        <f t="shared" si="123"/>
        <v>0</v>
      </c>
      <c r="T535" s="32">
        <f t="shared" si="123"/>
        <v>3224891.2</v>
      </c>
      <c r="U535" s="32">
        <f t="shared" si="123"/>
        <v>3224891.2</v>
      </c>
      <c r="V535" s="32">
        <f t="shared" si="123"/>
        <v>11875108.800000001</v>
      </c>
      <c r="W535" s="32">
        <f t="shared" si="123"/>
        <v>15175108.800000001</v>
      </c>
      <c r="X535" s="32">
        <f t="shared" si="123"/>
        <v>0</v>
      </c>
      <c r="Y535" s="32">
        <f t="shared" si="123"/>
        <v>11875108.800000001</v>
      </c>
      <c r="Z535" s="33">
        <f t="shared" si="117"/>
        <v>0.17526582608695654</v>
      </c>
      <c r="AA535" s="33">
        <f t="shared" si="113"/>
        <v>0.21356895364238412</v>
      </c>
      <c r="AB535" s="33">
        <f t="shared" si="114"/>
        <v>0</v>
      </c>
      <c r="AC535" s="34">
        <f t="shared" si="115"/>
        <v>0.21356895364238412</v>
      </c>
    </row>
    <row r="536" spans="1:29" outlineLevel="2" x14ac:dyDescent="0.35">
      <c r="A536" s="21" t="s">
        <v>29</v>
      </c>
      <c r="B536" s="22" t="s">
        <v>30</v>
      </c>
      <c r="C536" s="22" t="s">
        <v>71</v>
      </c>
      <c r="D536" s="22" t="s">
        <v>88</v>
      </c>
      <c r="E536" s="22"/>
      <c r="F536" s="22" t="s">
        <v>33</v>
      </c>
      <c r="G536" s="22">
        <v>1120</v>
      </c>
      <c r="H536" s="22">
        <v>709800000</v>
      </c>
      <c r="I536" s="22" t="s">
        <v>31</v>
      </c>
      <c r="J536" s="23" t="s">
        <v>89</v>
      </c>
      <c r="K536" s="24">
        <v>13000000</v>
      </c>
      <c r="L536" s="25">
        <v>13000000</v>
      </c>
      <c r="M536" s="25">
        <v>0</v>
      </c>
      <c r="N536" s="25">
        <v>0</v>
      </c>
      <c r="O536" s="25">
        <v>0</v>
      </c>
      <c r="P536" s="25">
        <f t="shared" ref="P536:P537" si="124">+L536+O536</f>
        <v>13000000</v>
      </c>
      <c r="Q536" s="25">
        <v>0</v>
      </c>
      <c r="R536" s="25">
        <v>10961210</v>
      </c>
      <c r="S536" s="25">
        <v>0</v>
      </c>
      <c r="T536" s="25">
        <v>1019395</v>
      </c>
      <c r="U536" s="25">
        <v>1019395</v>
      </c>
      <c r="V536" s="25">
        <v>1019395</v>
      </c>
      <c r="W536" s="25">
        <v>1019395</v>
      </c>
      <c r="X536" s="25">
        <v>0</v>
      </c>
      <c r="Y536" s="25">
        <f t="shared" ref="Y536:Y537" si="125">P536-(Q536+R536+S536+T536+X536)</f>
        <v>1019395</v>
      </c>
      <c r="Z536" s="26">
        <f t="shared" si="117"/>
        <v>7.8414999999999999E-2</v>
      </c>
      <c r="AA536" s="26">
        <f t="shared" si="113"/>
        <v>7.8414999999999999E-2</v>
      </c>
      <c r="AB536" s="26">
        <f t="shared" si="114"/>
        <v>0.84316999999999998</v>
      </c>
      <c r="AC536" s="27">
        <f t="shared" si="115"/>
        <v>0.92158499999999999</v>
      </c>
    </row>
    <row r="537" spans="1:29" outlineLevel="2" x14ac:dyDescent="0.35">
      <c r="A537" s="21" t="s">
        <v>275</v>
      </c>
      <c r="B537" s="22" t="s">
        <v>312</v>
      </c>
      <c r="C537" s="22" t="s">
        <v>71</v>
      </c>
      <c r="D537" s="22" t="s">
        <v>88</v>
      </c>
      <c r="E537" s="22"/>
      <c r="F537" s="22" t="s">
        <v>33</v>
      </c>
      <c r="G537" s="22">
        <v>1120</v>
      </c>
      <c r="H537" s="22">
        <v>709800000</v>
      </c>
      <c r="I537" s="22" t="s">
        <v>31</v>
      </c>
      <c r="J537" s="23" t="s">
        <v>89</v>
      </c>
      <c r="K537" s="24">
        <v>4500000</v>
      </c>
      <c r="L537" s="25">
        <v>4500000</v>
      </c>
      <c r="M537" s="25">
        <v>0</v>
      </c>
      <c r="N537" s="25">
        <v>0</v>
      </c>
      <c r="O537" s="25">
        <v>-2234000</v>
      </c>
      <c r="P537" s="25">
        <f t="shared" si="124"/>
        <v>2266000</v>
      </c>
      <c r="Q537" s="25">
        <v>0</v>
      </c>
      <c r="R537" s="25">
        <v>0</v>
      </c>
      <c r="S537" s="25">
        <v>0</v>
      </c>
      <c r="T537" s="25">
        <v>1664296.38</v>
      </c>
      <c r="U537" s="25">
        <v>1664296.38</v>
      </c>
      <c r="V537" s="25">
        <v>601703.62</v>
      </c>
      <c r="W537" s="25">
        <v>2835703.62</v>
      </c>
      <c r="X537" s="25">
        <v>0</v>
      </c>
      <c r="Y537" s="25">
        <f t="shared" si="125"/>
        <v>601703.62000000011</v>
      </c>
      <c r="Z537" s="26">
        <f t="shared" si="117"/>
        <v>0.36984363999999997</v>
      </c>
      <c r="AA537" s="26">
        <f t="shared" si="113"/>
        <v>0.7344644218887908</v>
      </c>
      <c r="AB537" s="26">
        <f t="shared" si="114"/>
        <v>0</v>
      </c>
      <c r="AC537" s="27">
        <f t="shared" si="115"/>
        <v>0.7344644218887908</v>
      </c>
    </row>
    <row r="538" spans="1:29" outlineLevel="1" x14ac:dyDescent="0.35">
      <c r="A538" s="28"/>
      <c r="B538" s="29"/>
      <c r="C538" s="29"/>
      <c r="D538" s="29" t="s">
        <v>513</v>
      </c>
      <c r="E538" s="29"/>
      <c r="F538" s="29"/>
      <c r="G538" s="29"/>
      <c r="H538" s="29"/>
      <c r="I538" s="29"/>
      <c r="J538" s="30"/>
      <c r="K538" s="31">
        <f t="shared" ref="K538:Y538" si="126">SUBTOTAL(9,K536:K537)</f>
        <v>17500000</v>
      </c>
      <c r="L538" s="32">
        <f t="shared" si="126"/>
        <v>17500000</v>
      </c>
      <c r="M538" s="32">
        <f t="shared" si="126"/>
        <v>0</v>
      </c>
      <c r="N538" s="32">
        <f t="shared" si="126"/>
        <v>0</v>
      </c>
      <c r="O538" s="32">
        <f t="shared" si="126"/>
        <v>-2234000</v>
      </c>
      <c r="P538" s="32">
        <f t="shared" si="126"/>
        <v>15266000</v>
      </c>
      <c r="Q538" s="32">
        <f t="shared" si="126"/>
        <v>0</v>
      </c>
      <c r="R538" s="32">
        <f t="shared" si="126"/>
        <v>10961210</v>
      </c>
      <c r="S538" s="32">
        <f t="shared" si="126"/>
        <v>0</v>
      </c>
      <c r="T538" s="32">
        <f t="shared" si="126"/>
        <v>2683691.38</v>
      </c>
      <c r="U538" s="32">
        <f t="shared" si="126"/>
        <v>2683691.38</v>
      </c>
      <c r="V538" s="32">
        <f t="shared" si="126"/>
        <v>1621098.62</v>
      </c>
      <c r="W538" s="32">
        <f t="shared" si="126"/>
        <v>3855098.62</v>
      </c>
      <c r="X538" s="32">
        <f t="shared" si="126"/>
        <v>0</v>
      </c>
      <c r="Y538" s="32">
        <f t="shared" si="126"/>
        <v>1621098.62</v>
      </c>
      <c r="Z538" s="33">
        <f t="shared" si="117"/>
        <v>0.15335379314285713</v>
      </c>
      <c r="AA538" s="33">
        <f t="shared" si="113"/>
        <v>0.17579532162976549</v>
      </c>
      <c r="AB538" s="33">
        <f t="shared" si="114"/>
        <v>0.71801454211974325</v>
      </c>
      <c r="AC538" s="34">
        <f t="shared" si="115"/>
        <v>0.89380986374950877</v>
      </c>
    </row>
    <row r="539" spans="1:29" outlineLevel="2" x14ac:dyDescent="0.35">
      <c r="A539" s="21" t="s">
        <v>29</v>
      </c>
      <c r="B539" s="22" t="s">
        <v>30</v>
      </c>
      <c r="C539" s="22" t="s">
        <v>71</v>
      </c>
      <c r="D539" s="22" t="s">
        <v>90</v>
      </c>
      <c r="E539" s="22"/>
      <c r="F539" s="22" t="s">
        <v>33</v>
      </c>
      <c r="G539" s="22">
        <v>1120</v>
      </c>
      <c r="H539" s="22">
        <v>709800000</v>
      </c>
      <c r="I539" s="22" t="s">
        <v>31</v>
      </c>
      <c r="J539" s="23" t="s">
        <v>91</v>
      </c>
      <c r="K539" s="24">
        <v>240000</v>
      </c>
      <c r="L539" s="25">
        <v>240000</v>
      </c>
      <c r="M539" s="25">
        <v>0</v>
      </c>
      <c r="N539" s="25">
        <v>0</v>
      </c>
      <c r="O539" s="25">
        <v>0</v>
      </c>
      <c r="P539" s="25">
        <f t="shared" ref="P539:P544" si="127">+L539+O539</f>
        <v>240000</v>
      </c>
      <c r="Q539" s="25">
        <v>0</v>
      </c>
      <c r="R539" s="25">
        <v>182826</v>
      </c>
      <c r="S539" s="25">
        <v>0</v>
      </c>
      <c r="T539" s="25">
        <v>57174</v>
      </c>
      <c r="U539" s="25">
        <v>57174</v>
      </c>
      <c r="V539" s="25">
        <v>0</v>
      </c>
      <c r="W539" s="25">
        <v>0</v>
      </c>
      <c r="X539" s="25">
        <v>0</v>
      </c>
      <c r="Y539" s="25">
        <f t="shared" ref="Y539:Y544" si="128">P539-(Q539+R539+S539+T539+X539)</f>
        <v>0</v>
      </c>
      <c r="Z539" s="26">
        <f t="shared" si="117"/>
        <v>0.23822499999999999</v>
      </c>
      <c r="AA539" s="26">
        <f t="shared" si="113"/>
        <v>0.23822499999999999</v>
      </c>
      <c r="AB539" s="26">
        <f t="shared" si="114"/>
        <v>0.76177499999999998</v>
      </c>
      <c r="AC539" s="27">
        <f t="shared" si="115"/>
        <v>1</v>
      </c>
    </row>
    <row r="540" spans="1:29" outlineLevel="2" x14ac:dyDescent="0.35">
      <c r="A540" s="21" t="s">
        <v>187</v>
      </c>
      <c r="B540" s="22" t="s">
        <v>30</v>
      </c>
      <c r="C540" s="22" t="s">
        <v>71</v>
      </c>
      <c r="D540" s="22" t="s">
        <v>90</v>
      </c>
      <c r="E540" s="22"/>
      <c r="F540" s="22" t="s">
        <v>33</v>
      </c>
      <c r="G540" s="22">
        <v>1120</v>
      </c>
      <c r="H540" s="22">
        <v>709800000</v>
      </c>
      <c r="I540" s="22" t="s">
        <v>31</v>
      </c>
      <c r="J540" s="23" t="s">
        <v>91</v>
      </c>
      <c r="K540" s="24">
        <v>6218884729</v>
      </c>
      <c r="L540" s="25">
        <v>6233884729</v>
      </c>
      <c r="M540" s="25">
        <v>0</v>
      </c>
      <c r="N540" s="25">
        <v>2000000</v>
      </c>
      <c r="O540" s="25">
        <v>0</v>
      </c>
      <c r="P540" s="25">
        <f t="shared" si="127"/>
        <v>6233884729</v>
      </c>
      <c r="Q540" s="25">
        <v>1176353606.02</v>
      </c>
      <c r="R540" s="25">
        <v>429200306.41000003</v>
      </c>
      <c r="S540" s="25">
        <v>0</v>
      </c>
      <c r="T540" s="25">
        <v>2385871964.77</v>
      </c>
      <c r="U540" s="25">
        <v>2385871964.77</v>
      </c>
      <c r="V540" s="25">
        <v>718646165.79999995</v>
      </c>
      <c r="W540" s="25">
        <v>2242458851.8000002</v>
      </c>
      <c r="X540" s="25">
        <v>0</v>
      </c>
      <c r="Y540" s="25">
        <f t="shared" si="128"/>
        <v>2242458851.8000002</v>
      </c>
      <c r="Z540" s="26">
        <f t="shared" si="117"/>
        <v>0.38272635258572169</v>
      </c>
      <c r="AA540" s="26">
        <f t="shared" si="113"/>
        <v>0.38272635258572169</v>
      </c>
      <c r="AB540" s="26">
        <f t="shared" si="114"/>
        <v>0.25755271106649941</v>
      </c>
      <c r="AC540" s="27">
        <f t="shared" si="115"/>
        <v>0.64027906365222109</v>
      </c>
    </row>
    <row r="541" spans="1:29" outlineLevel="2" x14ac:dyDescent="0.35">
      <c r="A541" s="21" t="s">
        <v>187</v>
      </c>
      <c r="B541" s="22" t="s">
        <v>30</v>
      </c>
      <c r="C541" s="22" t="s">
        <v>71</v>
      </c>
      <c r="D541" s="22" t="s">
        <v>90</v>
      </c>
      <c r="E541" s="22"/>
      <c r="F541" s="22"/>
      <c r="G541" s="22">
        <v>1120</v>
      </c>
      <c r="H541" s="22">
        <v>709800000</v>
      </c>
      <c r="I541" s="22" t="s">
        <v>31</v>
      </c>
      <c r="J541" s="23" t="s">
        <v>91</v>
      </c>
      <c r="K541" s="25">
        <v>0</v>
      </c>
      <c r="L541" s="25">
        <v>0</v>
      </c>
      <c r="M541" s="25">
        <v>1303042007</v>
      </c>
      <c r="N541" s="25">
        <v>0</v>
      </c>
      <c r="O541" s="25">
        <v>0</v>
      </c>
      <c r="P541" s="25">
        <f t="shared" si="127"/>
        <v>0</v>
      </c>
      <c r="Q541" s="25">
        <v>0</v>
      </c>
      <c r="R541" s="25">
        <v>0</v>
      </c>
      <c r="S541" s="25">
        <v>0</v>
      </c>
      <c r="T541" s="25">
        <v>0</v>
      </c>
      <c r="U541" s="25">
        <v>0</v>
      </c>
      <c r="V541" s="25">
        <v>0</v>
      </c>
      <c r="W541" s="25">
        <v>0</v>
      </c>
      <c r="X541" s="25">
        <v>0</v>
      </c>
      <c r="Y541" s="25">
        <f t="shared" si="128"/>
        <v>0</v>
      </c>
      <c r="Z541" s="26">
        <v>0</v>
      </c>
      <c r="AA541" s="26">
        <v>0</v>
      </c>
      <c r="AB541" s="26">
        <v>0</v>
      </c>
      <c r="AC541" s="27">
        <v>0</v>
      </c>
    </row>
    <row r="542" spans="1:29" outlineLevel="2" x14ac:dyDescent="0.35">
      <c r="A542" s="21" t="s">
        <v>275</v>
      </c>
      <c r="B542" s="22" t="s">
        <v>278</v>
      </c>
      <c r="C542" s="22" t="s">
        <v>71</v>
      </c>
      <c r="D542" s="22" t="s">
        <v>90</v>
      </c>
      <c r="E542" s="22"/>
      <c r="F542" s="22" t="s">
        <v>33</v>
      </c>
      <c r="G542" s="22">
        <v>1120</v>
      </c>
      <c r="H542" s="22">
        <v>709800000</v>
      </c>
      <c r="I542" s="22" t="s">
        <v>31</v>
      </c>
      <c r="J542" s="23" t="s">
        <v>91</v>
      </c>
      <c r="K542" s="24">
        <v>100000000</v>
      </c>
      <c r="L542" s="25">
        <v>100000000</v>
      </c>
      <c r="M542" s="25">
        <v>0</v>
      </c>
      <c r="N542" s="25">
        <v>0</v>
      </c>
      <c r="O542" s="25">
        <v>0</v>
      </c>
      <c r="P542" s="25">
        <f t="shared" si="127"/>
        <v>100000000</v>
      </c>
      <c r="Q542" s="25">
        <v>0</v>
      </c>
      <c r="R542" s="25">
        <v>98610113.040000007</v>
      </c>
      <c r="S542" s="25">
        <v>0</v>
      </c>
      <c r="T542" s="25">
        <v>660794</v>
      </c>
      <c r="U542" s="25">
        <v>660794</v>
      </c>
      <c r="V542" s="25">
        <v>729092.96</v>
      </c>
      <c r="W542" s="25">
        <v>729092.96</v>
      </c>
      <c r="X542" s="25">
        <v>0</v>
      </c>
      <c r="Y542" s="25">
        <f t="shared" si="128"/>
        <v>729092.95999999344</v>
      </c>
      <c r="Z542" s="26">
        <f>T542/L542</f>
        <v>6.6079399999999996E-3</v>
      </c>
      <c r="AA542" s="26">
        <f>T542/P542</f>
        <v>6.6079399999999996E-3</v>
      </c>
      <c r="AB542" s="26">
        <f>(Q542+R542+S542)/P542</f>
        <v>0.98610113040000003</v>
      </c>
      <c r="AC542" s="27">
        <f>AA542+AB542</f>
        <v>0.9927090704</v>
      </c>
    </row>
    <row r="543" spans="1:29" outlineLevel="2" x14ac:dyDescent="0.35">
      <c r="A543" s="21" t="s">
        <v>275</v>
      </c>
      <c r="B543" s="22" t="s">
        <v>312</v>
      </c>
      <c r="C543" s="22" t="s">
        <v>71</v>
      </c>
      <c r="D543" s="22" t="s">
        <v>90</v>
      </c>
      <c r="E543" s="22"/>
      <c r="F543" s="22" t="s">
        <v>33</v>
      </c>
      <c r="G543" s="22">
        <v>1120</v>
      </c>
      <c r="H543" s="22">
        <v>709800000</v>
      </c>
      <c r="I543" s="22" t="s">
        <v>31</v>
      </c>
      <c r="J543" s="23" t="s">
        <v>91</v>
      </c>
      <c r="K543" s="24">
        <v>800000</v>
      </c>
      <c r="L543" s="25">
        <v>800000</v>
      </c>
      <c r="M543" s="25">
        <v>0</v>
      </c>
      <c r="N543" s="25">
        <v>0</v>
      </c>
      <c r="O543" s="25">
        <v>0</v>
      </c>
      <c r="P543" s="25">
        <f t="shared" si="127"/>
        <v>800000</v>
      </c>
      <c r="Q543" s="25">
        <v>0</v>
      </c>
      <c r="R543" s="25">
        <v>0</v>
      </c>
      <c r="S543" s="25">
        <v>0</v>
      </c>
      <c r="T543" s="25">
        <v>0</v>
      </c>
      <c r="U543" s="25">
        <v>0</v>
      </c>
      <c r="V543" s="25">
        <v>800000</v>
      </c>
      <c r="W543" s="25">
        <v>800000</v>
      </c>
      <c r="X543" s="25">
        <v>0</v>
      </c>
      <c r="Y543" s="25">
        <f t="shared" si="128"/>
        <v>800000</v>
      </c>
      <c r="Z543" s="26">
        <f>T543/L543</f>
        <v>0</v>
      </c>
      <c r="AA543" s="26">
        <f>T543/P543</f>
        <v>0</v>
      </c>
      <c r="AB543" s="26">
        <f>(Q543+R543+S543)/P543</f>
        <v>0</v>
      </c>
      <c r="AC543" s="27">
        <f>AA543+AB543</f>
        <v>0</v>
      </c>
    </row>
    <row r="544" spans="1:29" outlineLevel="2" x14ac:dyDescent="0.35">
      <c r="A544" s="21" t="s">
        <v>331</v>
      </c>
      <c r="B544" s="22" t="s">
        <v>30</v>
      </c>
      <c r="C544" s="22" t="s">
        <v>71</v>
      </c>
      <c r="D544" s="22" t="s">
        <v>90</v>
      </c>
      <c r="E544" s="22"/>
      <c r="F544" s="22" t="s">
        <v>33</v>
      </c>
      <c r="G544" s="22">
        <v>1120</v>
      </c>
      <c r="H544" s="22">
        <v>709800000</v>
      </c>
      <c r="I544" s="22" t="s">
        <v>31</v>
      </c>
      <c r="J544" s="23" t="s">
        <v>91</v>
      </c>
      <c r="K544" s="24">
        <v>6623210</v>
      </c>
      <c r="L544" s="25">
        <v>0</v>
      </c>
      <c r="M544" s="25">
        <v>0</v>
      </c>
      <c r="N544" s="25">
        <v>0</v>
      </c>
      <c r="O544" s="25">
        <v>0</v>
      </c>
      <c r="P544" s="25">
        <f t="shared" si="127"/>
        <v>0</v>
      </c>
      <c r="Q544" s="25">
        <v>0</v>
      </c>
      <c r="R544" s="25">
        <v>0</v>
      </c>
      <c r="S544" s="25">
        <v>0</v>
      </c>
      <c r="T544" s="25">
        <v>0</v>
      </c>
      <c r="U544" s="25">
        <v>0</v>
      </c>
      <c r="V544" s="25">
        <v>0</v>
      </c>
      <c r="W544" s="25">
        <v>0</v>
      </c>
      <c r="X544" s="25">
        <v>0</v>
      </c>
      <c r="Y544" s="25">
        <f t="shared" si="128"/>
        <v>0</v>
      </c>
      <c r="Z544" s="26">
        <v>0</v>
      </c>
      <c r="AA544" s="26">
        <v>0</v>
      </c>
      <c r="AB544" s="26">
        <v>0</v>
      </c>
      <c r="AC544" s="27">
        <v>0</v>
      </c>
    </row>
    <row r="545" spans="1:29" outlineLevel="1" x14ac:dyDescent="0.35">
      <c r="A545" s="28"/>
      <c r="B545" s="29"/>
      <c r="C545" s="29"/>
      <c r="D545" s="29" t="s">
        <v>514</v>
      </c>
      <c r="E545" s="29"/>
      <c r="F545" s="29"/>
      <c r="G545" s="29"/>
      <c r="H545" s="29"/>
      <c r="I545" s="29"/>
      <c r="J545" s="30"/>
      <c r="K545" s="31">
        <f t="shared" ref="K545:Y545" si="129">SUBTOTAL(9,K539:K544)</f>
        <v>6326547939</v>
      </c>
      <c r="L545" s="32">
        <f t="shared" si="129"/>
        <v>6334924729</v>
      </c>
      <c r="M545" s="32">
        <f t="shared" si="129"/>
        <v>1303042007</v>
      </c>
      <c r="N545" s="32">
        <f t="shared" si="129"/>
        <v>2000000</v>
      </c>
      <c r="O545" s="32">
        <f t="shared" si="129"/>
        <v>0</v>
      </c>
      <c r="P545" s="32">
        <f t="shared" si="129"/>
        <v>6334924729</v>
      </c>
      <c r="Q545" s="32">
        <f t="shared" si="129"/>
        <v>1176353606.02</v>
      </c>
      <c r="R545" s="32">
        <f t="shared" si="129"/>
        <v>527993245.45000005</v>
      </c>
      <c r="S545" s="32">
        <f t="shared" si="129"/>
        <v>0</v>
      </c>
      <c r="T545" s="32">
        <f t="shared" si="129"/>
        <v>2386589932.77</v>
      </c>
      <c r="U545" s="32">
        <f t="shared" si="129"/>
        <v>2386589932.77</v>
      </c>
      <c r="V545" s="32">
        <f t="shared" si="129"/>
        <v>720175258.75999999</v>
      </c>
      <c r="W545" s="32">
        <f t="shared" si="129"/>
        <v>2243987944.7600002</v>
      </c>
      <c r="X545" s="32">
        <f t="shared" si="129"/>
        <v>0</v>
      </c>
      <c r="Y545" s="32">
        <f t="shared" si="129"/>
        <v>2243987944.7600002</v>
      </c>
      <c r="Z545" s="33">
        <f t="shared" ref="Z545:Z579" si="130">T545/L545</f>
        <v>0.37673532596917458</v>
      </c>
      <c r="AA545" s="33">
        <f t="shared" ref="AA545:AA608" si="131">T545/P545</f>
        <v>0.37673532596917458</v>
      </c>
      <c r="AB545" s="33">
        <f t="shared" ref="AB545:AB608" si="132">(Q545+R545+S545)/P545</f>
        <v>0.26903979516407606</v>
      </c>
      <c r="AC545" s="34">
        <f t="shared" ref="AC545:AC608" si="133">AA545+AB545</f>
        <v>0.64577512113325064</v>
      </c>
    </row>
    <row r="546" spans="1:29" ht="175.5" outlineLevel="2" x14ac:dyDescent="0.35">
      <c r="A546" s="21" t="s">
        <v>29</v>
      </c>
      <c r="B546" s="22" t="s">
        <v>30</v>
      </c>
      <c r="C546" s="22" t="s">
        <v>71</v>
      </c>
      <c r="D546" s="22" t="s">
        <v>92</v>
      </c>
      <c r="E546" s="22"/>
      <c r="F546" s="22" t="s">
        <v>33</v>
      </c>
      <c r="G546" s="22">
        <v>1120</v>
      </c>
      <c r="H546" s="22">
        <v>709800000</v>
      </c>
      <c r="I546" s="22" t="s">
        <v>31</v>
      </c>
      <c r="J546" s="23" t="s">
        <v>93</v>
      </c>
      <c r="K546" s="24">
        <v>7260900</v>
      </c>
      <c r="L546" s="25">
        <v>7260900</v>
      </c>
      <c r="M546" s="25">
        <v>0</v>
      </c>
      <c r="N546" s="25">
        <v>0</v>
      </c>
      <c r="O546" s="25">
        <v>0</v>
      </c>
      <c r="P546" s="25">
        <f t="shared" ref="P546:P550" si="134">+L546+O546</f>
        <v>7260900</v>
      </c>
      <c r="Q546" s="25">
        <v>0</v>
      </c>
      <c r="R546" s="25">
        <v>2345502</v>
      </c>
      <c r="S546" s="25">
        <v>0</v>
      </c>
      <c r="T546" s="25">
        <v>1253369.06</v>
      </c>
      <c r="U546" s="25">
        <v>1253369.06</v>
      </c>
      <c r="V546" s="25">
        <v>3662028.94</v>
      </c>
      <c r="W546" s="25">
        <v>3662028.94</v>
      </c>
      <c r="X546" s="25">
        <v>0</v>
      </c>
      <c r="Y546" s="25">
        <f t="shared" ref="Y546:Y550" si="135">P546-(Q546+R546+S546+T546+X546)</f>
        <v>3662028.94</v>
      </c>
      <c r="Z546" s="26">
        <f t="shared" si="130"/>
        <v>0.17261896734564586</v>
      </c>
      <c r="AA546" s="26">
        <f t="shared" si="131"/>
        <v>0.17261896734564586</v>
      </c>
      <c r="AB546" s="26">
        <f t="shared" si="132"/>
        <v>0.3230318555550965</v>
      </c>
      <c r="AC546" s="27">
        <f t="shared" si="133"/>
        <v>0.49565082290074236</v>
      </c>
    </row>
    <row r="547" spans="1:29" ht="135" outlineLevel="2" x14ac:dyDescent="0.35">
      <c r="A547" s="21" t="s">
        <v>275</v>
      </c>
      <c r="B547" s="22" t="s">
        <v>278</v>
      </c>
      <c r="C547" s="22" t="s">
        <v>71</v>
      </c>
      <c r="D547" s="22" t="s">
        <v>92</v>
      </c>
      <c r="E547" s="22"/>
      <c r="F547" s="22" t="s">
        <v>33</v>
      </c>
      <c r="G547" s="22">
        <v>1120</v>
      </c>
      <c r="H547" s="22">
        <v>709800000</v>
      </c>
      <c r="I547" s="22" t="s">
        <v>31</v>
      </c>
      <c r="J547" s="23" t="s">
        <v>281</v>
      </c>
      <c r="K547" s="24">
        <v>550000000</v>
      </c>
      <c r="L547" s="25">
        <v>550000000</v>
      </c>
      <c r="M547" s="25">
        <v>0</v>
      </c>
      <c r="N547" s="25">
        <v>386000000</v>
      </c>
      <c r="O547" s="25">
        <v>0</v>
      </c>
      <c r="P547" s="25">
        <f t="shared" si="134"/>
        <v>550000000</v>
      </c>
      <c r="Q547" s="25">
        <v>29700000</v>
      </c>
      <c r="R547" s="25">
        <v>0</v>
      </c>
      <c r="S547" s="25">
        <v>0</v>
      </c>
      <c r="T547" s="25">
        <v>405500750</v>
      </c>
      <c r="U547" s="25">
        <v>405500750</v>
      </c>
      <c r="V547" s="25">
        <v>114799250</v>
      </c>
      <c r="W547" s="25">
        <v>114799250</v>
      </c>
      <c r="X547" s="25">
        <v>0</v>
      </c>
      <c r="Y547" s="25">
        <f t="shared" si="135"/>
        <v>114799250</v>
      </c>
      <c r="Z547" s="26">
        <f t="shared" si="130"/>
        <v>0.73727409090909091</v>
      </c>
      <c r="AA547" s="26">
        <f t="shared" si="131"/>
        <v>0.73727409090909091</v>
      </c>
      <c r="AB547" s="26">
        <f t="shared" si="132"/>
        <v>5.3999999999999999E-2</v>
      </c>
      <c r="AC547" s="27">
        <f t="shared" si="133"/>
        <v>0.79127409090909095</v>
      </c>
    </row>
    <row r="548" spans="1:29" ht="81" outlineLevel="2" x14ac:dyDescent="0.35">
      <c r="A548" s="21" t="s">
        <v>275</v>
      </c>
      <c r="B548" s="22" t="s">
        <v>312</v>
      </c>
      <c r="C548" s="22" t="s">
        <v>71</v>
      </c>
      <c r="D548" s="22" t="s">
        <v>92</v>
      </c>
      <c r="E548" s="22"/>
      <c r="F548" s="22" t="s">
        <v>33</v>
      </c>
      <c r="G548" s="22">
        <v>1120</v>
      </c>
      <c r="H548" s="22">
        <v>709800000</v>
      </c>
      <c r="I548" s="22" t="s">
        <v>31</v>
      </c>
      <c r="J548" s="23" t="s">
        <v>317</v>
      </c>
      <c r="K548" s="24">
        <v>60000000</v>
      </c>
      <c r="L548" s="25">
        <v>60000000</v>
      </c>
      <c r="M548" s="25">
        <v>0</v>
      </c>
      <c r="N548" s="25">
        <v>0</v>
      </c>
      <c r="O548" s="25">
        <v>5000000</v>
      </c>
      <c r="P548" s="25">
        <f t="shared" si="134"/>
        <v>65000000</v>
      </c>
      <c r="Q548" s="25">
        <v>0</v>
      </c>
      <c r="R548" s="25">
        <v>0</v>
      </c>
      <c r="S548" s="25">
        <v>0</v>
      </c>
      <c r="T548" s="25">
        <v>4115470</v>
      </c>
      <c r="U548" s="25">
        <v>314950</v>
      </c>
      <c r="V548" s="25">
        <v>47134530</v>
      </c>
      <c r="W548" s="25">
        <v>55884530</v>
      </c>
      <c r="X548" s="25">
        <v>0</v>
      </c>
      <c r="Y548" s="25">
        <f t="shared" si="135"/>
        <v>60884530</v>
      </c>
      <c r="Z548" s="26">
        <f t="shared" si="130"/>
        <v>6.8591166666666661E-2</v>
      </c>
      <c r="AA548" s="26">
        <f t="shared" si="131"/>
        <v>6.3314923076923074E-2</v>
      </c>
      <c r="AB548" s="26">
        <f t="shared" si="132"/>
        <v>0</v>
      </c>
      <c r="AC548" s="27">
        <f t="shared" si="133"/>
        <v>6.3314923076923074E-2</v>
      </c>
    </row>
    <row r="549" spans="1:29" ht="94.5" outlineLevel="2" x14ac:dyDescent="0.35">
      <c r="A549" s="21" t="s">
        <v>331</v>
      </c>
      <c r="B549" s="22" t="s">
        <v>30</v>
      </c>
      <c r="C549" s="22" t="s">
        <v>71</v>
      </c>
      <c r="D549" s="22" t="s">
        <v>92</v>
      </c>
      <c r="E549" s="22"/>
      <c r="F549" s="22" t="s">
        <v>33</v>
      </c>
      <c r="G549" s="22">
        <v>1120</v>
      </c>
      <c r="H549" s="22">
        <v>709800000</v>
      </c>
      <c r="I549" s="22" t="s">
        <v>31</v>
      </c>
      <c r="J549" s="23" t="s">
        <v>336</v>
      </c>
      <c r="K549" s="24">
        <v>6500000</v>
      </c>
      <c r="L549" s="25">
        <v>13000000</v>
      </c>
      <c r="M549" s="25">
        <v>0</v>
      </c>
      <c r="N549" s="25">
        <v>0</v>
      </c>
      <c r="O549" s="25">
        <v>0</v>
      </c>
      <c r="P549" s="25">
        <f t="shared" si="134"/>
        <v>13000000</v>
      </c>
      <c r="Q549" s="25">
        <v>0</v>
      </c>
      <c r="R549" s="25">
        <v>0</v>
      </c>
      <c r="S549" s="25">
        <v>0</v>
      </c>
      <c r="T549" s="25">
        <v>0</v>
      </c>
      <c r="U549" s="25">
        <v>0</v>
      </c>
      <c r="V549" s="25">
        <v>13000000</v>
      </c>
      <c r="W549" s="25">
        <v>13000000</v>
      </c>
      <c r="X549" s="25">
        <v>0</v>
      </c>
      <c r="Y549" s="25">
        <f t="shared" si="135"/>
        <v>13000000</v>
      </c>
      <c r="Z549" s="26">
        <f t="shared" si="130"/>
        <v>0</v>
      </c>
      <c r="AA549" s="26">
        <f t="shared" si="131"/>
        <v>0</v>
      </c>
      <c r="AB549" s="26">
        <f t="shared" si="132"/>
        <v>0</v>
      </c>
      <c r="AC549" s="27">
        <f t="shared" si="133"/>
        <v>0</v>
      </c>
    </row>
    <row r="550" spans="1:29" ht="94.5" outlineLevel="2" x14ac:dyDescent="0.35">
      <c r="A550" s="21" t="s">
        <v>343</v>
      </c>
      <c r="B550" s="22" t="s">
        <v>30</v>
      </c>
      <c r="C550" s="22" t="s">
        <v>71</v>
      </c>
      <c r="D550" s="22" t="s">
        <v>92</v>
      </c>
      <c r="E550" s="22"/>
      <c r="F550" s="22" t="s">
        <v>33</v>
      </c>
      <c r="G550" s="22">
        <v>1120</v>
      </c>
      <c r="H550" s="22">
        <v>709800000</v>
      </c>
      <c r="I550" s="22" t="s">
        <v>31</v>
      </c>
      <c r="J550" s="23" t="s">
        <v>346</v>
      </c>
      <c r="K550" s="24">
        <v>25000000</v>
      </c>
      <c r="L550" s="25">
        <v>25000000</v>
      </c>
      <c r="M550" s="25">
        <v>0</v>
      </c>
      <c r="N550" s="25">
        <v>-8880485</v>
      </c>
      <c r="O550" s="25">
        <v>0</v>
      </c>
      <c r="P550" s="25">
        <f t="shared" si="134"/>
        <v>25000000</v>
      </c>
      <c r="Q550" s="25">
        <v>0</v>
      </c>
      <c r="R550" s="25">
        <v>13049777.560000001</v>
      </c>
      <c r="S550" s="25">
        <v>0</v>
      </c>
      <c r="T550" s="25">
        <v>2976346.78</v>
      </c>
      <c r="U550" s="25">
        <v>2976346.78</v>
      </c>
      <c r="V550" s="25">
        <v>93390.66</v>
      </c>
      <c r="W550" s="25">
        <v>8973875.6600000001</v>
      </c>
      <c r="X550" s="25">
        <v>0</v>
      </c>
      <c r="Y550" s="25">
        <f t="shared" si="135"/>
        <v>8973875.6600000001</v>
      </c>
      <c r="Z550" s="26">
        <f t="shared" si="130"/>
        <v>0.11905387119999999</v>
      </c>
      <c r="AA550" s="26">
        <f t="shared" si="131"/>
        <v>0.11905387119999999</v>
      </c>
      <c r="AB550" s="26">
        <f t="shared" si="132"/>
        <v>0.52199110240000002</v>
      </c>
      <c r="AC550" s="27">
        <f t="shared" si="133"/>
        <v>0.64104497360000001</v>
      </c>
    </row>
    <row r="551" spans="1:29" outlineLevel="1" x14ac:dyDescent="0.35">
      <c r="A551" s="28"/>
      <c r="B551" s="29"/>
      <c r="C551" s="29"/>
      <c r="D551" s="29" t="s">
        <v>515</v>
      </c>
      <c r="E551" s="29"/>
      <c r="F551" s="29"/>
      <c r="G551" s="29"/>
      <c r="H551" s="29"/>
      <c r="I551" s="29"/>
      <c r="J551" s="30"/>
      <c r="K551" s="31">
        <f t="shared" ref="K551:Y551" si="136">SUBTOTAL(9,K546:K550)</f>
        <v>648760900</v>
      </c>
      <c r="L551" s="32">
        <f t="shared" si="136"/>
        <v>655260900</v>
      </c>
      <c r="M551" s="32">
        <f t="shared" si="136"/>
        <v>0</v>
      </c>
      <c r="N551" s="32">
        <f t="shared" si="136"/>
        <v>377119515</v>
      </c>
      <c r="O551" s="32">
        <f t="shared" si="136"/>
        <v>5000000</v>
      </c>
      <c r="P551" s="32">
        <f t="shared" si="136"/>
        <v>660260900</v>
      </c>
      <c r="Q551" s="32">
        <f t="shared" si="136"/>
        <v>29700000</v>
      </c>
      <c r="R551" s="32">
        <f t="shared" si="136"/>
        <v>15395279.560000001</v>
      </c>
      <c r="S551" s="32">
        <f t="shared" si="136"/>
        <v>0</v>
      </c>
      <c r="T551" s="32">
        <f t="shared" si="136"/>
        <v>413845935.83999997</v>
      </c>
      <c r="U551" s="32">
        <f t="shared" si="136"/>
        <v>410045415.83999997</v>
      </c>
      <c r="V551" s="32">
        <f t="shared" si="136"/>
        <v>178689199.59999999</v>
      </c>
      <c r="W551" s="32">
        <f t="shared" si="136"/>
        <v>196319684.59999999</v>
      </c>
      <c r="X551" s="32">
        <f t="shared" si="136"/>
        <v>0</v>
      </c>
      <c r="Y551" s="32">
        <f t="shared" si="136"/>
        <v>201319684.59999999</v>
      </c>
      <c r="Z551" s="33">
        <f t="shared" si="130"/>
        <v>0.63157428718850761</v>
      </c>
      <c r="AA551" s="33">
        <f t="shared" si="131"/>
        <v>0.62679152413841255</v>
      </c>
      <c r="AB551" s="33">
        <f t="shared" si="132"/>
        <v>6.8299182277793524E-2</v>
      </c>
      <c r="AC551" s="34">
        <f t="shared" si="133"/>
        <v>0.69509070641620607</v>
      </c>
    </row>
    <row r="552" spans="1:29" outlineLevel="2" x14ac:dyDescent="0.35">
      <c r="A552" s="21" t="s">
        <v>187</v>
      </c>
      <c r="B552" s="22" t="s">
        <v>30</v>
      </c>
      <c r="C552" s="22" t="s">
        <v>71</v>
      </c>
      <c r="D552" s="22" t="s">
        <v>212</v>
      </c>
      <c r="E552" s="22"/>
      <c r="F552" s="22" t="s">
        <v>33</v>
      </c>
      <c r="G552" s="22">
        <v>1120</v>
      </c>
      <c r="H552" s="22">
        <v>709800000</v>
      </c>
      <c r="I552" s="22" t="s">
        <v>31</v>
      </c>
      <c r="J552" s="23" t="s">
        <v>213</v>
      </c>
      <c r="K552" s="24">
        <v>305257558</v>
      </c>
      <c r="L552" s="25">
        <v>305257558</v>
      </c>
      <c r="M552" s="25">
        <v>0</v>
      </c>
      <c r="N552" s="25">
        <v>0</v>
      </c>
      <c r="O552" s="25">
        <v>0</v>
      </c>
      <c r="P552" s="25">
        <f t="shared" ref="P552:P553" si="137">+L552+O552</f>
        <v>305257558</v>
      </c>
      <c r="Q552" s="25">
        <v>406800.03</v>
      </c>
      <c r="R552" s="25">
        <v>139016976.28</v>
      </c>
      <c r="S552" s="25">
        <v>8605450</v>
      </c>
      <c r="T552" s="25">
        <v>133284448.34</v>
      </c>
      <c r="U552" s="25">
        <v>132570578.14</v>
      </c>
      <c r="V552" s="25">
        <v>20089453.350000001</v>
      </c>
      <c r="W552" s="25">
        <v>23943883.350000001</v>
      </c>
      <c r="X552" s="25">
        <v>0</v>
      </c>
      <c r="Y552" s="25">
        <f t="shared" ref="Y552:Y553" si="138">P552-(Q552+R552+S552+T552+X552)</f>
        <v>23943883.350000024</v>
      </c>
      <c r="Z552" s="26">
        <f t="shared" si="130"/>
        <v>0.43662947844193922</v>
      </c>
      <c r="AA552" s="26">
        <f t="shared" si="131"/>
        <v>0.43662947844193922</v>
      </c>
      <c r="AB552" s="26">
        <f t="shared" si="132"/>
        <v>0.48493222339805259</v>
      </c>
      <c r="AC552" s="27">
        <f t="shared" si="133"/>
        <v>0.92156170183999175</v>
      </c>
    </row>
    <row r="553" spans="1:29" outlineLevel="2" x14ac:dyDescent="0.35">
      <c r="A553" s="21" t="s">
        <v>331</v>
      </c>
      <c r="B553" s="22" t="s">
        <v>30</v>
      </c>
      <c r="C553" s="22" t="s">
        <v>71</v>
      </c>
      <c r="D553" s="22" t="s">
        <v>212</v>
      </c>
      <c r="E553" s="22"/>
      <c r="F553" s="22" t="s">
        <v>33</v>
      </c>
      <c r="G553" s="22">
        <v>1120</v>
      </c>
      <c r="H553" s="22">
        <v>709800000</v>
      </c>
      <c r="I553" s="22" t="s">
        <v>31</v>
      </c>
      <c r="J553" s="23" t="s">
        <v>213</v>
      </c>
      <c r="K553" s="24">
        <v>27664499</v>
      </c>
      <c r="L553" s="25">
        <v>27664499</v>
      </c>
      <c r="M553" s="25">
        <v>0</v>
      </c>
      <c r="N553" s="25">
        <v>0</v>
      </c>
      <c r="O553" s="25">
        <v>0</v>
      </c>
      <c r="P553" s="25">
        <f t="shared" si="137"/>
        <v>27664499</v>
      </c>
      <c r="Q553" s="25">
        <v>18435513</v>
      </c>
      <c r="R553" s="25">
        <v>5566967.5999999996</v>
      </c>
      <c r="S553" s="25">
        <v>0</v>
      </c>
      <c r="T553" s="25">
        <v>209502</v>
      </c>
      <c r="U553" s="25">
        <v>209502</v>
      </c>
      <c r="V553" s="25">
        <v>3452516.4</v>
      </c>
      <c r="W553" s="25">
        <v>3452516.4</v>
      </c>
      <c r="X553" s="25">
        <v>0</v>
      </c>
      <c r="Y553" s="25">
        <f t="shared" si="138"/>
        <v>3452516.3999999985</v>
      </c>
      <c r="Z553" s="26">
        <f t="shared" si="130"/>
        <v>7.5729547822282993E-3</v>
      </c>
      <c r="AA553" s="26">
        <f t="shared" si="131"/>
        <v>7.5729547822282993E-3</v>
      </c>
      <c r="AB553" s="26">
        <f t="shared" si="132"/>
        <v>0.86762751785239278</v>
      </c>
      <c r="AC553" s="27">
        <f t="shared" si="133"/>
        <v>0.87520047263462108</v>
      </c>
    </row>
    <row r="554" spans="1:29" outlineLevel="1" x14ac:dyDescent="0.35">
      <c r="A554" s="28"/>
      <c r="B554" s="29"/>
      <c r="C554" s="29"/>
      <c r="D554" s="29" t="s">
        <v>516</v>
      </c>
      <c r="E554" s="29"/>
      <c r="F554" s="29"/>
      <c r="G554" s="29"/>
      <c r="H554" s="29"/>
      <c r="I554" s="29"/>
      <c r="J554" s="30"/>
      <c r="K554" s="31">
        <f t="shared" ref="K554:Y554" si="139">SUBTOTAL(9,K552:K553)</f>
        <v>332922057</v>
      </c>
      <c r="L554" s="32">
        <f t="shared" si="139"/>
        <v>332922057</v>
      </c>
      <c r="M554" s="32">
        <f t="shared" si="139"/>
        <v>0</v>
      </c>
      <c r="N554" s="32">
        <f t="shared" si="139"/>
        <v>0</v>
      </c>
      <c r="O554" s="32">
        <f t="shared" si="139"/>
        <v>0</v>
      </c>
      <c r="P554" s="32">
        <f t="shared" si="139"/>
        <v>332922057</v>
      </c>
      <c r="Q554" s="32">
        <f t="shared" si="139"/>
        <v>18842313.030000001</v>
      </c>
      <c r="R554" s="32">
        <f t="shared" si="139"/>
        <v>144583943.88</v>
      </c>
      <c r="S554" s="32">
        <f t="shared" si="139"/>
        <v>8605450</v>
      </c>
      <c r="T554" s="32">
        <f t="shared" si="139"/>
        <v>133493950.34</v>
      </c>
      <c r="U554" s="32">
        <f t="shared" si="139"/>
        <v>132780080.14</v>
      </c>
      <c r="V554" s="32">
        <f t="shared" si="139"/>
        <v>23541969.75</v>
      </c>
      <c r="W554" s="32">
        <f t="shared" si="139"/>
        <v>27396399.75</v>
      </c>
      <c r="X554" s="32">
        <f t="shared" si="139"/>
        <v>0</v>
      </c>
      <c r="Y554" s="32">
        <f t="shared" si="139"/>
        <v>27396399.750000022</v>
      </c>
      <c r="Z554" s="33">
        <f t="shared" si="130"/>
        <v>0.40097658756205512</v>
      </c>
      <c r="AA554" s="33">
        <f t="shared" si="131"/>
        <v>0.40097658756205512</v>
      </c>
      <c r="AB554" s="33">
        <f t="shared" si="132"/>
        <v>0.51673268049644427</v>
      </c>
      <c r="AC554" s="34">
        <f t="shared" si="133"/>
        <v>0.91770926805849939</v>
      </c>
    </row>
    <row r="555" spans="1:29" ht="27" outlineLevel="2" x14ac:dyDescent="0.35">
      <c r="A555" s="21" t="s">
        <v>187</v>
      </c>
      <c r="B555" s="22" t="s">
        <v>30</v>
      </c>
      <c r="C555" s="22" t="s">
        <v>71</v>
      </c>
      <c r="D555" s="22" t="s">
        <v>214</v>
      </c>
      <c r="E555" s="22"/>
      <c r="F555" s="22" t="s">
        <v>33</v>
      </c>
      <c r="G555" s="22">
        <v>1120</v>
      </c>
      <c r="H555" s="22">
        <v>709800000</v>
      </c>
      <c r="I555" s="22" t="s">
        <v>31</v>
      </c>
      <c r="J555" s="23" t="s">
        <v>215</v>
      </c>
      <c r="K555" s="24">
        <v>19836250</v>
      </c>
      <c r="L555" s="25">
        <v>19336250</v>
      </c>
      <c r="M555" s="25">
        <v>0</v>
      </c>
      <c r="N555" s="25">
        <v>0</v>
      </c>
      <c r="O555" s="25">
        <v>0</v>
      </c>
      <c r="P555" s="25">
        <f>+L555+O555</f>
        <v>19336250</v>
      </c>
      <c r="Q555" s="25">
        <v>0</v>
      </c>
      <c r="R555" s="25">
        <v>0</v>
      </c>
      <c r="S555" s="25">
        <v>3220500</v>
      </c>
      <c r="T555" s="25">
        <v>10233698.1</v>
      </c>
      <c r="U555" s="25">
        <v>10233698.1</v>
      </c>
      <c r="V555" s="25">
        <v>5458301.9000000004</v>
      </c>
      <c r="W555" s="25">
        <v>5882051.9000000004</v>
      </c>
      <c r="X555" s="25">
        <v>0</v>
      </c>
      <c r="Y555" s="25">
        <f>P555-(Q555+R555+S555+T555+X555)</f>
        <v>5882051.9000000004</v>
      </c>
      <c r="Z555" s="26">
        <f t="shared" si="130"/>
        <v>0.52924936841424786</v>
      </c>
      <c r="AA555" s="26">
        <f t="shared" si="131"/>
        <v>0.52924936841424786</v>
      </c>
      <c r="AB555" s="26">
        <f t="shared" si="132"/>
        <v>0.16655245975822613</v>
      </c>
      <c r="AC555" s="27">
        <f t="shared" si="133"/>
        <v>0.69580182817247405</v>
      </c>
    </row>
    <row r="556" spans="1:29" outlineLevel="1" x14ac:dyDescent="0.35">
      <c r="A556" s="28"/>
      <c r="B556" s="29"/>
      <c r="C556" s="29"/>
      <c r="D556" s="29" t="s">
        <v>517</v>
      </c>
      <c r="E556" s="29"/>
      <c r="F556" s="29"/>
      <c r="G556" s="29"/>
      <c r="H556" s="29"/>
      <c r="I556" s="29"/>
      <c r="J556" s="30"/>
      <c r="K556" s="31">
        <f t="shared" ref="K556:Y556" si="140">SUBTOTAL(9,K555:K555)</f>
        <v>19836250</v>
      </c>
      <c r="L556" s="32">
        <f t="shared" si="140"/>
        <v>19336250</v>
      </c>
      <c r="M556" s="32">
        <f t="shared" si="140"/>
        <v>0</v>
      </c>
      <c r="N556" s="32">
        <f t="shared" si="140"/>
        <v>0</v>
      </c>
      <c r="O556" s="32">
        <f t="shared" si="140"/>
        <v>0</v>
      </c>
      <c r="P556" s="32">
        <f t="shared" si="140"/>
        <v>19336250</v>
      </c>
      <c r="Q556" s="32">
        <f t="shared" si="140"/>
        <v>0</v>
      </c>
      <c r="R556" s="32">
        <f t="shared" si="140"/>
        <v>0</v>
      </c>
      <c r="S556" s="32">
        <f t="shared" si="140"/>
        <v>3220500</v>
      </c>
      <c r="T556" s="32">
        <f t="shared" si="140"/>
        <v>10233698.1</v>
      </c>
      <c r="U556" s="32">
        <f t="shared" si="140"/>
        <v>10233698.1</v>
      </c>
      <c r="V556" s="32">
        <f t="shared" si="140"/>
        <v>5458301.9000000004</v>
      </c>
      <c r="W556" s="32">
        <f t="shared" si="140"/>
        <v>5882051.9000000004</v>
      </c>
      <c r="X556" s="32">
        <f t="shared" si="140"/>
        <v>0</v>
      </c>
      <c r="Y556" s="32">
        <f t="shared" si="140"/>
        <v>5882051.9000000004</v>
      </c>
      <c r="Z556" s="33">
        <f t="shared" si="130"/>
        <v>0.52924936841424786</v>
      </c>
      <c r="AA556" s="33">
        <f t="shared" si="131"/>
        <v>0.52924936841424786</v>
      </c>
      <c r="AB556" s="33">
        <f t="shared" si="132"/>
        <v>0.16655245975822613</v>
      </c>
      <c r="AC556" s="34">
        <f t="shared" si="133"/>
        <v>0.69580182817247405</v>
      </c>
    </row>
    <row r="557" spans="1:29" ht="27" outlineLevel="2" x14ac:dyDescent="0.35">
      <c r="A557" s="21" t="s">
        <v>187</v>
      </c>
      <c r="B557" s="22" t="s">
        <v>30</v>
      </c>
      <c r="C557" s="22" t="s">
        <v>71</v>
      </c>
      <c r="D557" s="22" t="s">
        <v>216</v>
      </c>
      <c r="E557" s="22"/>
      <c r="F557" s="22" t="s">
        <v>33</v>
      </c>
      <c r="G557" s="22">
        <v>1120</v>
      </c>
      <c r="H557" s="22">
        <v>709800000</v>
      </c>
      <c r="I557" s="22" t="s">
        <v>31</v>
      </c>
      <c r="J557" s="23" t="s">
        <v>217</v>
      </c>
      <c r="K557" s="24">
        <v>150000000</v>
      </c>
      <c r="L557" s="25">
        <v>149968680</v>
      </c>
      <c r="M557" s="25">
        <v>0</v>
      </c>
      <c r="N557" s="25">
        <v>30000000</v>
      </c>
      <c r="O557" s="25">
        <v>0</v>
      </c>
      <c r="P557" s="25">
        <f>+L557+O557</f>
        <v>149968680</v>
      </c>
      <c r="Q557" s="25">
        <v>0</v>
      </c>
      <c r="R557" s="25">
        <v>11266874.369999999</v>
      </c>
      <c r="S557" s="25">
        <v>2760000.03</v>
      </c>
      <c r="T557" s="25">
        <v>41666272.939999998</v>
      </c>
      <c r="U557" s="25">
        <v>41593500.939999998</v>
      </c>
      <c r="V557" s="25">
        <v>76211016.659999996</v>
      </c>
      <c r="W557" s="25">
        <v>94275532.659999996</v>
      </c>
      <c r="X557" s="25">
        <v>0</v>
      </c>
      <c r="Y557" s="25">
        <f>P557-(Q557+R557+S557+T557+X557)</f>
        <v>94275532.659999996</v>
      </c>
      <c r="Z557" s="26">
        <f t="shared" si="130"/>
        <v>0.27783316449808054</v>
      </c>
      <c r="AA557" s="26">
        <f t="shared" si="131"/>
        <v>0.27783316449808054</v>
      </c>
      <c r="AB557" s="26">
        <f t="shared" si="132"/>
        <v>9.3532025486921661E-2</v>
      </c>
      <c r="AC557" s="27">
        <f t="shared" si="133"/>
        <v>0.37136518998500223</v>
      </c>
    </row>
    <row r="558" spans="1:29" outlineLevel="1" x14ac:dyDescent="0.35">
      <c r="A558" s="28"/>
      <c r="B558" s="29"/>
      <c r="C558" s="29"/>
      <c r="D558" s="29" t="s">
        <v>518</v>
      </c>
      <c r="E558" s="29"/>
      <c r="F558" s="29"/>
      <c r="G558" s="29"/>
      <c r="H558" s="29"/>
      <c r="I558" s="29"/>
      <c r="J558" s="30"/>
      <c r="K558" s="31">
        <f t="shared" ref="K558:Y558" si="141">SUBTOTAL(9,K557:K557)</f>
        <v>150000000</v>
      </c>
      <c r="L558" s="32">
        <f t="shared" si="141"/>
        <v>149968680</v>
      </c>
      <c r="M558" s="32">
        <f t="shared" si="141"/>
        <v>0</v>
      </c>
      <c r="N558" s="32">
        <f t="shared" si="141"/>
        <v>30000000</v>
      </c>
      <c r="O558" s="32">
        <f t="shared" si="141"/>
        <v>0</v>
      </c>
      <c r="P558" s="32">
        <f t="shared" si="141"/>
        <v>149968680</v>
      </c>
      <c r="Q558" s="32">
        <f t="shared" si="141"/>
        <v>0</v>
      </c>
      <c r="R558" s="32">
        <f t="shared" si="141"/>
        <v>11266874.369999999</v>
      </c>
      <c r="S558" s="32">
        <f t="shared" si="141"/>
        <v>2760000.03</v>
      </c>
      <c r="T558" s="32">
        <f t="shared" si="141"/>
        <v>41666272.939999998</v>
      </c>
      <c r="U558" s="32">
        <f t="shared" si="141"/>
        <v>41593500.939999998</v>
      </c>
      <c r="V558" s="32">
        <f t="shared" si="141"/>
        <v>76211016.659999996</v>
      </c>
      <c r="W558" s="32">
        <f t="shared" si="141"/>
        <v>94275532.659999996</v>
      </c>
      <c r="X558" s="32">
        <f t="shared" si="141"/>
        <v>0</v>
      </c>
      <c r="Y558" s="32">
        <f t="shared" si="141"/>
        <v>94275532.659999996</v>
      </c>
      <c r="Z558" s="33">
        <f t="shared" si="130"/>
        <v>0.27783316449808054</v>
      </c>
      <c r="AA558" s="33">
        <f t="shared" si="131"/>
        <v>0.27783316449808054</v>
      </c>
      <c r="AB558" s="33">
        <f t="shared" si="132"/>
        <v>9.3532025486921661E-2</v>
      </c>
      <c r="AC558" s="34">
        <f t="shared" si="133"/>
        <v>0.37136518998500223</v>
      </c>
    </row>
    <row r="559" spans="1:29" ht="27" outlineLevel="2" x14ac:dyDescent="0.35">
      <c r="A559" s="21" t="s">
        <v>187</v>
      </c>
      <c r="B559" s="22" t="s">
        <v>30</v>
      </c>
      <c r="C559" s="22" t="s">
        <v>71</v>
      </c>
      <c r="D559" s="22" t="s">
        <v>218</v>
      </c>
      <c r="E559" s="22"/>
      <c r="F559" s="22" t="s">
        <v>33</v>
      </c>
      <c r="G559" s="22">
        <v>1120</v>
      </c>
      <c r="H559" s="22">
        <v>709800000</v>
      </c>
      <c r="I559" s="22" t="s">
        <v>31</v>
      </c>
      <c r="J559" s="23" t="s">
        <v>219</v>
      </c>
      <c r="K559" s="24">
        <v>56524984</v>
      </c>
      <c r="L559" s="25">
        <v>106524984</v>
      </c>
      <c r="M559" s="25">
        <v>0</v>
      </c>
      <c r="N559" s="25">
        <v>0</v>
      </c>
      <c r="O559" s="25">
        <v>49220242</v>
      </c>
      <c r="P559" s="25">
        <f t="shared" ref="P559:P561" si="142">+L559+O559</f>
        <v>155745226</v>
      </c>
      <c r="Q559" s="25">
        <v>0</v>
      </c>
      <c r="R559" s="25">
        <v>19083935.280000001</v>
      </c>
      <c r="S559" s="25">
        <v>0</v>
      </c>
      <c r="T559" s="25">
        <v>64321175.130000003</v>
      </c>
      <c r="U559" s="25">
        <v>64321175.130000003</v>
      </c>
      <c r="V559" s="25">
        <v>23119873.59</v>
      </c>
      <c r="W559" s="25">
        <v>23119873.59</v>
      </c>
      <c r="X559" s="25">
        <v>0</v>
      </c>
      <c r="Y559" s="25">
        <f t="shared" ref="Y559:Y561" si="143">P559-(Q559+R559+S559+T559+X559)</f>
        <v>72340115.590000004</v>
      </c>
      <c r="Z559" s="26">
        <f t="shared" si="130"/>
        <v>0.60381304661824686</v>
      </c>
      <c r="AA559" s="26">
        <f t="shared" si="131"/>
        <v>0.41298970621417314</v>
      </c>
      <c r="AB559" s="26">
        <f t="shared" si="132"/>
        <v>0.12253303533040558</v>
      </c>
      <c r="AC559" s="27">
        <f t="shared" si="133"/>
        <v>0.53552274154457868</v>
      </c>
    </row>
    <row r="560" spans="1:29" ht="27" outlineLevel="2" x14ac:dyDescent="0.35">
      <c r="A560" s="21" t="s">
        <v>275</v>
      </c>
      <c r="B560" s="22" t="s">
        <v>276</v>
      </c>
      <c r="C560" s="22" t="s">
        <v>71</v>
      </c>
      <c r="D560" s="22" t="s">
        <v>218</v>
      </c>
      <c r="E560" s="22"/>
      <c r="F560" s="22" t="s">
        <v>33</v>
      </c>
      <c r="G560" s="22">
        <v>1120</v>
      </c>
      <c r="H560" s="22">
        <v>709800000</v>
      </c>
      <c r="I560" s="22" t="s">
        <v>31</v>
      </c>
      <c r="J560" s="23" t="s">
        <v>219</v>
      </c>
      <c r="K560" s="24">
        <v>200000</v>
      </c>
      <c r="L560" s="25">
        <v>200000</v>
      </c>
      <c r="M560" s="25">
        <v>0</v>
      </c>
      <c r="N560" s="25">
        <v>0</v>
      </c>
      <c r="O560" s="25">
        <v>0</v>
      </c>
      <c r="P560" s="25">
        <f t="shared" si="142"/>
        <v>200000</v>
      </c>
      <c r="Q560" s="25">
        <v>0</v>
      </c>
      <c r="R560" s="25">
        <v>0</v>
      </c>
      <c r="S560" s="25">
        <v>0</v>
      </c>
      <c r="T560" s="25">
        <v>0</v>
      </c>
      <c r="U560" s="25">
        <v>0</v>
      </c>
      <c r="V560" s="25">
        <v>150000</v>
      </c>
      <c r="W560" s="25">
        <v>200000</v>
      </c>
      <c r="X560" s="25">
        <v>0</v>
      </c>
      <c r="Y560" s="25">
        <f t="shared" si="143"/>
        <v>200000</v>
      </c>
      <c r="Z560" s="26">
        <f t="shared" si="130"/>
        <v>0</v>
      </c>
      <c r="AA560" s="26">
        <f t="shared" si="131"/>
        <v>0</v>
      </c>
      <c r="AB560" s="26">
        <f t="shared" si="132"/>
        <v>0</v>
      </c>
      <c r="AC560" s="27">
        <f t="shared" si="133"/>
        <v>0</v>
      </c>
    </row>
    <row r="561" spans="1:29" ht="27" outlineLevel="2" x14ac:dyDescent="0.35">
      <c r="A561" s="21" t="s">
        <v>331</v>
      </c>
      <c r="B561" s="22" t="s">
        <v>30</v>
      </c>
      <c r="C561" s="22" t="s">
        <v>71</v>
      </c>
      <c r="D561" s="22" t="s">
        <v>218</v>
      </c>
      <c r="E561" s="22"/>
      <c r="F561" s="22" t="s">
        <v>33</v>
      </c>
      <c r="G561" s="22">
        <v>1120</v>
      </c>
      <c r="H561" s="22">
        <v>709800000</v>
      </c>
      <c r="I561" s="22" t="s">
        <v>31</v>
      </c>
      <c r="J561" s="23" t="s">
        <v>219</v>
      </c>
      <c r="K561" s="24">
        <v>146042365</v>
      </c>
      <c r="L561" s="25">
        <v>146042365</v>
      </c>
      <c r="M561" s="25">
        <v>0</v>
      </c>
      <c r="N561" s="25">
        <v>0</v>
      </c>
      <c r="O561" s="25">
        <v>0</v>
      </c>
      <c r="P561" s="25">
        <f t="shared" si="142"/>
        <v>146042365</v>
      </c>
      <c r="Q561" s="25">
        <v>0</v>
      </c>
      <c r="R561" s="25">
        <v>4434250.72</v>
      </c>
      <c r="S561" s="25">
        <v>0</v>
      </c>
      <c r="T561" s="25">
        <v>57352969.359999999</v>
      </c>
      <c r="U561" s="25">
        <v>57352969.359999999</v>
      </c>
      <c r="V561" s="25">
        <v>39250740.630000003</v>
      </c>
      <c r="W561" s="25">
        <v>84255144.920000002</v>
      </c>
      <c r="X561" s="25">
        <v>0</v>
      </c>
      <c r="Y561" s="25">
        <f t="shared" si="143"/>
        <v>84255144.920000002</v>
      </c>
      <c r="Z561" s="26">
        <f t="shared" si="130"/>
        <v>0.39271460277981668</v>
      </c>
      <c r="AA561" s="26">
        <f t="shared" si="131"/>
        <v>0.39271460277981668</v>
      </c>
      <c r="AB561" s="26">
        <f t="shared" si="132"/>
        <v>3.0362769871605404E-2</v>
      </c>
      <c r="AC561" s="27">
        <f t="shared" si="133"/>
        <v>0.42307737265142209</v>
      </c>
    </row>
    <row r="562" spans="1:29" outlineLevel="1" x14ac:dyDescent="0.35">
      <c r="A562" s="28"/>
      <c r="B562" s="29"/>
      <c r="C562" s="29"/>
      <c r="D562" s="29" t="s">
        <v>519</v>
      </c>
      <c r="E562" s="29"/>
      <c r="F562" s="29"/>
      <c r="G562" s="29"/>
      <c r="H562" s="29"/>
      <c r="I562" s="29"/>
      <c r="J562" s="30"/>
      <c r="K562" s="31">
        <f t="shared" ref="K562:Y562" si="144">SUBTOTAL(9,K559:K561)</f>
        <v>202767349</v>
      </c>
      <c r="L562" s="32">
        <f t="shared" si="144"/>
        <v>252767349</v>
      </c>
      <c r="M562" s="32">
        <f t="shared" si="144"/>
        <v>0</v>
      </c>
      <c r="N562" s="32">
        <f t="shared" si="144"/>
        <v>0</v>
      </c>
      <c r="O562" s="32">
        <f t="shared" si="144"/>
        <v>49220242</v>
      </c>
      <c r="P562" s="32">
        <f t="shared" si="144"/>
        <v>301987591</v>
      </c>
      <c r="Q562" s="32">
        <f t="shared" si="144"/>
        <v>0</v>
      </c>
      <c r="R562" s="32">
        <f t="shared" si="144"/>
        <v>23518186</v>
      </c>
      <c r="S562" s="32">
        <f t="shared" si="144"/>
        <v>0</v>
      </c>
      <c r="T562" s="32">
        <f t="shared" si="144"/>
        <v>121674144.49000001</v>
      </c>
      <c r="U562" s="32">
        <f t="shared" si="144"/>
        <v>121674144.49000001</v>
      </c>
      <c r="V562" s="32">
        <f t="shared" si="144"/>
        <v>62520614.219999999</v>
      </c>
      <c r="W562" s="32">
        <f t="shared" si="144"/>
        <v>107575018.51000001</v>
      </c>
      <c r="X562" s="32">
        <f t="shared" si="144"/>
        <v>0</v>
      </c>
      <c r="Y562" s="32">
        <f t="shared" si="144"/>
        <v>156795260.50999999</v>
      </c>
      <c r="Z562" s="33">
        <f t="shared" si="130"/>
        <v>0.48136812357833453</v>
      </c>
      <c r="AA562" s="33">
        <f t="shared" si="131"/>
        <v>0.40291107355467465</v>
      </c>
      <c r="AB562" s="33">
        <f t="shared" si="132"/>
        <v>7.7877988039581403E-2</v>
      </c>
      <c r="AC562" s="34">
        <f t="shared" si="133"/>
        <v>0.48078906159425605</v>
      </c>
    </row>
    <row r="563" spans="1:29" ht="27" outlineLevel="2" x14ac:dyDescent="0.35">
      <c r="A563" s="21" t="s">
        <v>187</v>
      </c>
      <c r="B563" s="22" t="s">
        <v>30</v>
      </c>
      <c r="C563" s="22" t="s">
        <v>71</v>
      </c>
      <c r="D563" s="22" t="s">
        <v>220</v>
      </c>
      <c r="E563" s="22"/>
      <c r="F563" s="22" t="s">
        <v>33</v>
      </c>
      <c r="G563" s="22">
        <v>1120</v>
      </c>
      <c r="H563" s="22">
        <v>709800000</v>
      </c>
      <c r="I563" s="22" t="s">
        <v>31</v>
      </c>
      <c r="J563" s="23" t="s">
        <v>221</v>
      </c>
      <c r="K563" s="24">
        <v>52825357</v>
      </c>
      <c r="L563" s="25">
        <v>63974178</v>
      </c>
      <c r="M563" s="25">
        <v>0</v>
      </c>
      <c r="N563" s="25">
        <v>0</v>
      </c>
      <c r="O563" s="25">
        <v>20000000</v>
      </c>
      <c r="P563" s="25">
        <f t="shared" ref="P563:P566" si="145">+L563+O563</f>
        <v>83974178</v>
      </c>
      <c r="Q563" s="25">
        <v>0</v>
      </c>
      <c r="R563" s="25">
        <v>27350008.829999998</v>
      </c>
      <c r="S563" s="25">
        <v>0</v>
      </c>
      <c r="T563" s="25">
        <v>19800098.18</v>
      </c>
      <c r="U563" s="25">
        <v>19800098.18</v>
      </c>
      <c r="V563" s="25">
        <v>11129513.99</v>
      </c>
      <c r="W563" s="25">
        <v>16824070.989999998</v>
      </c>
      <c r="X563" s="25">
        <v>0</v>
      </c>
      <c r="Y563" s="25">
        <f t="shared" ref="Y563:Y566" si="146">P563-(Q563+R563+S563+T563+X563)</f>
        <v>36824070.990000002</v>
      </c>
      <c r="Z563" s="26">
        <f t="shared" si="130"/>
        <v>0.30950140820879324</v>
      </c>
      <c r="AA563" s="26">
        <f t="shared" si="131"/>
        <v>0.23578793685839949</v>
      </c>
      <c r="AB563" s="26">
        <f t="shared" si="132"/>
        <v>0.32569546355071194</v>
      </c>
      <c r="AC563" s="27">
        <f t="shared" si="133"/>
        <v>0.56148340040911138</v>
      </c>
    </row>
    <row r="564" spans="1:29" ht="27" outlineLevel="2" x14ac:dyDescent="0.35">
      <c r="A564" s="21" t="s">
        <v>275</v>
      </c>
      <c r="B564" s="22" t="s">
        <v>276</v>
      </c>
      <c r="C564" s="22" t="s">
        <v>71</v>
      </c>
      <c r="D564" s="22" t="s">
        <v>220</v>
      </c>
      <c r="E564" s="22"/>
      <c r="F564" s="22" t="s">
        <v>33</v>
      </c>
      <c r="G564" s="22">
        <v>1120</v>
      </c>
      <c r="H564" s="22">
        <v>709800000</v>
      </c>
      <c r="I564" s="22" t="s">
        <v>31</v>
      </c>
      <c r="J564" s="23" t="s">
        <v>221</v>
      </c>
      <c r="K564" s="24">
        <v>800000</v>
      </c>
      <c r="L564" s="25">
        <v>800000</v>
      </c>
      <c r="M564" s="25">
        <v>0</v>
      </c>
      <c r="N564" s="25">
        <v>0</v>
      </c>
      <c r="O564" s="25">
        <v>0</v>
      </c>
      <c r="P564" s="25">
        <f t="shared" si="145"/>
        <v>800000</v>
      </c>
      <c r="Q564" s="25">
        <v>0</v>
      </c>
      <c r="R564" s="25">
        <v>0</v>
      </c>
      <c r="S564" s="25">
        <v>0</v>
      </c>
      <c r="T564" s="25">
        <v>0</v>
      </c>
      <c r="U564" s="25">
        <v>0</v>
      </c>
      <c r="V564" s="25">
        <v>600000</v>
      </c>
      <c r="W564" s="25">
        <v>800000</v>
      </c>
      <c r="X564" s="25">
        <v>0</v>
      </c>
      <c r="Y564" s="25">
        <f t="shared" si="146"/>
        <v>800000</v>
      </c>
      <c r="Z564" s="26">
        <f t="shared" si="130"/>
        <v>0</v>
      </c>
      <c r="AA564" s="26">
        <f t="shared" si="131"/>
        <v>0</v>
      </c>
      <c r="AB564" s="26">
        <f t="shared" si="132"/>
        <v>0</v>
      </c>
      <c r="AC564" s="27">
        <f t="shared" si="133"/>
        <v>0</v>
      </c>
    </row>
    <row r="565" spans="1:29" ht="27" outlineLevel="2" x14ac:dyDescent="0.35">
      <c r="A565" s="21" t="s">
        <v>275</v>
      </c>
      <c r="B565" s="22" t="s">
        <v>312</v>
      </c>
      <c r="C565" s="22" t="s">
        <v>71</v>
      </c>
      <c r="D565" s="22" t="s">
        <v>220</v>
      </c>
      <c r="E565" s="22"/>
      <c r="F565" s="22" t="s">
        <v>33</v>
      </c>
      <c r="G565" s="22">
        <v>1120</v>
      </c>
      <c r="H565" s="22">
        <v>709800000</v>
      </c>
      <c r="I565" s="22" t="s">
        <v>31</v>
      </c>
      <c r="J565" s="23" t="s">
        <v>221</v>
      </c>
      <c r="K565" s="24">
        <v>2400000</v>
      </c>
      <c r="L565" s="25">
        <v>2400000</v>
      </c>
      <c r="M565" s="25">
        <v>0</v>
      </c>
      <c r="N565" s="25">
        <v>0</v>
      </c>
      <c r="O565" s="25">
        <v>0</v>
      </c>
      <c r="P565" s="25">
        <f t="shared" si="145"/>
        <v>2400000</v>
      </c>
      <c r="Q565" s="25">
        <v>0</v>
      </c>
      <c r="R565" s="25">
        <v>0</v>
      </c>
      <c r="S565" s="25">
        <v>0</v>
      </c>
      <c r="T565" s="25">
        <v>0</v>
      </c>
      <c r="U565" s="25">
        <v>0</v>
      </c>
      <c r="V565" s="25">
        <v>2400000</v>
      </c>
      <c r="W565" s="25">
        <v>2400000</v>
      </c>
      <c r="X565" s="25">
        <v>0</v>
      </c>
      <c r="Y565" s="25">
        <f t="shared" si="146"/>
        <v>2400000</v>
      </c>
      <c r="Z565" s="26">
        <f t="shared" si="130"/>
        <v>0</v>
      </c>
      <c r="AA565" s="26">
        <f t="shared" si="131"/>
        <v>0</v>
      </c>
      <c r="AB565" s="26">
        <f t="shared" si="132"/>
        <v>0</v>
      </c>
      <c r="AC565" s="27">
        <f t="shared" si="133"/>
        <v>0</v>
      </c>
    </row>
    <row r="566" spans="1:29" ht="27" outlineLevel="2" x14ac:dyDescent="0.35">
      <c r="A566" s="21" t="s">
        <v>331</v>
      </c>
      <c r="B566" s="22" t="s">
        <v>30</v>
      </c>
      <c r="C566" s="22" t="s">
        <v>71</v>
      </c>
      <c r="D566" s="22" t="s">
        <v>220</v>
      </c>
      <c r="E566" s="22"/>
      <c r="F566" s="22" t="s">
        <v>33</v>
      </c>
      <c r="G566" s="22">
        <v>1120</v>
      </c>
      <c r="H566" s="22">
        <v>709800000</v>
      </c>
      <c r="I566" s="22" t="s">
        <v>31</v>
      </c>
      <c r="J566" s="23" t="s">
        <v>221</v>
      </c>
      <c r="K566" s="24">
        <v>25000000</v>
      </c>
      <c r="L566" s="25">
        <v>22312042</v>
      </c>
      <c r="M566" s="25">
        <v>0</v>
      </c>
      <c r="N566" s="25">
        <v>0</v>
      </c>
      <c r="O566" s="25">
        <v>0</v>
      </c>
      <c r="P566" s="25">
        <f t="shared" si="145"/>
        <v>22312042</v>
      </c>
      <c r="Q566" s="25">
        <v>0</v>
      </c>
      <c r="R566" s="25">
        <v>3987551.48</v>
      </c>
      <c r="S566" s="25">
        <v>0</v>
      </c>
      <c r="T566" s="25">
        <v>8304534.1699999999</v>
      </c>
      <c r="U566" s="25">
        <v>8304534.1699999999</v>
      </c>
      <c r="V566" s="25">
        <v>4303744.3499999996</v>
      </c>
      <c r="W566" s="25">
        <v>10019956.35</v>
      </c>
      <c r="X566" s="25">
        <v>0</v>
      </c>
      <c r="Y566" s="25">
        <f t="shared" si="146"/>
        <v>10019956.35</v>
      </c>
      <c r="Z566" s="26">
        <f t="shared" si="130"/>
        <v>0.37219964761629615</v>
      </c>
      <c r="AA566" s="26">
        <f t="shared" si="131"/>
        <v>0.37219964761629615</v>
      </c>
      <c r="AB566" s="26">
        <f t="shared" si="132"/>
        <v>0.17871746028445087</v>
      </c>
      <c r="AC566" s="27">
        <f t="shared" si="133"/>
        <v>0.55091710790074699</v>
      </c>
    </row>
    <row r="567" spans="1:29" outlineLevel="1" x14ac:dyDescent="0.35">
      <c r="A567" s="28"/>
      <c r="B567" s="29"/>
      <c r="C567" s="29"/>
      <c r="D567" s="29" t="s">
        <v>520</v>
      </c>
      <c r="E567" s="29"/>
      <c r="F567" s="29"/>
      <c r="G567" s="29"/>
      <c r="H567" s="29"/>
      <c r="I567" s="29"/>
      <c r="J567" s="30"/>
      <c r="K567" s="31">
        <f t="shared" ref="K567:Y567" si="147">SUBTOTAL(9,K563:K566)</f>
        <v>81025357</v>
      </c>
      <c r="L567" s="32">
        <f t="shared" si="147"/>
        <v>89486220</v>
      </c>
      <c r="M567" s="32">
        <f t="shared" si="147"/>
        <v>0</v>
      </c>
      <c r="N567" s="32">
        <f t="shared" si="147"/>
        <v>0</v>
      </c>
      <c r="O567" s="32">
        <f t="shared" si="147"/>
        <v>20000000</v>
      </c>
      <c r="P567" s="32">
        <f t="shared" si="147"/>
        <v>109486220</v>
      </c>
      <c r="Q567" s="32">
        <f t="shared" si="147"/>
        <v>0</v>
      </c>
      <c r="R567" s="32">
        <f t="shared" si="147"/>
        <v>31337560.309999999</v>
      </c>
      <c r="S567" s="32">
        <f t="shared" si="147"/>
        <v>0</v>
      </c>
      <c r="T567" s="32">
        <f t="shared" si="147"/>
        <v>28104632.350000001</v>
      </c>
      <c r="U567" s="32">
        <f t="shared" si="147"/>
        <v>28104632.350000001</v>
      </c>
      <c r="V567" s="32">
        <f t="shared" si="147"/>
        <v>18433258.34</v>
      </c>
      <c r="W567" s="32">
        <f t="shared" si="147"/>
        <v>30044027.339999996</v>
      </c>
      <c r="X567" s="32">
        <f t="shared" si="147"/>
        <v>0</v>
      </c>
      <c r="Y567" s="32">
        <f t="shared" si="147"/>
        <v>50044027.340000004</v>
      </c>
      <c r="Z567" s="33">
        <f t="shared" si="130"/>
        <v>0.3140665942756326</v>
      </c>
      <c r="AA567" s="33">
        <f t="shared" si="131"/>
        <v>0.25669561292736204</v>
      </c>
      <c r="AB567" s="33">
        <f t="shared" si="132"/>
        <v>0.28622378514848718</v>
      </c>
      <c r="AC567" s="34">
        <f t="shared" si="133"/>
        <v>0.54291939807584921</v>
      </c>
    </row>
    <row r="568" spans="1:29" ht="27" outlineLevel="2" x14ac:dyDescent="0.35">
      <c r="A568" s="21" t="s">
        <v>29</v>
      </c>
      <c r="B568" s="22" t="s">
        <v>30</v>
      </c>
      <c r="C568" s="22" t="s">
        <v>71</v>
      </c>
      <c r="D568" s="22" t="s">
        <v>94</v>
      </c>
      <c r="E568" s="22"/>
      <c r="F568" s="22" t="s">
        <v>33</v>
      </c>
      <c r="G568" s="22">
        <v>1120</v>
      </c>
      <c r="H568" s="22">
        <v>709800000</v>
      </c>
      <c r="I568" s="22" t="s">
        <v>31</v>
      </c>
      <c r="J568" s="23" t="s">
        <v>95</v>
      </c>
      <c r="K568" s="24">
        <v>36580000</v>
      </c>
      <c r="L568" s="25">
        <v>36580000</v>
      </c>
      <c r="M568" s="25">
        <v>0</v>
      </c>
      <c r="N568" s="25">
        <v>0</v>
      </c>
      <c r="O568" s="25">
        <v>0</v>
      </c>
      <c r="P568" s="25">
        <f t="shared" ref="P568:P573" si="148">+L568+O568</f>
        <v>36580000</v>
      </c>
      <c r="Q568" s="25">
        <v>0</v>
      </c>
      <c r="R568" s="25">
        <v>35438918.75</v>
      </c>
      <c r="S568" s="25">
        <v>0</v>
      </c>
      <c r="T568" s="25">
        <v>0</v>
      </c>
      <c r="U568" s="25">
        <v>0</v>
      </c>
      <c r="V568" s="25">
        <v>18.75</v>
      </c>
      <c r="W568" s="25">
        <v>1141081.25</v>
      </c>
      <c r="X568" s="25">
        <v>0</v>
      </c>
      <c r="Y568" s="25">
        <f t="shared" ref="Y568:Y573" si="149">P568-(Q568+R568+S568+T568+X568)</f>
        <v>1141081.25</v>
      </c>
      <c r="Z568" s="26">
        <f t="shared" si="130"/>
        <v>0</v>
      </c>
      <c r="AA568" s="26">
        <f t="shared" si="131"/>
        <v>0</v>
      </c>
      <c r="AB568" s="26">
        <f t="shared" si="132"/>
        <v>0.96880587069436852</v>
      </c>
      <c r="AC568" s="27">
        <f t="shared" si="133"/>
        <v>0.96880587069436852</v>
      </c>
    </row>
    <row r="569" spans="1:29" ht="27" outlineLevel="2" x14ac:dyDescent="0.35">
      <c r="A569" s="21" t="s">
        <v>187</v>
      </c>
      <c r="B569" s="22" t="s">
        <v>30</v>
      </c>
      <c r="C569" s="22" t="s">
        <v>71</v>
      </c>
      <c r="D569" s="22" t="s">
        <v>94</v>
      </c>
      <c r="E569" s="22"/>
      <c r="F569" s="22" t="s">
        <v>33</v>
      </c>
      <c r="G569" s="22">
        <v>1120</v>
      </c>
      <c r="H569" s="22">
        <v>709800000</v>
      </c>
      <c r="I569" s="22" t="s">
        <v>31</v>
      </c>
      <c r="J569" s="23" t="s">
        <v>95</v>
      </c>
      <c r="K569" s="24">
        <v>37000000</v>
      </c>
      <c r="L569" s="25">
        <v>44000000</v>
      </c>
      <c r="M569" s="25">
        <v>0</v>
      </c>
      <c r="N569" s="25">
        <v>0</v>
      </c>
      <c r="O569" s="25">
        <v>21736384</v>
      </c>
      <c r="P569" s="25">
        <f t="shared" si="148"/>
        <v>65736384</v>
      </c>
      <c r="Q569" s="25">
        <v>0</v>
      </c>
      <c r="R569" s="25">
        <v>1744516.65</v>
      </c>
      <c r="S569" s="25">
        <v>0</v>
      </c>
      <c r="T569" s="25">
        <v>29351608.789999999</v>
      </c>
      <c r="U569" s="25">
        <v>29351608.789999999</v>
      </c>
      <c r="V569" s="25">
        <v>11665876.560000001</v>
      </c>
      <c r="W569" s="25">
        <v>12903874.560000001</v>
      </c>
      <c r="X569" s="25">
        <v>0</v>
      </c>
      <c r="Y569" s="25">
        <f t="shared" si="149"/>
        <v>34640258.560000002</v>
      </c>
      <c r="Z569" s="26">
        <f t="shared" si="130"/>
        <v>0.66708201795454547</v>
      </c>
      <c r="AA569" s="26">
        <f t="shared" si="131"/>
        <v>0.44650476652320881</v>
      </c>
      <c r="AB569" s="26">
        <f t="shared" si="132"/>
        <v>2.6538068324536986E-2</v>
      </c>
      <c r="AC569" s="27">
        <f t="shared" si="133"/>
        <v>0.47304283484774579</v>
      </c>
    </row>
    <row r="570" spans="1:29" ht="27" outlineLevel="2" x14ac:dyDescent="0.35">
      <c r="A570" s="21" t="s">
        <v>275</v>
      </c>
      <c r="B570" s="22" t="s">
        <v>276</v>
      </c>
      <c r="C570" s="22" t="s">
        <v>71</v>
      </c>
      <c r="D570" s="22" t="s">
        <v>94</v>
      </c>
      <c r="E570" s="22"/>
      <c r="F570" s="22" t="s">
        <v>33</v>
      </c>
      <c r="G570" s="22">
        <v>1120</v>
      </c>
      <c r="H570" s="22">
        <v>709800000</v>
      </c>
      <c r="I570" s="22" t="s">
        <v>31</v>
      </c>
      <c r="J570" s="23" t="s">
        <v>95</v>
      </c>
      <c r="K570" s="24">
        <v>1000000</v>
      </c>
      <c r="L570" s="25">
        <v>1000000</v>
      </c>
      <c r="M570" s="25">
        <v>0</v>
      </c>
      <c r="N570" s="25">
        <v>0</v>
      </c>
      <c r="O570" s="25">
        <v>0</v>
      </c>
      <c r="P570" s="25">
        <f t="shared" si="148"/>
        <v>1000000</v>
      </c>
      <c r="Q570" s="25">
        <v>0</v>
      </c>
      <c r="R570" s="25">
        <v>0</v>
      </c>
      <c r="S570" s="25">
        <v>0</v>
      </c>
      <c r="T570" s="25">
        <v>0</v>
      </c>
      <c r="U570" s="25">
        <v>0</v>
      </c>
      <c r="V570" s="25">
        <v>750000</v>
      </c>
      <c r="W570" s="25">
        <v>1000000</v>
      </c>
      <c r="X570" s="25">
        <v>0</v>
      </c>
      <c r="Y570" s="25">
        <f t="shared" si="149"/>
        <v>1000000</v>
      </c>
      <c r="Z570" s="26">
        <f t="shared" si="130"/>
        <v>0</v>
      </c>
      <c r="AA570" s="26">
        <f t="shared" si="131"/>
        <v>0</v>
      </c>
      <c r="AB570" s="26">
        <f t="shared" si="132"/>
        <v>0</v>
      </c>
      <c r="AC570" s="27">
        <f t="shared" si="133"/>
        <v>0</v>
      </c>
    </row>
    <row r="571" spans="1:29" ht="27" outlineLevel="2" x14ac:dyDescent="0.35">
      <c r="A571" s="21" t="s">
        <v>275</v>
      </c>
      <c r="B571" s="22" t="s">
        <v>312</v>
      </c>
      <c r="C571" s="22" t="s">
        <v>71</v>
      </c>
      <c r="D571" s="22" t="s">
        <v>94</v>
      </c>
      <c r="E571" s="22"/>
      <c r="F571" s="22" t="s">
        <v>33</v>
      </c>
      <c r="G571" s="22">
        <v>1120</v>
      </c>
      <c r="H571" s="22">
        <v>709800000</v>
      </c>
      <c r="I571" s="22" t="s">
        <v>31</v>
      </c>
      <c r="J571" s="23" t="s">
        <v>95</v>
      </c>
      <c r="K571" s="25">
        <v>0</v>
      </c>
      <c r="L571" s="25">
        <v>1582000</v>
      </c>
      <c r="M571" s="25">
        <v>0</v>
      </c>
      <c r="N571" s="25">
        <v>0</v>
      </c>
      <c r="O571" s="25">
        <v>0</v>
      </c>
      <c r="P571" s="25">
        <f t="shared" si="148"/>
        <v>1582000</v>
      </c>
      <c r="Q571" s="25">
        <v>0</v>
      </c>
      <c r="R571" s="25">
        <v>0</v>
      </c>
      <c r="S571" s="25">
        <v>0</v>
      </c>
      <c r="T571" s="25">
        <v>0</v>
      </c>
      <c r="U571" s="25">
        <v>0</v>
      </c>
      <c r="V571" s="25">
        <v>1582000</v>
      </c>
      <c r="W571" s="25">
        <v>1582000</v>
      </c>
      <c r="X571" s="25">
        <v>0</v>
      </c>
      <c r="Y571" s="25">
        <f t="shared" si="149"/>
        <v>1582000</v>
      </c>
      <c r="Z571" s="26">
        <f t="shared" si="130"/>
        <v>0</v>
      </c>
      <c r="AA571" s="26">
        <f t="shared" si="131"/>
        <v>0</v>
      </c>
      <c r="AB571" s="26">
        <f t="shared" si="132"/>
        <v>0</v>
      </c>
      <c r="AC571" s="27">
        <f t="shared" si="133"/>
        <v>0</v>
      </c>
    </row>
    <row r="572" spans="1:29" ht="27" outlineLevel="2" x14ac:dyDescent="0.35">
      <c r="A572" s="21" t="s">
        <v>331</v>
      </c>
      <c r="B572" s="22" t="s">
        <v>30</v>
      </c>
      <c r="C572" s="22" t="s">
        <v>71</v>
      </c>
      <c r="D572" s="22" t="s">
        <v>94</v>
      </c>
      <c r="E572" s="22"/>
      <c r="F572" s="22" t="s">
        <v>33</v>
      </c>
      <c r="G572" s="22">
        <v>1120</v>
      </c>
      <c r="H572" s="22">
        <v>709800000</v>
      </c>
      <c r="I572" s="22" t="s">
        <v>31</v>
      </c>
      <c r="J572" s="23" t="s">
        <v>95</v>
      </c>
      <c r="K572" s="24">
        <v>175000000</v>
      </c>
      <c r="L572" s="25">
        <v>315854851</v>
      </c>
      <c r="M572" s="25">
        <v>0</v>
      </c>
      <c r="N572" s="25">
        <v>0</v>
      </c>
      <c r="O572" s="25">
        <v>0</v>
      </c>
      <c r="P572" s="25">
        <f t="shared" si="148"/>
        <v>315854851</v>
      </c>
      <c r="Q572" s="25">
        <v>11949134.01</v>
      </c>
      <c r="R572" s="25">
        <v>48431544.609999999</v>
      </c>
      <c r="S572" s="25">
        <v>9888630</v>
      </c>
      <c r="T572" s="25">
        <v>118515043.98999999</v>
      </c>
      <c r="U572" s="25">
        <v>118515043.98999999</v>
      </c>
      <c r="V572" s="25">
        <v>44235732.390000001</v>
      </c>
      <c r="W572" s="25">
        <v>127070498.39</v>
      </c>
      <c r="X572" s="25">
        <v>0</v>
      </c>
      <c r="Y572" s="25">
        <f t="shared" si="149"/>
        <v>127070498.38999999</v>
      </c>
      <c r="Z572" s="26">
        <f t="shared" si="130"/>
        <v>0.3752199582016234</v>
      </c>
      <c r="AA572" s="26">
        <f t="shared" si="131"/>
        <v>0.3752199582016234</v>
      </c>
      <c r="AB572" s="26">
        <f t="shared" si="132"/>
        <v>0.2224734190325923</v>
      </c>
      <c r="AC572" s="27">
        <f t="shared" si="133"/>
        <v>0.59769337723421567</v>
      </c>
    </row>
    <row r="573" spans="1:29" ht="27" outlineLevel="2" x14ac:dyDescent="0.35">
      <c r="A573" s="21" t="s">
        <v>340</v>
      </c>
      <c r="B573" s="22" t="s">
        <v>30</v>
      </c>
      <c r="C573" s="22" t="s">
        <v>71</v>
      </c>
      <c r="D573" s="22" t="s">
        <v>94</v>
      </c>
      <c r="E573" s="22"/>
      <c r="F573" s="22" t="s">
        <v>33</v>
      </c>
      <c r="G573" s="22">
        <v>1120</v>
      </c>
      <c r="H573" s="22">
        <v>709800000</v>
      </c>
      <c r="I573" s="22" t="s">
        <v>31</v>
      </c>
      <c r="J573" s="23" t="s">
        <v>95</v>
      </c>
      <c r="K573" s="24">
        <v>20000000</v>
      </c>
      <c r="L573" s="25">
        <v>20000000</v>
      </c>
      <c r="M573" s="25">
        <v>0</v>
      </c>
      <c r="N573" s="25">
        <v>0</v>
      </c>
      <c r="O573" s="25">
        <v>0</v>
      </c>
      <c r="P573" s="25">
        <f t="shared" si="148"/>
        <v>20000000</v>
      </c>
      <c r="Q573" s="25">
        <v>0</v>
      </c>
      <c r="R573" s="25">
        <v>0</v>
      </c>
      <c r="S573" s="25">
        <v>0</v>
      </c>
      <c r="T573" s="25">
        <v>0</v>
      </c>
      <c r="U573" s="25">
        <v>0</v>
      </c>
      <c r="V573" s="25">
        <v>20000000</v>
      </c>
      <c r="W573" s="25">
        <v>20000000</v>
      </c>
      <c r="X573" s="25">
        <v>0</v>
      </c>
      <c r="Y573" s="25">
        <f t="shared" si="149"/>
        <v>20000000</v>
      </c>
      <c r="Z573" s="26">
        <f t="shared" si="130"/>
        <v>0</v>
      </c>
      <c r="AA573" s="26">
        <f t="shared" si="131"/>
        <v>0</v>
      </c>
      <c r="AB573" s="26">
        <f t="shared" si="132"/>
        <v>0</v>
      </c>
      <c r="AC573" s="27">
        <f t="shared" si="133"/>
        <v>0</v>
      </c>
    </row>
    <row r="574" spans="1:29" outlineLevel="1" x14ac:dyDescent="0.35">
      <c r="A574" s="28"/>
      <c r="B574" s="29"/>
      <c r="C574" s="29"/>
      <c r="D574" s="29" t="s">
        <v>521</v>
      </c>
      <c r="E574" s="29"/>
      <c r="F574" s="29"/>
      <c r="G574" s="29"/>
      <c r="H574" s="29"/>
      <c r="I574" s="29"/>
      <c r="J574" s="30"/>
      <c r="K574" s="31">
        <f t="shared" ref="K574:Y574" si="150">SUBTOTAL(9,K568:K573)</f>
        <v>269580000</v>
      </c>
      <c r="L574" s="32">
        <f t="shared" si="150"/>
        <v>419016851</v>
      </c>
      <c r="M574" s="32">
        <f t="shared" si="150"/>
        <v>0</v>
      </c>
      <c r="N574" s="32">
        <f t="shared" si="150"/>
        <v>0</v>
      </c>
      <c r="O574" s="32">
        <f t="shared" si="150"/>
        <v>21736384</v>
      </c>
      <c r="P574" s="32">
        <f t="shared" si="150"/>
        <v>440753235</v>
      </c>
      <c r="Q574" s="32">
        <f t="shared" si="150"/>
        <v>11949134.01</v>
      </c>
      <c r="R574" s="32">
        <f t="shared" si="150"/>
        <v>85614980.00999999</v>
      </c>
      <c r="S574" s="32">
        <f t="shared" si="150"/>
        <v>9888630</v>
      </c>
      <c r="T574" s="32">
        <f t="shared" si="150"/>
        <v>147866652.78</v>
      </c>
      <c r="U574" s="32">
        <f t="shared" si="150"/>
        <v>147866652.78</v>
      </c>
      <c r="V574" s="32">
        <f t="shared" si="150"/>
        <v>78233627.700000003</v>
      </c>
      <c r="W574" s="32">
        <f t="shared" si="150"/>
        <v>163697454.19999999</v>
      </c>
      <c r="X574" s="32">
        <f t="shared" si="150"/>
        <v>0</v>
      </c>
      <c r="Y574" s="32">
        <f t="shared" si="150"/>
        <v>185433838.19999999</v>
      </c>
      <c r="Z574" s="33">
        <f t="shared" si="130"/>
        <v>0.35288951369643129</v>
      </c>
      <c r="AA574" s="33">
        <f t="shared" si="131"/>
        <v>0.33548625634023993</v>
      </c>
      <c r="AB574" s="33">
        <f t="shared" si="132"/>
        <v>0.24379343244071708</v>
      </c>
      <c r="AC574" s="34">
        <f t="shared" si="133"/>
        <v>0.57927968878095704</v>
      </c>
    </row>
    <row r="575" spans="1:29" outlineLevel="2" x14ac:dyDescent="0.35">
      <c r="A575" s="21" t="s">
        <v>187</v>
      </c>
      <c r="B575" s="22" t="s">
        <v>30</v>
      </c>
      <c r="C575" s="22" t="s">
        <v>71</v>
      </c>
      <c r="D575" s="22" t="s">
        <v>222</v>
      </c>
      <c r="E575" s="22"/>
      <c r="F575" s="22" t="s">
        <v>33</v>
      </c>
      <c r="G575" s="22">
        <v>1120</v>
      </c>
      <c r="H575" s="22">
        <v>709800000</v>
      </c>
      <c r="I575" s="22" t="s">
        <v>31</v>
      </c>
      <c r="J575" s="23" t="s">
        <v>223</v>
      </c>
      <c r="K575" s="24">
        <v>500000</v>
      </c>
      <c r="L575" s="25">
        <v>12324460</v>
      </c>
      <c r="M575" s="25">
        <v>0</v>
      </c>
      <c r="N575" s="25">
        <v>0</v>
      </c>
      <c r="O575" s="25">
        <v>4000000</v>
      </c>
      <c r="P575" s="25">
        <f>+L575+O575</f>
        <v>16324460</v>
      </c>
      <c r="Q575" s="25">
        <v>141250.01</v>
      </c>
      <c r="R575" s="25">
        <v>4421735.2</v>
      </c>
      <c r="S575" s="25">
        <v>0</v>
      </c>
      <c r="T575" s="25">
        <v>38420</v>
      </c>
      <c r="U575" s="25">
        <v>38420</v>
      </c>
      <c r="V575" s="25">
        <v>7723054.79</v>
      </c>
      <c r="W575" s="25">
        <v>7723054.79</v>
      </c>
      <c r="X575" s="25">
        <v>0</v>
      </c>
      <c r="Y575" s="25">
        <f>P575-(Q575+R575+S575+T575+X575)</f>
        <v>11723054.789999999</v>
      </c>
      <c r="Z575" s="26">
        <f t="shared" si="130"/>
        <v>3.1173779621987497E-3</v>
      </c>
      <c r="AA575" s="26">
        <f t="shared" si="131"/>
        <v>2.3535234856160631E-3</v>
      </c>
      <c r="AB575" s="26">
        <f t="shared" si="132"/>
        <v>0.27951829402013911</v>
      </c>
      <c r="AC575" s="27">
        <f t="shared" si="133"/>
        <v>0.28187181750575518</v>
      </c>
    </row>
    <row r="576" spans="1:29" outlineLevel="1" x14ac:dyDescent="0.35">
      <c r="A576" s="28"/>
      <c r="B576" s="29"/>
      <c r="C576" s="29"/>
      <c r="D576" s="29" t="s">
        <v>522</v>
      </c>
      <c r="E576" s="29"/>
      <c r="F576" s="29"/>
      <c r="G576" s="29"/>
      <c r="H576" s="29"/>
      <c r="I576" s="29"/>
      <c r="J576" s="30"/>
      <c r="K576" s="31">
        <f t="shared" ref="K576:Y576" si="151">SUBTOTAL(9,K575:K575)</f>
        <v>500000</v>
      </c>
      <c r="L576" s="32">
        <f t="shared" si="151"/>
        <v>12324460</v>
      </c>
      <c r="M576" s="32">
        <f t="shared" si="151"/>
        <v>0</v>
      </c>
      <c r="N576" s="32">
        <f t="shared" si="151"/>
        <v>0</v>
      </c>
      <c r="O576" s="32">
        <f t="shared" si="151"/>
        <v>4000000</v>
      </c>
      <c r="P576" s="32">
        <f t="shared" si="151"/>
        <v>16324460</v>
      </c>
      <c r="Q576" s="32">
        <f t="shared" si="151"/>
        <v>141250.01</v>
      </c>
      <c r="R576" s="32">
        <f t="shared" si="151"/>
        <v>4421735.2</v>
      </c>
      <c r="S576" s="32">
        <f t="shared" si="151"/>
        <v>0</v>
      </c>
      <c r="T576" s="32">
        <f t="shared" si="151"/>
        <v>38420</v>
      </c>
      <c r="U576" s="32">
        <f t="shared" si="151"/>
        <v>38420</v>
      </c>
      <c r="V576" s="32">
        <f t="shared" si="151"/>
        <v>7723054.79</v>
      </c>
      <c r="W576" s="32">
        <f t="shared" si="151"/>
        <v>7723054.79</v>
      </c>
      <c r="X576" s="32">
        <f t="shared" si="151"/>
        <v>0</v>
      </c>
      <c r="Y576" s="32">
        <f t="shared" si="151"/>
        <v>11723054.789999999</v>
      </c>
      <c r="Z576" s="33">
        <f t="shared" si="130"/>
        <v>3.1173779621987497E-3</v>
      </c>
      <c r="AA576" s="33">
        <f t="shared" si="131"/>
        <v>2.3535234856160631E-3</v>
      </c>
      <c r="AB576" s="33">
        <f t="shared" si="132"/>
        <v>0.27951829402013911</v>
      </c>
      <c r="AC576" s="34">
        <f t="shared" si="133"/>
        <v>0.28187181750575518</v>
      </c>
    </row>
    <row r="577" spans="1:29" ht="57" customHeight="1" outlineLevel="2" x14ac:dyDescent="0.35">
      <c r="A577" s="21" t="s">
        <v>187</v>
      </c>
      <c r="B577" s="22" t="s">
        <v>30</v>
      </c>
      <c r="C577" s="22" t="s">
        <v>71</v>
      </c>
      <c r="D577" s="22" t="s">
        <v>224</v>
      </c>
      <c r="E577" s="22"/>
      <c r="F577" s="22" t="s">
        <v>33</v>
      </c>
      <c r="G577" s="22">
        <v>1310</v>
      </c>
      <c r="H577" s="22">
        <v>709800000</v>
      </c>
      <c r="I577" s="22" t="s">
        <v>31</v>
      </c>
      <c r="J577" s="23" t="s">
        <v>225</v>
      </c>
      <c r="K577" s="24">
        <v>7000000</v>
      </c>
      <c r="L577" s="25">
        <v>17000000</v>
      </c>
      <c r="M577" s="25">
        <v>0</v>
      </c>
      <c r="N577" s="25">
        <v>0</v>
      </c>
      <c r="O577" s="25">
        <v>0</v>
      </c>
      <c r="P577" s="25">
        <f t="shared" ref="P577:P578" si="152">+L577+O577</f>
        <v>17000000</v>
      </c>
      <c r="Q577" s="25">
        <v>0</v>
      </c>
      <c r="R577" s="25">
        <v>3041809</v>
      </c>
      <c r="S577" s="25">
        <v>0</v>
      </c>
      <c r="T577" s="25">
        <v>22707</v>
      </c>
      <c r="U577" s="25">
        <v>22707</v>
      </c>
      <c r="V577" s="25">
        <v>10000000</v>
      </c>
      <c r="W577" s="25">
        <v>13935484</v>
      </c>
      <c r="X577" s="25">
        <v>0</v>
      </c>
      <c r="Y577" s="25">
        <f t="shared" ref="Y577:Y578" si="153">P577-(Q577+R577+S577+T577+X577)</f>
        <v>13935484</v>
      </c>
      <c r="Z577" s="26">
        <f t="shared" si="130"/>
        <v>1.3357058823529411E-3</v>
      </c>
      <c r="AA577" s="26">
        <f t="shared" si="131"/>
        <v>1.3357058823529411E-3</v>
      </c>
      <c r="AB577" s="26">
        <f t="shared" si="132"/>
        <v>0.1789299411764706</v>
      </c>
      <c r="AC577" s="27">
        <f t="shared" si="133"/>
        <v>0.18026564705882353</v>
      </c>
    </row>
    <row r="578" spans="1:29" outlineLevel="2" x14ac:dyDescent="0.35">
      <c r="A578" s="21" t="s">
        <v>275</v>
      </c>
      <c r="B578" s="22" t="s">
        <v>312</v>
      </c>
      <c r="C578" s="22" t="s">
        <v>71</v>
      </c>
      <c r="D578" s="22" t="s">
        <v>224</v>
      </c>
      <c r="E578" s="22"/>
      <c r="F578" s="22" t="s">
        <v>33</v>
      </c>
      <c r="G578" s="22">
        <v>1310</v>
      </c>
      <c r="H578" s="22">
        <v>709800000</v>
      </c>
      <c r="I578" s="22" t="s">
        <v>31</v>
      </c>
      <c r="J578" s="23" t="s">
        <v>225</v>
      </c>
      <c r="K578" s="24">
        <v>200000</v>
      </c>
      <c r="L578" s="25">
        <v>200000</v>
      </c>
      <c r="M578" s="25">
        <v>0</v>
      </c>
      <c r="N578" s="25">
        <v>0</v>
      </c>
      <c r="O578" s="25">
        <v>0</v>
      </c>
      <c r="P578" s="25">
        <f t="shared" si="152"/>
        <v>200000</v>
      </c>
      <c r="Q578" s="25">
        <v>0</v>
      </c>
      <c r="R578" s="25">
        <v>0</v>
      </c>
      <c r="S578" s="25">
        <v>0</v>
      </c>
      <c r="T578" s="25">
        <v>0</v>
      </c>
      <c r="U578" s="25">
        <v>0</v>
      </c>
      <c r="V578" s="25">
        <v>150000</v>
      </c>
      <c r="W578" s="25">
        <v>200000</v>
      </c>
      <c r="X578" s="25">
        <v>0</v>
      </c>
      <c r="Y578" s="25">
        <f t="shared" si="153"/>
        <v>200000</v>
      </c>
      <c r="Z578" s="26">
        <f t="shared" si="130"/>
        <v>0</v>
      </c>
      <c r="AA578" s="26">
        <f t="shared" si="131"/>
        <v>0</v>
      </c>
      <c r="AB578" s="26">
        <f t="shared" si="132"/>
        <v>0</v>
      </c>
      <c r="AC578" s="27">
        <f t="shared" si="133"/>
        <v>0</v>
      </c>
    </row>
    <row r="579" spans="1:29" outlineLevel="1" x14ac:dyDescent="0.35">
      <c r="A579" s="28"/>
      <c r="B579" s="29"/>
      <c r="C579" s="29"/>
      <c r="D579" s="29" t="s">
        <v>523</v>
      </c>
      <c r="E579" s="29"/>
      <c r="F579" s="29"/>
      <c r="G579" s="29"/>
      <c r="H579" s="29"/>
      <c r="I579" s="29"/>
      <c r="J579" s="30"/>
      <c r="K579" s="31">
        <f t="shared" ref="K579:Y579" si="154">SUBTOTAL(9,K577:K578)</f>
        <v>7200000</v>
      </c>
      <c r="L579" s="32">
        <f t="shared" si="154"/>
        <v>17200000</v>
      </c>
      <c r="M579" s="32">
        <f t="shared" si="154"/>
        <v>0</v>
      </c>
      <c r="N579" s="32">
        <f t="shared" si="154"/>
        <v>0</v>
      </c>
      <c r="O579" s="32">
        <f t="shared" si="154"/>
        <v>0</v>
      </c>
      <c r="P579" s="32">
        <f t="shared" si="154"/>
        <v>17200000</v>
      </c>
      <c r="Q579" s="32">
        <f t="shared" si="154"/>
        <v>0</v>
      </c>
      <c r="R579" s="32">
        <f t="shared" si="154"/>
        <v>3041809</v>
      </c>
      <c r="S579" s="32">
        <f t="shared" si="154"/>
        <v>0</v>
      </c>
      <c r="T579" s="32">
        <f t="shared" si="154"/>
        <v>22707</v>
      </c>
      <c r="U579" s="32">
        <f t="shared" si="154"/>
        <v>22707</v>
      </c>
      <c r="V579" s="32">
        <f t="shared" si="154"/>
        <v>10150000</v>
      </c>
      <c r="W579" s="32">
        <f t="shared" si="154"/>
        <v>14135484</v>
      </c>
      <c r="X579" s="32">
        <f t="shared" si="154"/>
        <v>0</v>
      </c>
      <c r="Y579" s="32">
        <f t="shared" si="154"/>
        <v>14135484</v>
      </c>
      <c r="Z579" s="33">
        <f t="shared" si="130"/>
        <v>1.3201744186046511E-3</v>
      </c>
      <c r="AA579" s="33">
        <f t="shared" si="131"/>
        <v>1.3201744186046511E-3</v>
      </c>
      <c r="AB579" s="33">
        <f t="shared" si="132"/>
        <v>0.17684936046511629</v>
      </c>
      <c r="AC579" s="34">
        <f t="shared" si="133"/>
        <v>0.17816953488372095</v>
      </c>
    </row>
    <row r="580" spans="1:29" ht="108" outlineLevel="2" x14ac:dyDescent="0.35">
      <c r="A580" s="21" t="s">
        <v>29</v>
      </c>
      <c r="B580" s="22" t="s">
        <v>30</v>
      </c>
      <c r="C580" s="22" t="s">
        <v>71</v>
      </c>
      <c r="D580" s="22" t="s">
        <v>96</v>
      </c>
      <c r="E580" s="22"/>
      <c r="F580" s="22" t="s">
        <v>33</v>
      </c>
      <c r="G580" s="22">
        <v>1120</v>
      </c>
      <c r="H580" s="22">
        <v>709800000</v>
      </c>
      <c r="I580" s="22" t="s">
        <v>31</v>
      </c>
      <c r="J580" s="23" t="s">
        <v>97</v>
      </c>
      <c r="K580" s="25">
        <v>0</v>
      </c>
      <c r="L580" s="25">
        <v>0</v>
      </c>
      <c r="M580" s="25">
        <v>0</v>
      </c>
      <c r="N580" s="25">
        <v>1835053.41</v>
      </c>
      <c r="O580" s="25">
        <v>0</v>
      </c>
      <c r="P580" s="25">
        <f t="shared" ref="P580:P593" si="155">+L580+O580</f>
        <v>0</v>
      </c>
      <c r="Q580" s="25">
        <v>0</v>
      </c>
      <c r="R580" s="25">
        <v>0</v>
      </c>
      <c r="S580" s="25">
        <v>0</v>
      </c>
      <c r="T580" s="25">
        <v>0</v>
      </c>
      <c r="U580" s="25">
        <v>0</v>
      </c>
      <c r="V580" s="25">
        <v>0</v>
      </c>
      <c r="W580" s="25">
        <v>0</v>
      </c>
      <c r="X580" s="25">
        <v>0</v>
      </c>
      <c r="Y580" s="25">
        <f t="shared" ref="Y580:Y593" si="156">P580-(Q580+R580+S580+T580+X580)</f>
        <v>0</v>
      </c>
      <c r="Z580" s="26">
        <v>0</v>
      </c>
      <c r="AA580" s="26">
        <v>0</v>
      </c>
      <c r="AB580" s="26">
        <v>0</v>
      </c>
      <c r="AC580" s="26">
        <v>0</v>
      </c>
    </row>
    <row r="581" spans="1:29" ht="67.5" outlineLevel="2" x14ac:dyDescent="0.35">
      <c r="A581" s="21" t="s">
        <v>187</v>
      </c>
      <c r="B581" s="22" t="s">
        <v>30</v>
      </c>
      <c r="C581" s="22" t="s">
        <v>71</v>
      </c>
      <c r="D581" s="22" t="s">
        <v>96</v>
      </c>
      <c r="E581" s="22"/>
      <c r="F581" s="22" t="s">
        <v>33</v>
      </c>
      <c r="G581" s="22">
        <v>1120</v>
      </c>
      <c r="H581" s="22">
        <v>709800000</v>
      </c>
      <c r="I581" s="22" t="s">
        <v>31</v>
      </c>
      <c r="J581" s="23" t="s">
        <v>226</v>
      </c>
      <c r="K581" s="25">
        <v>0</v>
      </c>
      <c r="L581" s="25">
        <v>8031320</v>
      </c>
      <c r="M581" s="25">
        <v>0</v>
      </c>
      <c r="N581" s="25">
        <v>183052102.34999999</v>
      </c>
      <c r="O581" s="25">
        <v>0</v>
      </c>
      <c r="P581" s="25">
        <f t="shared" si="155"/>
        <v>8031320</v>
      </c>
      <c r="Q581" s="25">
        <v>0</v>
      </c>
      <c r="R581" s="25">
        <v>31320</v>
      </c>
      <c r="S581" s="25">
        <v>0</v>
      </c>
      <c r="T581" s="25">
        <v>1386600</v>
      </c>
      <c r="U581" s="25">
        <v>1386600</v>
      </c>
      <c r="V581" s="25">
        <v>6613400</v>
      </c>
      <c r="W581" s="25">
        <v>6613400</v>
      </c>
      <c r="X581" s="25">
        <v>0</v>
      </c>
      <c r="Y581" s="25">
        <f t="shared" si="156"/>
        <v>6613400</v>
      </c>
      <c r="Z581" s="26">
        <f>T581/L581</f>
        <v>0.17264907885627767</v>
      </c>
      <c r="AA581" s="26">
        <f t="shared" si="131"/>
        <v>0.17264907885627767</v>
      </c>
      <c r="AB581" s="26">
        <f t="shared" si="132"/>
        <v>3.8997325470781887E-3</v>
      </c>
      <c r="AC581" s="27">
        <f t="shared" si="133"/>
        <v>0.17654881140335585</v>
      </c>
    </row>
    <row r="582" spans="1:29" ht="61.5" customHeight="1" outlineLevel="2" x14ac:dyDescent="0.35">
      <c r="A582" s="21" t="s">
        <v>275</v>
      </c>
      <c r="B582" s="22" t="s">
        <v>276</v>
      </c>
      <c r="C582" s="22" t="s">
        <v>71</v>
      </c>
      <c r="D582" s="22" t="s">
        <v>96</v>
      </c>
      <c r="E582" s="22"/>
      <c r="F582" s="22" t="s">
        <v>33</v>
      </c>
      <c r="G582" s="22">
        <v>1120</v>
      </c>
      <c r="H582" s="22">
        <v>709800000</v>
      </c>
      <c r="I582" s="22" t="s">
        <v>31</v>
      </c>
      <c r="J582" s="23" t="s">
        <v>97</v>
      </c>
      <c r="K582" s="25">
        <v>0</v>
      </c>
      <c r="L582" s="25">
        <v>0</v>
      </c>
      <c r="M582" s="25">
        <v>0</v>
      </c>
      <c r="N582" s="25">
        <v>1740518.93</v>
      </c>
      <c r="O582" s="25">
        <v>0</v>
      </c>
      <c r="P582" s="25">
        <f t="shared" si="155"/>
        <v>0</v>
      </c>
      <c r="Q582" s="25">
        <v>0</v>
      </c>
      <c r="R582" s="25">
        <v>0</v>
      </c>
      <c r="S582" s="25">
        <v>0</v>
      </c>
      <c r="T582" s="25">
        <v>0</v>
      </c>
      <c r="U582" s="25">
        <v>0</v>
      </c>
      <c r="V582" s="25">
        <v>0</v>
      </c>
      <c r="W582" s="25">
        <v>0</v>
      </c>
      <c r="X582" s="25">
        <v>0</v>
      </c>
      <c r="Y582" s="25">
        <f t="shared" si="156"/>
        <v>0</v>
      </c>
      <c r="Z582" s="26">
        <v>0</v>
      </c>
      <c r="AA582" s="26">
        <v>0</v>
      </c>
      <c r="AB582" s="26">
        <v>0</v>
      </c>
      <c r="AC582" s="26">
        <v>0</v>
      </c>
    </row>
    <row r="583" spans="1:29" outlineLevel="2" x14ac:dyDescent="0.35">
      <c r="A583" s="21" t="s">
        <v>275</v>
      </c>
      <c r="B583" s="22" t="s">
        <v>312</v>
      </c>
      <c r="C583" s="22" t="s">
        <v>71</v>
      </c>
      <c r="D583" s="22" t="s">
        <v>96</v>
      </c>
      <c r="E583" s="22"/>
      <c r="F583" s="22" t="s">
        <v>33</v>
      </c>
      <c r="G583" s="22">
        <v>1120</v>
      </c>
      <c r="H583" s="22">
        <v>709800000</v>
      </c>
      <c r="I583" s="22" t="s">
        <v>31</v>
      </c>
      <c r="J583" s="23" t="s">
        <v>318</v>
      </c>
      <c r="K583" s="25">
        <v>0</v>
      </c>
      <c r="L583" s="25">
        <v>590000</v>
      </c>
      <c r="M583" s="25">
        <v>0</v>
      </c>
      <c r="N583" s="25">
        <v>0</v>
      </c>
      <c r="O583" s="25">
        <v>0</v>
      </c>
      <c r="P583" s="25">
        <f t="shared" si="155"/>
        <v>590000</v>
      </c>
      <c r="Q583" s="25">
        <v>0</v>
      </c>
      <c r="R583" s="25">
        <v>0</v>
      </c>
      <c r="S583" s="25">
        <v>0</v>
      </c>
      <c r="T583" s="25">
        <v>477556.68</v>
      </c>
      <c r="U583" s="25">
        <v>477556.68</v>
      </c>
      <c r="V583" s="25">
        <v>112443.32</v>
      </c>
      <c r="W583" s="25">
        <v>112443.32</v>
      </c>
      <c r="X583" s="25">
        <v>0</v>
      </c>
      <c r="Y583" s="25">
        <f t="shared" si="156"/>
        <v>112443.32</v>
      </c>
      <c r="Z583" s="26">
        <f>T583/L583</f>
        <v>0.80941810169491524</v>
      </c>
      <c r="AA583" s="26">
        <f t="shared" si="131"/>
        <v>0.80941810169491524</v>
      </c>
      <c r="AB583" s="26">
        <f t="shared" si="132"/>
        <v>0</v>
      </c>
      <c r="AC583" s="27">
        <f t="shared" si="133"/>
        <v>0.80941810169491524</v>
      </c>
    </row>
    <row r="584" spans="1:29" ht="108" outlineLevel="2" x14ac:dyDescent="0.35">
      <c r="A584" s="21" t="s">
        <v>325</v>
      </c>
      <c r="B584" s="22" t="s">
        <v>30</v>
      </c>
      <c r="C584" s="22" t="s">
        <v>71</v>
      </c>
      <c r="D584" s="22" t="s">
        <v>96</v>
      </c>
      <c r="E584" s="22"/>
      <c r="F584" s="22" t="s">
        <v>33</v>
      </c>
      <c r="G584" s="22">
        <v>1120</v>
      </c>
      <c r="H584" s="22">
        <v>709800000</v>
      </c>
      <c r="I584" s="22" t="s">
        <v>31</v>
      </c>
      <c r="J584" s="23" t="s">
        <v>97</v>
      </c>
      <c r="K584" s="25">
        <v>0</v>
      </c>
      <c r="L584" s="25">
        <v>0</v>
      </c>
      <c r="M584" s="25">
        <v>0</v>
      </c>
      <c r="N584" s="25">
        <v>634844.13</v>
      </c>
      <c r="O584" s="25">
        <v>0</v>
      </c>
      <c r="P584" s="25">
        <f t="shared" si="155"/>
        <v>0</v>
      </c>
      <c r="Q584" s="25">
        <v>0</v>
      </c>
      <c r="R584" s="25">
        <v>0</v>
      </c>
      <c r="S584" s="25">
        <v>0</v>
      </c>
      <c r="T584" s="25">
        <v>0</v>
      </c>
      <c r="U584" s="25">
        <v>0</v>
      </c>
      <c r="V584" s="25">
        <v>0</v>
      </c>
      <c r="W584" s="25">
        <v>0</v>
      </c>
      <c r="X584" s="25">
        <v>0</v>
      </c>
      <c r="Y584" s="25">
        <f t="shared" si="156"/>
        <v>0</v>
      </c>
      <c r="Z584" s="26">
        <v>0</v>
      </c>
      <c r="AA584" s="26">
        <v>0</v>
      </c>
      <c r="AB584" s="26">
        <v>0</v>
      </c>
      <c r="AC584" s="26">
        <v>0</v>
      </c>
    </row>
    <row r="585" spans="1:29" ht="108" outlineLevel="2" x14ac:dyDescent="0.35">
      <c r="A585" s="21" t="s">
        <v>331</v>
      </c>
      <c r="B585" s="22" t="s">
        <v>30</v>
      </c>
      <c r="C585" s="22" t="s">
        <v>71</v>
      </c>
      <c r="D585" s="22" t="s">
        <v>96</v>
      </c>
      <c r="E585" s="22"/>
      <c r="F585" s="22" t="s">
        <v>33</v>
      </c>
      <c r="G585" s="22">
        <v>1120</v>
      </c>
      <c r="H585" s="22">
        <v>709800000</v>
      </c>
      <c r="I585" s="22" t="s">
        <v>31</v>
      </c>
      <c r="J585" s="23" t="s">
        <v>97</v>
      </c>
      <c r="K585" s="25">
        <v>0</v>
      </c>
      <c r="L585" s="25">
        <v>0</v>
      </c>
      <c r="M585" s="25">
        <v>0</v>
      </c>
      <c r="N585" s="25">
        <v>4426713.59</v>
      </c>
      <c r="O585" s="25">
        <v>0</v>
      </c>
      <c r="P585" s="25">
        <f t="shared" si="155"/>
        <v>0</v>
      </c>
      <c r="Q585" s="25">
        <v>0</v>
      </c>
      <c r="R585" s="25">
        <v>0</v>
      </c>
      <c r="S585" s="25">
        <v>0</v>
      </c>
      <c r="T585" s="25">
        <v>0</v>
      </c>
      <c r="U585" s="25">
        <v>0</v>
      </c>
      <c r="V585" s="25">
        <v>0</v>
      </c>
      <c r="W585" s="25">
        <v>0</v>
      </c>
      <c r="X585" s="25">
        <v>0</v>
      </c>
      <c r="Y585" s="25">
        <f t="shared" si="156"/>
        <v>0</v>
      </c>
      <c r="Z585" s="26">
        <v>0</v>
      </c>
      <c r="AA585" s="26">
        <v>0</v>
      </c>
      <c r="AB585" s="26">
        <v>0</v>
      </c>
      <c r="AC585" s="26">
        <v>0</v>
      </c>
    </row>
    <row r="586" spans="1:29" ht="108" outlineLevel="2" x14ac:dyDescent="0.35">
      <c r="A586" s="21" t="s">
        <v>340</v>
      </c>
      <c r="B586" s="22" t="s">
        <v>30</v>
      </c>
      <c r="C586" s="22" t="s">
        <v>71</v>
      </c>
      <c r="D586" s="22" t="s">
        <v>96</v>
      </c>
      <c r="E586" s="22"/>
      <c r="F586" s="22" t="s">
        <v>33</v>
      </c>
      <c r="G586" s="22">
        <v>1120</v>
      </c>
      <c r="H586" s="22">
        <v>709800000</v>
      </c>
      <c r="I586" s="22" t="s">
        <v>31</v>
      </c>
      <c r="J586" s="23" t="s">
        <v>97</v>
      </c>
      <c r="K586" s="25">
        <v>0</v>
      </c>
      <c r="L586" s="25">
        <v>0</v>
      </c>
      <c r="M586" s="25">
        <v>0</v>
      </c>
      <c r="N586" s="25">
        <v>285593.95</v>
      </c>
      <c r="O586" s="25">
        <v>0</v>
      </c>
      <c r="P586" s="25">
        <f t="shared" si="155"/>
        <v>0</v>
      </c>
      <c r="Q586" s="25">
        <v>0</v>
      </c>
      <c r="R586" s="25">
        <v>0</v>
      </c>
      <c r="S586" s="25">
        <v>0</v>
      </c>
      <c r="T586" s="25">
        <v>0</v>
      </c>
      <c r="U586" s="25">
        <v>0</v>
      </c>
      <c r="V586" s="25">
        <v>0</v>
      </c>
      <c r="W586" s="25">
        <v>0</v>
      </c>
      <c r="X586" s="25">
        <v>0</v>
      </c>
      <c r="Y586" s="25">
        <f t="shared" si="156"/>
        <v>0</v>
      </c>
      <c r="Z586" s="26">
        <v>0</v>
      </c>
      <c r="AA586" s="26">
        <v>0</v>
      </c>
      <c r="AB586" s="26">
        <v>0</v>
      </c>
      <c r="AC586" s="26">
        <v>0</v>
      </c>
    </row>
    <row r="587" spans="1:29" ht="108" outlineLevel="2" x14ac:dyDescent="0.35">
      <c r="A587" s="21" t="s">
        <v>343</v>
      </c>
      <c r="B587" s="22" t="s">
        <v>30</v>
      </c>
      <c r="C587" s="22" t="s">
        <v>71</v>
      </c>
      <c r="D587" s="22" t="s">
        <v>96</v>
      </c>
      <c r="E587" s="22"/>
      <c r="F587" s="22" t="s">
        <v>33</v>
      </c>
      <c r="G587" s="22">
        <v>1120</v>
      </c>
      <c r="H587" s="22">
        <v>709800000</v>
      </c>
      <c r="I587" s="22" t="s">
        <v>31</v>
      </c>
      <c r="J587" s="23" t="s">
        <v>97</v>
      </c>
      <c r="K587" s="25">
        <v>0</v>
      </c>
      <c r="L587" s="25">
        <v>0</v>
      </c>
      <c r="M587" s="25">
        <v>0</v>
      </c>
      <c r="N587" s="25">
        <v>6433029.5899999999</v>
      </c>
      <c r="O587" s="25">
        <v>0</v>
      </c>
      <c r="P587" s="25">
        <f t="shared" si="155"/>
        <v>0</v>
      </c>
      <c r="Q587" s="25">
        <v>0</v>
      </c>
      <c r="R587" s="25">
        <v>0</v>
      </c>
      <c r="S587" s="25">
        <v>0</v>
      </c>
      <c r="T587" s="25">
        <v>0</v>
      </c>
      <c r="U587" s="25">
        <v>0</v>
      </c>
      <c r="V587" s="25">
        <v>0</v>
      </c>
      <c r="W587" s="25">
        <v>0</v>
      </c>
      <c r="X587" s="25">
        <v>0</v>
      </c>
      <c r="Y587" s="25">
        <f t="shared" si="156"/>
        <v>0</v>
      </c>
      <c r="Z587" s="26">
        <v>0</v>
      </c>
      <c r="AA587" s="26">
        <v>0</v>
      </c>
      <c r="AB587" s="26">
        <v>0</v>
      </c>
      <c r="AC587" s="26">
        <v>0</v>
      </c>
    </row>
    <row r="588" spans="1:29" ht="108" outlineLevel="2" x14ac:dyDescent="0.35">
      <c r="A588" s="21" t="s">
        <v>355</v>
      </c>
      <c r="B588" s="22" t="s">
        <v>30</v>
      </c>
      <c r="C588" s="22" t="s">
        <v>71</v>
      </c>
      <c r="D588" s="22" t="s">
        <v>96</v>
      </c>
      <c r="E588" s="22"/>
      <c r="F588" s="22" t="s">
        <v>33</v>
      </c>
      <c r="G588" s="22">
        <v>1210</v>
      </c>
      <c r="H588" s="22">
        <v>709600000</v>
      </c>
      <c r="I588" s="22" t="s">
        <v>31</v>
      </c>
      <c r="J588" s="23" t="s">
        <v>97</v>
      </c>
      <c r="K588" s="25">
        <v>0</v>
      </c>
      <c r="L588" s="25">
        <v>0</v>
      </c>
      <c r="M588" s="25">
        <v>0</v>
      </c>
      <c r="N588" s="25">
        <v>222654.17</v>
      </c>
      <c r="O588" s="25">
        <v>0</v>
      </c>
      <c r="P588" s="25">
        <f t="shared" si="155"/>
        <v>0</v>
      </c>
      <c r="Q588" s="25">
        <v>0</v>
      </c>
      <c r="R588" s="25">
        <v>0</v>
      </c>
      <c r="S588" s="25">
        <v>0</v>
      </c>
      <c r="T588" s="25">
        <v>0</v>
      </c>
      <c r="U588" s="25">
        <v>0</v>
      </c>
      <c r="V588" s="25">
        <v>0</v>
      </c>
      <c r="W588" s="25">
        <v>0</v>
      </c>
      <c r="X588" s="25">
        <v>0</v>
      </c>
      <c r="Y588" s="25">
        <f t="shared" si="156"/>
        <v>0</v>
      </c>
      <c r="Z588" s="26">
        <v>0</v>
      </c>
      <c r="AA588" s="26">
        <v>0</v>
      </c>
      <c r="AB588" s="26">
        <v>0</v>
      </c>
      <c r="AC588" s="26">
        <v>0</v>
      </c>
    </row>
    <row r="589" spans="1:29" ht="108" outlineLevel="2" x14ac:dyDescent="0.35">
      <c r="A589" s="21" t="s">
        <v>384</v>
      </c>
      <c r="B589" s="22" t="s">
        <v>276</v>
      </c>
      <c r="C589" s="22" t="s">
        <v>71</v>
      </c>
      <c r="D589" s="22" t="s">
        <v>96</v>
      </c>
      <c r="E589" s="22"/>
      <c r="F589" s="22" t="s">
        <v>33</v>
      </c>
      <c r="G589" s="22">
        <v>1120</v>
      </c>
      <c r="H589" s="22">
        <v>709100000</v>
      </c>
      <c r="I589" s="22" t="s">
        <v>31</v>
      </c>
      <c r="J589" s="23" t="s">
        <v>97</v>
      </c>
      <c r="K589" s="25">
        <v>0</v>
      </c>
      <c r="L589" s="25">
        <v>0</v>
      </c>
      <c r="M589" s="25">
        <v>0</v>
      </c>
      <c r="N589" s="25">
        <v>689906967.73000002</v>
      </c>
      <c r="O589" s="25">
        <v>0</v>
      </c>
      <c r="P589" s="25">
        <f t="shared" si="155"/>
        <v>0</v>
      </c>
      <c r="Q589" s="25">
        <v>0</v>
      </c>
      <c r="R589" s="25">
        <v>0</v>
      </c>
      <c r="S589" s="25">
        <v>0</v>
      </c>
      <c r="T589" s="25">
        <v>0</v>
      </c>
      <c r="U589" s="25">
        <v>0</v>
      </c>
      <c r="V589" s="25">
        <v>0</v>
      </c>
      <c r="W589" s="25">
        <v>0</v>
      </c>
      <c r="X589" s="25">
        <v>0</v>
      </c>
      <c r="Y589" s="25">
        <f t="shared" si="156"/>
        <v>0</v>
      </c>
      <c r="Z589" s="26">
        <v>0</v>
      </c>
      <c r="AA589" s="26">
        <v>0</v>
      </c>
      <c r="AB589" s="26">
        <v>0</v>
      </c>
      <c r="AC589" s="26">
        <v>0</v>
      </c>
    </row>
    <row r="590" spans="1:29" ht="108" outlineLevel="2" x14ac:dyDescent="0.35">
      <c r="A590" s="21" t="s">
        <v>384</v>
      </c>
      <c r="B590" s="22" t="s">
        <v>278</v>
      </c>
      <c r="C590" s="22" t="s">
        <v>71</v>
      </c>
      <c r="D590" s="22" t="s">
        <v>96</v>
      </c>
      <c r="E590" s="22"/>
      <c r="F590" s="22" t="s">
        <v>33</v>
      </c>
      <c r="G590" s="22">
        <v>1120</v>
      </c>
      <c r="H590" s="22">
        <v>709200000</v>
      </c>
      <c r="I590" s="22" t="s">
        <v>31</v>
      </c>
      <c r="J590" s="23" t="s">
        <v>97</v>
      </c>
      <c r="K590" s="25">
        <v>0</v>
      </c>
      <c r="L590" s="25">
        <v>0</v>
      </c>
      <c r="M590" s="25">
        <v>0</v>
      </c>
      <c r="N590" s="25">
        <v>350289532.80000001</v>
      </c>
      <c r="O590" s="25">
        <v>0</v>
      </c>
      <c r="P590" s="25">
        <f t="shared" si="155"/>
        <v>0</v>
      </c>
      <c r="Q590" s="25">
        <v>0</v>
      </c>
      <c r="R590" s="25">
        <v>0</v>
      </c>
      <c r="S590" s="25">
        <v>0</v>
      </c>
      <c r="T590" s="25">
        <v>0</v>
      </c>
      <c r="U590" s="25">
        <v>0</v>
      </c>
      <c r="V590" s="25">
        <v>0</v>
      </c>
      <c r="W590" s="25">
        <v>0</v>
      </c>
      <c r="X590" s="25">
        <v>0</v>
      </c>
      <c r="Y590" s="25">
        <f t="shared" si="156"/>
        <v>0</v>
      </c>
      <c r="Z590" s="26">
        <v>0</v>
      </c>
      <c r="AA590" s="26">
        <v>0</v>
      </c>
      <c r="AB590" s="26">
        <v>0</v>
      </c>
      <c r="AC590" s="26">
        <v>0</v>
      </c>
    </row>
    <row r="591" spans="1:29" ht="108" outlineLevel="2" x14ac:dyDescent="0.35">
      <c r="A591" s="21" t="s">
        <v>384</v>
      </c>
      <c r="B591" s="22" t="s">
        <v>312</v>
      </c>
      <c r="C591" s="22" t="s">
        <v>71</v>
      </c>
      <c r="D591" s="22" t="s">
        <v>96</v>
      </c>
      <c r="E591" s="22"/>
      <c r="F591" s="22" t="s">
        <v>33</v>
      </c>
      <c r="G591" s="22">
        <v>1120</v>
      </c>
      <c r="H591" s="22">
        <v>709300000</v>
      </c>
      <c r="I591" s="22" t="s">
        <v>31</v>
      </c>
      <c r="J591" s="23" t="s">
        <v>97</v>
      </c>
      <c r="K591" s="25">
        <v>0</v>
      </c>
      <c r="L591" s="25">
        <v>0</v>
      </c>
      <c r="M591" s="25">
        <v>0</v>
      </c>
      <c r="N591" s="25">
        <v>217797671.08000001</v>
      </c>
      <c r="O591" s="25">
        <v>0</v>
      </c>
      <c r="P591" s="25">
        <f t="shared" si="155"/>
        <v>0</v>
      </c>
      <c r="Q591" s="25">
        <v>0</v>
      </c>
      <c r="R591" s="25">
        <v>0</v>
      </c>
      <c r="S591" s="25">
        <v>0</v>
      </c>
      <c r="T591" s="25">
        <v>0</v>
      </c>
      <c r="U591" s="25">
        <v>0</v>
      </c>
      <c r="V591" s="25">
        <v>0</v>
      </c>
      <c r="W591" s="25">
        <v>0</v>
      </c>
      <c r="X591" s="25">
        <v>0</v>
      </c>
      <c r="Y591" s="25">
        <f t="shared" si="156"/>
        <v>0</v>
      </c>
      <c r="Z591" s="26">
        <v>0</v>
      </c>
      <c r="AA591" s="26">
        <v>0</v>
      </c>
      <c r="AB591" s="26">
        <v>0</v>
      </c>
      <c r="AC591" s="26">
        <v>0</v>
      </c>
    </row>
    <row r="592" spans="1:29" ht="108" outlineLevel="2" x14ac:dyDescent="0.35">
      <c r="A592" s="21" t="s">
        <v>384</v>
      </c>
      <c r="B592" s="22" t="s">
        <v>447</v>
      </c>
      <c r="C592" s="22" t="s">
        <v>71</v>
      </c>
      <c r="D592" s="22" t="s">
        <v>96</v>
      </c>
      <c r="E592" s="22"/>
      <c r="F592" s="22" t="s">
        <v>33</v>
      </c>
      <c r="G592" s="22">
        <v>1120</v>
      </c>
      <c r="H592" s="22">
        <v>709500000</v>
      </c>
      <c r="I592" s="22" t="s">
        <v>31</v>
      </c>
      <c r="J592" s="23" t="s">
        <v>97</v>
      </c>
      <c r="K592" s="25">
        <v>0</v>
      </c>
      <c r="L592" s="25">
        <v>0</v>
      </c>
      <c r="M592" s="25">
        <v>0</v>
      </c>
      <c r="N592" s="25">
        <v>163358419.28</v>
      </c>
      <c r="O592" s="25">
        <v>0</v>
      </c>
      <c r="P592" s="25">
        <f t="shared" si="155"/>
        <v>0</v>
      </c>
      <c r="Q592" s="25">
        <v>0</v>
      </c>
      <c r="R592" s="25">
        <v>0</v>
      </c>
      <c r="S592" s="25">
        <v>0</v>
      </c>
      <c r="T592" s="25">
        <v>0</v>
      </c>
      <c r="U592" s="25">
        <v>0</v>
      </c>
      <c r="V592" s="25">
        <v>0</v>
      </c>
      <c r="W592" s="25">
        <v>0</v>
      </c>
      <c r="X592" s="25">
        <v>0</v>
      </c>
      <c r="Y592" s="25">
        <f t="shared" si="156"/>
        <v>0</v>
      </c>
      <c r="Z592" s="26">
        <v>0</v>
      </c>
      <c r="AA592" s="26">
        <v>0</v>
      </c>
      <c r="AB592" s="26">
        <v>0</v>
      </c>
      <c r="AC592" s="26">
        <v>0</v>
      </c>
    </row>
    <row r="593" spans="1:29" ht="108" outlineLevel="2" x14ac:dyDescent="0.35">
      <c r="A593" s="21" t="s">
        <v>384</v>
      </c>
      <c r="B593" s="22" t="s">
        <v>460</v>
      </c>
      <c r="C593" s="22" t="s">
        <v>71</v>
      </c>
      <c r="D593" s="22" t="s">
        <v>96</v>
      </c>
      <c r="E593" s="22"/>
      <c r="F593" s="22" t="s">
        <v>33</v>
      </c>
      <c r="G593" s="22">
        <v>1120</v>
      </c>
      <c r="H593" s="22">
        <v>709500000</v>
      </c>
      <c r="I593" s="22" t="s">
        <v>31</v>
      </c>
      <c r="J593" s="23" t="s">
        <v>97</v>
      </c>
      <c r="K593" s="25">
        <v>0</v>
      </c>
      <c r="L593" s="25">
        <v>0</v>
      </c>
      <c r="M593" s="25">
        <v>0</v>
      </c>
      <c r="N593" s="25">
        <v>102372796.14</v>
      </c>
      <c r="O593" s="25">
        <v>0</v>
      </c>
      <c r="P593" s="25">
        <f t="shared" si="155"/>
        <v>0</v>
      </c>
      <c r="Q593" s="25">
        <v>0</v>
      </c>
      <c r="R593" s="25">
        <v>0</v>
      </c>
      <c r="S593" s="25">
        <v>0</v>
      </c>
      <c r="T593" s="25">
        <v>0</v>
      </c>
      <c r="U593" s="25">
        <v>0</v>
      </c>
      <c r="V593" s="25">
        <v>0</v>
      </c>
      <c r="W593" s="25">
        <v>0</v>
      </c>
      <c r="X593" s="25">
        <v>0</v>
      </c>
      <c r="Y593" s="25">
        <f t="shared" si="156"/>
        <v>0</v>
      </c>
      <c r="Z593" s="26">
        <v>0</v>
      </c>
      <c r="AA593" s="26">
        <v>0</v>
      </c>
      <c r="AB593" s="26">
        <v>0</v>
      </c>
      <c r="AC593" s="26">
        <v>0</v>
      </c>
    </row>
    <row r="594" spans="1:29" outlineLevel="1" x14ac:dyDescent="0.35">
      <c r="A594" s="28"/>
      <c r="B594" s="29"/>
      <c r="C594" s="29"/>
      <c r="D594" s="29" t="s">
        <v>524</v>
      </c>
      <c r="E594" s="29"/>
      <c r="F594" s="29"/>
      <c r="G594" s="29"/>
      <c r="H594" s="29"/>
      <c r="I594" s="29"/>
      <c r="J594" s="30"/>
      <c r="K594" s="31">
        <f t="shared" ref="K594:Y594" si="157">SUBTOTAL(9,K580:K593)</f>
        <v>0</v>
      </c>
      <c r="L594" s="32">
        <f t="shared" si="157"/>
        <v>8621320</v>
      </c>
      <c r="M594" s="32">
        <f t="shared" si="157"/>
        <v>0</v>
      </c>
      <c r="N594" s="32">
        <f t="shared" si="157"/>
        <v>1722355897.1500001</v>
      </c>
      <c r="O594" s="32">
        <f t="shared" si="157"/>
        <v>0</v>
      </c>
      <c r="P594" s="32">
        <f t="shared" si="157"/>
        <v>8621320</v>
      </c>
      <c r="Q594" s="32">
        <f t="shared" si="157"/>
        <v>0</v>
      </c>
      <c r="R594" s="32">
        <f t="shared" si="157"/>
        <v>31320</v>
      </c>
      <c r="S594" s="32">
        <f t="shared" si="157"/>
        <v>0</v>
      </c>
      <c r="T594" s="32">
        <f t="shared" si="157"/>
        <v>1864156.68</v>
      </c>
      <c r="U594" s="32">
        <f t="shared" si="157"/>
        <v>1864156.68</v>
      </c>
      <c r="V594" s="32">
        <f t="shared" si="157"/>
        <v>6725843.3200000003</v>
      </c>
      <c r="W594" s="32">
        <f t="shared" si="157"/>
        <v>6725843.3200000003</v>
      </c>
      <c r="X594" s="32">
        <f t="shared" si="157"/>
        <v>0</v>
      </c>
      <c r="Y594" s="32">
        <f t="shared" si="157"/>
        <v>6725843.3200000003</v>
      </c>
      <c r="Z594" s="33">
        <f t="shared" ref="Z594:Z599" si="158">T594/L594</f>
        <v>0.21622636440823445</v>
      </c>
      <c r="AA594" s="33">
        <f t="shared" si="131"/>
        <v>0.21622636440823445</v>
      </c>
      <c r="AB594" s="33">
        <f t="shared" si="132"/>
        <v>3.6328543656887809E-3</v>
      </c>
      <c r="AC594" s="34">
        <f t="shared" si="133"/>
        <v>0.21985921877392323</v>
      </c>
    </row>
    <row r="595" spans="1:29" outlineLevel="2" x14ac:dyDescent="0.35">
      <c r="A595" s="21" t="s">
        <v>187</v>
      </c>
      <c r="B595" s="22" t="s">
        <v>30</v>
      </c>
      <c r="C595" s="22" t="s">
        <v>71</v>
      </c>
      <c r="D595" s="22" t="s">
        <v>227</v>
      </c>
      <c r="E595" s="22"/>
      <c r="F595" s="22" t="s">
        <v>33</v>
      </c>
      <c r="G595" s="22">
        <v>1120</v>
      </c>
      <c r="H595" s="22">
        <v>709800000</v>
      </c>
      <c r="I595" s="22" t="s">
        <v>31</v>
      </c>
      <c r="J595" s="23" t="s">
        <v>228</v>
      </c>
      <c r="K595" s="24">
        <v>5000000</v>
      </c>
      <c r="L595" s="25">
        <v>5000000</v>
      </c>
      <c r="M595" s="25">
        <v>0</v>
      </c>
      <c r="N595" s="25">
        <v>0</v>
      </c>
      <c r="O595" s="25">
        <v>0</v>
      </c>
      <c r="P595" s="25">
        <f>+L595+O595</f>
        <v>5000000</v>
      </c>
      <c r="Q595" s="25">
        <v>0</v>
      </c>
      <c r="R595" s="25">
        <v>2543960</v>
      </c>
      <c r="S595" s="25">
        <v>0</v>
      </c>
      <c r="T595" s="25">
        <v>2456040</v>
      </c>
      <c r="U595" s="25">
        <v>2456040</v>
      </c>
      <c r="V595" s="25">
        <v>0</v>
      </c>
      <c r="W595" s="25">
        <v>0</v>
      </c>
      <c r="X595" s="25">
        <v>0</v>
      </c>
      <c r="Y595" s="25">
        <f>P595-(Q595+R595+S595+T595+X595)</f>
        <v>0</v>
      </c>
      <c r="Z595" s="26">
        <f t="shared" si="158"/>
        <v>0.49120799999999998</v>
      </c>
      <c r="AA595" s="26">
        <f t="shared" si="131"/>
        <v>0.49120799999999998</v>
      </c>
      <c r="AB595" s="26">
        <f t="shared" si="132"/>
        <v>0.50879200000000002</v>
      </c>
      <c r="AC595" s="27">
        <f t="shared" si="133"/>
        <v>1</v>
      </c>
    </row>
    <row r="596" spans="1:29" outlineLevel="1" x14ac:dyDescent="0.35">
      <c r="A596" s="28"/>
      <c r="B596" s="29"/>
      <c r="C596" s="29"/>
      <c r="D596" s="29" t="s">
        <v>525</v>
      </c>
      <c r="E596" s="29"/>
      <c r="F596" s="29"/>
      <c r="G596" s="29"/>
      <c r="H596" s="29"/>
      <c r="I596" s="29"/>
      <c r="J596" s="30"/>
      <c r="K596" s="31">
        <f t="shared" ref="K596:Y596" si="159">SUBTOTAL(9,K595:K595)</f>
        <v>5000000</v>
      </c>
      <c r="L596" s="32">
        <f t="shared" si="159"/>
        <v>5000000</v>
      </c>
      <c r="M596" s="32">
        <f t="shared" si="159"/>
        <v>0</v>
      </c>
      <c r="N596" s="32">
        <f t="shared" si="159"/>
        <v>0</v>
      </c>
      <c r="O596" s="32">
        <f t="shared" si="159"/>
        <v>0</v>
      </c>
      <c r="P596" s="32">
        <f t="shared" si="159"/>
        <v>5000000</v>
      </c>
      <c r="Q596" s="32">
        <f t="shared" si="159"/>
        <v>0</v>
      </c>
      <c r="R596" s="32">
        <f t="shared" si="159"/>
        <v>2543960</v>
      </c>
      <c r="S596" s="32">
        <f t="shared" si="159"/>
        <v>0</v>
      </c>
      <c r="T596" s="32">
        <f t="shared" si="159"/>
        <v>2456040</v>
      </c>
      <c r="U596" s="32">
        <f t="shared" si="159"/>
        <v>2456040</v>
      </c>
      <c r="V596" s="32">
        <f t="shared" si="159"/>
        <v>0</v>
      </c>
      <c r="W596" s="32">
        <f t="shared" si="159"/>
        <v>0</v>
      </c>
      <c r="X596" s="32">
        <f t="shared" si="159"/>
        <v>0</v>
      </c>
      <c r="Y596" s="32">
        <f t="shared" si="159"/>
        <v>0</v>
      </c>
      <c r="Z596" s="33">
        <f t="shared" si="158"/>
        <v>0.49120799999999998</v>
      </c>
      <c r="AA596" s="33">
        <f t="shared" si="131"/>
        <v>0.49120799999999998</v>
      </c>
      <c r="AB596" s="33">
        <f t="shared" si="132"/>
        <v>0.50879200000000002</v>
      </c>
      <c r="AC596" s="34">
        <f t="shared" si="133"/>
        <v>1</v>
      </c>
    </row>
    <row r="597" spans="1:29" outlineLevel="2" x14ac:dyDescent="0.35">
      <c r="A597" s="21" t="s">
        <v>187</v>
      </c>
      <c r="B597" s="22" t="s">
        <v>30</v>
      </c>
      <c r="C597" s="22" t="s">
        <v>71</v>
      </c>
      <c r="D597" s="22" t="s">
        <v>229</v>
      </c>
      <c r="E597" s="22"/>
      <c r="F597" s="22" t="s">
        <v>33</v>
      </c>
      <c r="G597" s="22">
        <v>1120</v>
      </c>
      <c r="H597" s="22">
        <v>709800000</v>
      </c>
      <c r="I597" s="22" t="s">
        <v>31</v>
      </c>
      <c r="J597" s="23" t="s">
        <v>230</v>
      </c>
      <c r="K597" s="24">
        <v>683300</v>
      </c>
      <c r="L597" s="25">
        <v>7742230</v>
      </c>
      <c r="M597" s="25">
        <v>0</v>
      </c>
      <c r="N597" s="25">
        <v>0</v>
      </c>
      <c r="O597" s="25">
        <v>0</v>
      </c>
      <c r="P597" s="25">
        <f>+L597+O597</f>
        <v>7742230</v>
      </c>
      <c r="Q597" s="25">
        <v>0</v>
      </c>
      <c r="R597" s="25">
        <v>0</v>
      </c>
      <c r="S597" s="25">
        <v>0</v>
      </c>
      <c r="T597" s="25">
        <v>7058930</v>
      </c>
      <c r="U597" s="25">
        <v>7058930</v>
      </c>
      <c r="V597" s="25">
        <v>683300</v>
      </c>
      <c r="W597" s="25">
        <v>683300</v>
      </c>
      <c r="X597" s="25">
        <v>0</v>
      </c>
      <c r="Y597" s="25">
        <f>P597-(Q597+R597+S597+T597+X597)</f>
        <v>683300</v>
      </c>
      <c r="Z597" s="26">
        <f t="shared" si="158"/>
        <v>0.91174377408059437</v>
      </c>
      <c r="AA597" s="26">
        <f t="shared" si="131"/>
        <v>0.91174377408059437</v>
      </c>
      <c r="AB597" s="26">
        <f t="shared" si="132"/>
        <v>0</v>
      </c>
      <c r="AC597" s="27">
        <f t="shared" si="133"/>
        <v>0.91174377408059437</v>
      </c>
    </row>
    <row r="598" spans="1:29" outlineLevel="1" x14ac:dyDescent="0.35">
      <c r="A598" s="28"/>
      <c r="B598" s="29"/>
      <c r="C598" s="29"/>
      <c r="D598" s="29" t="s">
        <v>526</v>
      </c>
      <c r="E598" s="29"/>
      <c r="F598" s="29"/>
      <c r="G598" s="29"/>
      <c r="H598" s="29"/>
      <c r="I598" s="29"/>
      <c r="J598" s="30"/>
      <c r="K598" s="31">
        <f t="shared" ref="K598:Y598" si="160">SUBTOTAL(9,K597:K597)</f>
        <v>683300</v>
      </c>
      <c r="L598" s="32">
        <f t="shared" si="160"/>
        <v>7742230</v>
      </c>
      <c r="M598" s="32">
        <f t="shared" si="160"/>
        <v>0</v>
      </c>
      <c r="N598" s="32">
        <f t="shared" si="160"/>
        <v>0</v>
      </c>
      <c r="O598" s="32">
        <f t="shared" si="160"/>
        <v>0</v>
      </c>
      <c r="P598" s="32">
        <f t="shared" si="160"/>
        <v>7742230</v>
      </c>
      <c r="Q598" s="32">
        <f t="shared" si="160"/>
        <v>0</v>
      </c>
      <c r="R598" s="32">
        <f t="shared" si="160"/>
        <v>0</v>
      </c>
      <c r="S598" s="32">
        <f t="shared" si="160"/>
        <v>0</v>
      </c>
      <c r="T598" s="32">
        <f t="shared" si="160"/>
        <v>7058930</v>
      </c>
      <c r="U598" s="32">
        <f t="shared" si="160"/>
        <v>7058930</v>
      </c>
      <c r="V598" s="32">
        <f t="shared" si="160"/>
        <v>683300</v>
      </c>
      <c r="W598" s="32">
        <f t="shared" si="160"/>
        <v>683300</v>
      </c>
      <c r="X598" s="32">
        <f t="shared" si="160"/>
        <v>0</v>
      </c>
      <c r="Y598" s="32">
        <f t="shared" si="160"/>
        <v>683300</v>
      </c>
      <c r="Z598" s="33">
        <f t="shared" si="158"/>
        <v>0.91174377408059437</v>
      </c>
      <c r="AA598" s="33">
        <f t="shared" si="131"/>
        <v>0.91174377408059437</v>
      </c>
      <c r="AB598" s="33">
        <f t="shared" si="132"/>
        <v>0</v>
      </c>
      <c r="AC598" s="34">
        <f t="shared" si="133"/>
        <v>0.91174377408059437</v>
      </c>
    </row>
    <row r="599" spans="1:29" outlineLevel="2" x14ac:dyDescent="0.35">
      <c r="A599" s="21" t="s">
        <v>187</v>
      </c>
      <c r="B599" s="22" t="s">
        <v>30</v>
      </c>
      <c r="C599" s="22" t="s">
        <v>99</v>
      </c>
      <c r="D599" s="22" t="s">
        <v>231</v>
      </c>
      <c r="E599" s="22"/>
      <c r="F599" s="22" t="s">
        <v>33</v>
      </c>
      <c r="G599" s="22">
        <v>1120</v>
      </c>
      <c r="H599" s="22">
        <v>709800000</v>
      </c>
      <c r="I599" s="22" t="s">
        <v>31</v>
      </c>
      <c r="J599" s="23" t="s">
        <v>232</v>
      </c>
      <c r="K599" s="24">
        <v>183614047</v>
      </c>
      <c r="L599" s="25">
        <v>183614047</v>
      </c>
      <c r="M599" s="25">
        <v>0</v>
      </c>
      <c r="N599" s="25">
        <v>0</v>
      </c>
      <c r="O599" s="25">
        <v>522060</v>
      </c>
      <c r="P599" s="25">
        <f t="shared" ref="P599:P600" si="161">+L599+O599</f>
        <v>184136107</v>
      </c>
      <c r="Q599" s="25">
        <v>0</v>
      </c>
      <c r="R599" s="25">
        <v>90036357.909999996</v>
      </c>
      <c r="S599" s="25">
        <v>0</v>
      </c>
      <c r="T599" s="25">
        <v>90187689.090000004</v>
      </c>
      <c r="U599" s="25">
        <v>90187689.090000004</v>
      </c>
      <c r="V599" s="25">
        <v>3390000</v>
      </c>
      <c r="W599" s="25">
        <v>3390000</v>
      </c>
      <c r="X599" s="25">
        <v>0</v>
      </c>
      <c r="Y599" s="25">
        <f t="shared" ref="Y599:Y600" si="162">P599-(Q599+R599+S599+T599+X599)</f>
        <v>3912060</v>
      </c>
      <c r="Z599" s="26">
        <f t="shared" si="158"/>
        <v>0.49118077055400888</v>
      </c>
      <c r="AA599" s="26">
        <f t="shared" si="131"/>
        <v>0.48978818201038649</v>
      </c>
      <c r="AB599" s="26">
        <f t="shared" si="132"/>
        <v>0.48896633787310384</v>
      </c>
      <c r="AC599" s="27">
        <f t="shared" si="133"/>
        <v>0.97875451988349038</v>
      </c>
    </row>
    <row r="600" spans="1:29" outlineLevel="2" x14ac:dyDescent="0.35">
      <c r="A600" s="21" t="s">
        <v>275</v>
      </c>
      <c r="B600" s="22" t="s">
        <v>312</v>
      </c>
      <c r="C600" s="22" t="s">
        <v>99</v>
      </c>
      <c r="D600" s="22" t="s">
        <v>231</v>
      </c>
      <c r="E600" s="22"/>
      <c r="F600" s="22" t="s">
        <v>33</v>
      </c>
      <c r="G600" s="22">
        <v>1120</v>
      </c>
      <c r="H600" s="22">
        <v>709800000</v>
      </c>
      <c r="I600" s="22" t="s">
        <v>31</v>
      </c>
      <c r="J600" s="23" t="s">
        <v>232</v>
      </c>
      <c r="K600" s="25">
        <v>0</v>
      </c>
      <c r="L600" s="25">
        <v>0</v>
      </c>
      <c r="M600" s="25">
        <v>0</v>
      </c>
      <c r="N600" s="25">
        <v>0</v>
      </c>
      <c r="O600" s="25">
        <v>400000</v>
      </c>
      <c r="P600" s="25">
        <f t="shared" si="161"/>
        <v>400000</v>
      </c>
      <c r="Q600" s="25">
        <v>0</v>
      </c>
      <c r="R600" s="25">
        <v>0</v>
      </c>
      <c r="S600" s="25">
        <v>0</v>
      </c>
      <c r="T600" s="25">
        <v>0</v>
      </c>
      <c r="U600" s="25">
        <v>0</v>
      </c>
      <c r="V600" s="25">
        <v>0</v>
      </c>
      <c r="W600" s="25">
        <v>0</v>
      </c>
      <c r="X600" s="25">
        <v>0</v>
      </c>
      <c r="Y600" s="25">
        <f t="shared" si="162"/>
        <v>400000</v>
      </c>
      <c r="Z600" s="26">
        <v>0</v>
      </c>
      <c r="AA600" s="26">
        <f t="shared" si="131"/>
        <v>0</v>
      </c>
      <c r="AB600" s="26">
        <f t="shared" si="132"/>
        <v>0</v>
      </c>
      <c r="AC600" s="27">
        <f t="shared" si="133"/>
        <v>0</v>
      </c>
    </row>
    <row r="601" spans="1:29" outlineLevel="1" x14ac:dyDescent="0.35">
      <c r="A601" s="28"/>
      <c r="B601" s="29"/>
      <c r="C601" s="29"/>
      <c r="D601" s="29" t="s">
        <v>527</v>
      </c>
      <c r="E601" s="29"/>
      <c r="F601" s="29"/>
      <c r="G601" s="29"/>
      <c r="H601" s="29"/>
      <c r="I601" s="29"/>
      <c r="J601" s="30"/>
      <c r="K601" s="31">
        <f t="shared" ref="K601:Y601" si="163">SUBTOTAL(9,K599:K600)</f>
        <v>183614047</v>
      </c>
      <c r="L601" s="32">
        <f t="shared" si="163"/>
        <v>183614047</v>
      </c>
      <c r="M601" s="32">
        <f t="shared" si="163"/>
        <v>0</v>
      </c>
      <c r="N601" s="32">
        <f t="shared" si="163"/>
        <v>0</v>
      </c>
      <c r="O601" s="32">
        <f t="shared" si="163"/>
        <v>922060</v>
      </c>
      <c r="P601" s="32">
        <f t="shared" si="163"/>
        <v>184536107</v>
      </c>
      <c r="Q601" s="32">
        <f t="shared" si="163"/>
        <v>0</v>
      </c>
      <c r="R601" s="32">
        <f t="shared" si="163"/>
        <v>90036357.909999996</v>
      </c>
      <c r="S601" s="32">
        <f t="shared" si="163"/>
        <v>0</v>
      </c>
      <c r="T601" s="32">
        <f t="shared" si="163"/>
        <v>90187689.090000004</v>
      </c>
      <c r="U601" s="32">
        <f t="shared" si="163"/>
        <v>90187689.090000004</v>
      </c>
      <c r="V601" s="32">
        <f t="shared" si="163"/>
        <v>3390000</v>
      </c>
      <c r="W601" s="32">
        <f t="shared" si="163"/>
        <v>3390000</v>
      </c>
      <c r="X601" s="32">
        <f t="shared" si="163"/>
        <v>0</v>
      </c>
      <c r="Y601" s="32">
        <f t="shared" si="163"/>
        <v>4312060</v>
      </c>
      <c r="Z601" s="33">
        <f t="shared" ref="Z601:Z664" si="164">T601/L601</f>
        <v>0.49118077055400888</v>
      </c>
      <c r="AA601" s="33">
        <f t="shared" si="131"/>
        <v>0.48872651838265996</v>
      </c>
      <c r="AB601" s="33">
        <f t="shared" si="132"/>
        <v>0.48790645567265595</v>
      </c>
      <c r="AC601" s="34">
        <f t="shared" si="133"/>
        <v>0.97663297405531591</v>
      </c>
    </row>
    <row r="602" spans="1:29" outlineLevel="2" x14ac:dyDescent="0.35">
      <c r="A602" s="21" t="s">
        <v>343</v>
      </c>
      <c r="B602" s="22" t="s">
        <v>30</v>
      </c>
      <c r="C602" s="22" t="s">
        <v>99</v>
      </c>
      <c r="D602" s="22" t="s">
        <v>347</v>
      </c>
      <c r="E602" s="22"/>
      <c r="F602" s="22" t="s">
        <v>33</v>
      </c>
      <c r="G602" s="22">
        <v>1120</v>
      </c>
      <c r="H602" s="22">
        <v>709800000</v>
      </c>
      <c r="I602" s="22" t="s">
        <v>31</v>
      </c>
      <c r="J602" s="23" t="s">
        <v>348</v>
      </c>
      <c r="K602" s="24">
        <v>2567518</v>
      </c>
      <c r="L602" s="25">
        <v>2567518</v>
      </c>
      <c r="M602" s="25">
        <v>0</v>
      </c>
      <c r="N602" s="25">
        <v>0</v>
      </c>
      <c r="O602" s="25">
        <v>-899773</v>
      </c>
      <c r="P602" s="25">
        <f>+L602+O602</f>
        <v>1667745</v>
      </c>
      <c r="Q602" s="25">
        <v>0</v>
      </c>
      <c r="R602" s="25">
        <v>0</v>
      </c>
      <c r="S602" s="25">
        <v>0</v>
      </c>
      <c r="T602" s="25">
        <v>1667744.4</v>
      </c>
      <c r="U602" s="25">
        <v>1667744.4</v>
      </c>
      <c r="V602" s="25">
        <v>0.6</v>
      </c>
      <c r="W602" s="25">
        <v>899773.6</v>
      </c>
      <c r="X602" s="25">
        <v>0</v>
      </c>
      <c r="Y602" s="25">
        <f>P602-(Q602+R602+S602+T602+X602)</f>
        <v>0.60000000009313226</v>
      </c>
      <c r="Z602" s="26">
        <f t="shared" si="164"/>
        <v>0.64955509562153013</v>
      </c>
      <c r="AA602" s="26">
        <f t="shared" si="131"/>
        <v>0.99999964023276933</v>
      </c>
      <c r="AB602" s="26">
        <f t="shared" si="132"/>
        <v>0</v>
      </c>
      <c r="AC602" s="27">
        <f t="shared" si="133"/>
        <v>0.99999964023276933</v>
      </c>
    </row>
    <row r="603" spans="1:29" outlineLevel="1" x14ac:dyDescent="0.35">
      <c r="A603" s="28"/>
      <c r="B603" s="29"/>
      <c r="C603" s="29"/>
      <c r="D603" s="29" t="s">
        <v>528</v>
      </c>
      <c r="E603" s="29"/>
      <c r="F603" s="29"/>
      <c r="G603" s="29"/>
      <c r="H603" s="29"/>
      <c r="I603" s="29"/>
      <c r="J603" s="30"/>
      <c r="K603" s="31">
        <f t="shared" ref="K603:Y603" si="165">SUBTOTAL(9,K602:K602)</f>
        <v>2567518</v>
      </c>
      <c r="L603" s="32">
        <f t="shared" si="165"/>
        <v>2567518</v>
      </c>
      <c r="M603" s="32">
        <f t="shared" si="165"/>
        <v>0</v>
      </c>
      <c r="N603" s="32">
        <f t="shared" si="165"/>
        <v>0</v>
      </c>
      <c r="O603" s="32">
        <f t="shared" si="165"/>
        <v>-899773</v>
      </c>
      <c r="P603" s="32">
        <f t="shared" si="165"/>
        <v>1667745</v>
      </c>
      <c r="Q603" s="32">
        <f t="shared" si="165"/>
        <v>0</v>
      </c>
      <c r="R603" s="32">
        <f t="shared" si="165"/>
        <v>0</v>
      </c>
      <c r="S603" s="32">
        <f t="shared" si="165"/>
        <v>0</v>
      </c>
      <c r="T603" s="32">
        <f t="shared" si="165"/>
        <v>1667744.4</v>
      </c>
      <c r="U603" s="32">
        <f t="shared" si="165"/>
        <v>1667744.4</v>
      </c>
      <c r="V603" s="32">
        <f t="shared" si="165"/>
        <v>0.6</v>
      </c>
      <c r="W603" s="32">
        <f t="shared" si="165"/>
        <v>899773.6</v>
      </c>
      <c r="X603" s="32">
        <f t="shared" si="165"/>
        <v>0</v>
      </c>
      <c r="Y603" s="32">
        <f t="shared" si="165"/>
        <v>0.60000000009313226</v>
      </c>
      <c r="Z603" s="33">
        <f t="shared" si="164"/>
        <v>0.64955509562153013</v>
      </c>
      <c r="AA603" s="33">
        <f t="shared" si="131"/>
        <v>0.99999964023276933</v>
      </c>
      <c r="AB603" s="33">
        <f t="shared" si="132"/>
        <v>0</v>
      </c>
      <c r="AC603" s="34">
        <f t="shared" si="133"/>
        <v>0.99999964023276933</v>
      </c>
    </row>
    <row r="604" spans="1:29" outlineLevel="2" x14ac:dyDescent="0.35">
      <c r="A604" s="21" t="s">
        <v>275</v>
      </c>
      <c r="B604" s="22" t="s">
        <v>312</v>
      </c>
      <c r="C604" s="22" t="s">
        <v>99</v>
      </c>
      <c r="D604" s="22" t="s">
        <v>319</v>
      </c>
      <c r="E604" s="22"/>
      <c r="F604" s="22" t="s">
        <v>33</v>
      </c>
      <c r="G604" s="22">
        <v>1120</v>
      </c>
      <c r="H604" s="22">
        <v>709800000</v>
      </c>
      <c r="I604" s="22" t="s">
        <v>31</v>
      </c>
      <c r="J604" s="23" t="s">
        <v>320</v>
      </c>
      <c r="K604" s="24">
        <v>1818400</v>
      </c>
      <c r="L604" s="25">
        <v>1818400</v>
      </c>
      <c r="M604" s="25">
        <v>0</v>
      </c>
      <c r="N604" s="25">
        <v>0</v>
      </c>
      <c r="O604" s="25">
        <v>-400000</v>
      </c>
      <c r="P604" s="25">
        <f t="shared" ref="P604:P606" si="166">+L604+O604</f>
        <v>1418400</v>
      </c>
      <c r="Q604" s="25">
        <v>0</v>
      </c>
      <c r="R604" s="25">
        <v>0</v>
      </c>
      <c r="S604" s="25">
        <v>0</v>
      </c>
      <c r="T604" s="25">
        <v>0</v>
      </c>
      <c r="U604" s="25">
        <v>0</v>
      </c>
      <c r="V604" s="25">
        <v>1363800</v>
      </c>
      <c r="W604" s="25">
        <v>1818400</v>
      </c>
      <c r="X604" s="25">
        <v>0</v>
      </c>
      <c r="Y604" s="25">
        <f t="shared" ref="Y604:Y606" si="167">P604-(Q604+R604+S604+T604+X604)</f>
        <v>1418400</v>
      </c>
      <c r="Z604" s="26">
        <f t="shared" si="164"/>
        <v>0</v>
      </c>
      <c r="AA604" s="26">
        <f t="shared" si="131"/>
        <v>0</v>
      </c>
      <c r="AB604" s="26">
        <f t="shared" si="132"/>
        <v>0</v>
      </c>
      <c r="AC604" s="27">
        <f t="shared" si="133"/>
        <v>0</v>
      </c>
    </row>
    <row r="605" spans="1:29" outlineLevel="2" x14ac:dyDescent="0.35">
      <c r="A605" s="21" t="s">
        <v>331</v>
      </c>
      <c r="B605" s="22" t="s">
        <v>30</v>
      </c>
      <c r="C605" s="22" t="s">
        <v>99</v>
      </c>
      <c r="D605" s="22" t="s">
        <v>319</v>
      </c>
      <c r="E605" s="22"/>
      <c r="F605" s="22" t="s">
        <v>33</v>
      </c>
      <c r="G605" s="22">
        <v>1120</v>
      </c>
      <c r="H605" s="22">
        <v>709800000</v>
      </c>
      <c r="I605" s="22" t="s">
        <v>31</v>
      </c>
      <c r="J605" s="23" t="s">
        <v>320</v>
      </c>
      <c r="K605" s="24">
        <v>135449277</v>
      </c>
      <c r="L605" s="25">
        <v>135449277</v>
      </c>
      <c r="M605" s="25">
        <v>0</v>
      </c>
      <c r="N605" s="25">
        <v>0</v>
      </c>
      <c r="O605" s="25">
        <v>0</v>
      </c>
      <c r="P605" s="25">
        <f t="shared" si="166"/>
        <v>135449277</v>
      </c>
      <c r="Q605" s="25">
        <v>0</v>
      </c>
      <c r="R605" s="25">
        <v>31889960.140000001</v>
      </c>
      <c r="S605" s="25">
        <v>1720822.32</v>
      </c>
      <c r="T605" s="25">
        <v>7548539.75</v>
      </c>
      <c r="U605" s="25">
        <v>7548539.75</v>
      </c>
      <c r="V605" s="25">
        <v>94289954.790000007</v>
      </c>
      <c r="W605" s="25">
        <v>94289954.790000007</v>
      </c>
      <c r="X605" s="25">
        <v>0</v>
      </c>
      <c r="Y605" s="25">
        <f t="shared" si="167"/>
        <v>94289954.789999992</v>
      </c>
      <c r="Z605" s="26">
        <f t="shared" si="164"/>
        <v>5.572964224829343E-2</v>
      </c>
      <c r="AA605" s="26">
        <f t="shared" si="131"/>
        <v>5.572964224829343E-2</v>
      </c>
      <c r="AB605" s="26">
        <f t="shared" si="132"/>
        <v>0.248142944757099</v>
      </c>
      <c r="AC605" s="27">
        <f t="shared" si="133"/>
        <v>0.30387258700539244</v>
      </c>
    </row>
    <row r="606" spans="1:29" outlineLevel="2" x14ac:dyDescent="0.35">
      <c r="A606" s="21" t="s">
        <v>343</v>
      </c>
      <c r="B606" s="22" t="s">
        <v>30</v>
      </c>
      <c r="C606" s="22" t="s">
        <v>99</v>
      </c>
      <c r="D606" s="22" t="s">
        <v>319</v>
      </c>
      <c r="E606" s="22"/>
      <c r="F606" s="22" t="s">
        <v>33</v>
      </c>
      <c r="G606" s="22">
        <v>1120</v>
      </c>
      <c r="H606" s="22">
        <v>709800000</v>
      </c>
      <c r="I606" s="22" t="s">
        <v>31</v>
      </c>
      <c r="J606" s="23" t="s">
        <v>320</v>
      </c>
      <c r="K606" s="24">
        <v>1148607</v>
      </c>
      <c r="L606" s="25">
        <v>1148607</v>
      </c>
      <c r="M606" s="25">
        <v>0</v>
      </c>
      <c r="N606" s="25">
        <v>0</v>
      </c>
      <c r="O606" s="25">
        <v>0</v>
      </c>
      <c r="P606" s="25">
        <f t="shared" si="166"/>
        <v>1148607</v>
      </c>
      <c r="Q606" s="25">
        <v>0</v>
      </c>
      <c r="R606" s="25">
        <v>19044.72</v>
      </c>
      <c r="S606" s="25">
        <v>0</v>
      </c>
      <c r="T606" s="25">
        <v>933030.28</v>
      </c>
      <c r="U606" s="25">
        <v>169602.28</v>
      </c>
      <c r="V606" s="25">
        <v>196532</v>
      </c>
      <c r="W606" s="25">
        <v>196532</v>
      </c>
      <c r="X606" s="25">
        <v>0</v>
      </c>
      <c r="Y606" s="25">
        <f t="shared" si="167"/>
        <v>196532</v>
      </c>
      <c r="Z606" s="26">
        <f t="shared" si="164"/>
        <v>0.81231463851430474</v>
      </c>
      <c r="AA606" s="26">
        <f t="shared" si="131"/>
        <v>0.81231463851430474</v>
      </c>
      <c r="AB606" s="26">
        <f t="shared" si="132"/>
        <v>1.6580710373522014E-2</v>
      </c>
      <c r="AC606" s="27">
        <f t="shared" si="133"/>
        <v>0.82889534888782679</v>
      </c>
    </row>
    <row r="607" spans="1:29" outlineLevel="1" x14ac:dyDescent="0.35">
      <c r="A607" s="28"/>
      <c r="B607" s="29"/>
      <c r="C607" s="29"/>
      <c r="D607" s="29" t="s">
        <v>529</v>
      </c>
      <c r="E607" s="29"/>
      <c r="F607" s="29"/>
      <c r="G607" s="29"/>
      <c r="H607" s="29"/>
      <c r="I607" s="29"/>
      <c r="J607" s="30"/>
      <c r="K607" s="31">
        <f t="shared" ref="K607:Y607" si="168">SUBTOTAL(9,K604:K606)</f>
        <v>138416284</v>
      </c>
      <c r="L607" s="32">
        <f t="shared" si="168"/>
        <v>138416284</v>
      </c>
      <c r="M607" s="32">
        <f t="shared" si="168"/>
        <v>0</v>
      </c>
      <c r="N607" s="32">
        <f t="shared" si="168"/>
        <v>0</v>
      </c>
      <c r="O607" s="32">
        <f t="shared" si="168"/>
        <v>-400000</v>
      </c>
      <c r="P607" s="32">
        <f t="shared" si="168"/>
        <v>138016284</v>
      </c>
      <c r="Q607" s="32">
        <f t="shared" si="168"/>
        <v>0</v>
      </c>
      <c r="R607" s="32">
        <f t="shared" si="168"/>
        <v>31909004.859999999</v>
      </c>
      <c r="S607" s="32">
        <f t="shared" si="168"/>
        <v>1720822.32</v>
      </c>
      <c r="T607" s="32">
        <f t="shared" si="168"/>
        <v>8481570.0299999993</v>
      </c>
      <c r="U607" s="32">
        <f t="shared" si="168"/>
        <v>7718142.0300000003</v>
      </c>
      <c r="V607" s="32">
        <f t="shared" si="168"/>
        <v>95850286.790000007</v>
      </c>
      <c r="W607" s="32">
        <f t="shared" si="168"/>
        <v>96304886.790000007</v>
      </c>
      <c r="X607" s="32">
        <f t="shared" si="168"/>
        <v>0</v>
      </c>
      <c r="Y607" s="32">
        <f t="shared" si="168"/>
        <v>95904886.789999992</v>
      </c>
      <c r="Z607" s="33">
        <f t="shared" si="164"/>
        <v>6.1275810799833345E-2</v>
      </c>
      <c r="AA607" s="33">
        <f t="shared" si="131"/>
        <v>6.1453400889999323E-2</v>
      </c>
      <c r="AB607" s="33">
        <f t="shared" si="132"/>
        <v>0.24366564730869003</v>
      </c>
      <c r="AC607" s="34">
        <f t="shared" si="133"/>
        <v>0.30511904819868935</v>
      </c>
    </row>
    <row r="608" spans="1:29" outlineLevel="2" x14ac:dyDescent="0.35">
      <c r="A608" s="21" t="s">
        <v>343</v>
      </c>
      <c r="B608" s="22" t="s">
        <v>30</v>
      </c>
      <c r="C608" s="22" t="s">
        <v>99</v>
      </c>
      <c r="D608" s="22" t="s">
        <v>349</v>
      </c>
      <c r="E608" s="22"/>
      <c r="F608" s="22" t="s">
        <v>33</v>
      </c>
      <c r="G608" s="22">
        <v>1120</v>
      </c>
      <c r="H608" s="22">
        <v>709800000</v>
      </c>
      <c r="I608" s="22" t="s">
        <v>31</v>
      </c>
      <c r="J608" s="23" t="s">
        <v>350</v>
      </c>
      <c r="K608" s="24">
        <v>2092009</v>
      </c>
      <c r="L608" s="25">
        <v>2092009</v>
      </c>
      <c r="M608" s="25">
        <v>0</v>
      </c>
      <c r="N608" s="25">
        <v>0</v>
      </c>
      <c r="O608" s="25">
        <v>-2525</v>
      </c>
      <c r="P608" s="25">
        <f>+L608+O608</f>
        <v>2089484</v>
      </c>
      <c r="Q608" s="25">
        <v>0</v>
      </c>
      <c r="R608" s="25">
        <v>0</v>
      </c>
      <c r="S608" s="25">
        <v>2086081.7</v>
      </c>
      <c r="T608" s="25">
        <v>0</v>
      </c>
      <c r="U608" s="25">
        <v>0</v>
      </c>
      <c r="V608" s="25">
        <v>3402.3</v>
      </c>
      <c r="W608" s="25">
        <v>5927.3</v>
      </c>
      <c r="X608" s="25">
        <v>0</v>
      </c>
      <c r="Y608" s="25">
        <f>P608-(Q608+R608+S608+T608+X608)</f>
        <v>3402.3000000000466</v>
      </c>
      <c r="Z608" s="26">
        <f t="shared" si="164"/>
        <v>0</v>
      </c>
      <c r="AA608" s="26">
        <f t="shared" si="131"/>
        <v>0</v>
      </c>
      <c r="AB608" s="26">
        <f t="shared" si="132"/>
        <v>0.99837170325305191</v>
      </c>
      <c r="AC608" s="27">
        <f t="shared" si="133"/>
        <v>0.99837170325305191</v>
      </c>
    </row>
    <row r="609" spans="1:29" outlineLevel="1" x14ac:dyDescent="0.35">
      <c r="A609" s="28"/>
      <c r="B609" s="29"/>
      <c r="C609" s="29"/>
      <c r="D609" s="29" t="s">
        <v>530</v>
      </c>
      <c r="E609" s="29"/>
      <c r="F609" s="29"/>
      <c r="G609" s="29"/>
      <c r="H609" s="29"/>
      <c r="I609" s="29"/>
      <c r="J609" s="30"/>
      <c r="K609" s="31">
        <f t="shared" ref="K609:Y609" si="169">SUBTOTAL(9,K608:K608)</f>
        <v>2092009</v>
      </c>
      <c r="L609" s="32">
        <f t="shared" si="169"/>
        <v>2092009</v>
      </c>
      <c r="M609" s="32">
        <f t="shared" si="169"/>
        <v>0</v>
      </c>
      <c r="N609" s="32">
        <f t="shared" si="169"/>
        <v>0</v>
      </c>
      <c r="O609" s="32">
        <f t="shared" si="169"/>
        <v>-2525</v>
      </c>
      <c r="P609" s="32">
        <f t="shared" si="169"/>
        <v>2089484</v>
      </c>
      <c r="Q609" s="32">
        <f t="shared" si="169"/>
        <v>0</v>
      </c>
      <c r="R609" s="32">
        <f t="shared" si="169"/>
        <v>0</v>
      </c>
      <c r="S609" s="32">
        <f t="shared" si="169"/>
        <v>2086081.7</v>
      </c>
      <c r="T609" s="32">
        <f t="shared" si="169"/>
        <v>0</v>
      </c>
      <c r="U609" s="32">
        <f t="shared" si="169"/>
        <v>0</v>
      </c>
      <c r="V609" s="32">
        <f t="shared" si="169"/>
        <v>3402.3</v>
      </c>
      <c r="W609" s="32">
        <f t="shared" si="169"/>
        <v>5927.3</v>
      </c>
      <c r="X609" s="32">
        <f t="shared" si="169"/>
        <v>0</v>
      </c>
      <c r="Y609" s="32">
        <f t="shared" si="169"/>
        <v>3402.3000000000466</v>
      </c>
      <c r="Z609" s="33">
        <f t="shared" si="164"/>
        <v>0</v>
      </c>
      <c r="AA609" s="33">
        <f t="shared" ref="AA609:AA672" si="170">T609/P609</f>
        <v>0</v>
      </c>
      <c r="AB609" s="33">
        <f t="shared" ref="AB609:AB672" si="171">(Q609+R609+S609)/P609</f>
        <v>0.99837170325305191</v>
      </c>
      <c r="AC609" s="34">
        <f t="shared" ref="AC609:AC672" si="172">AA609+AB609</f>
        <v>0.99837170325305191</v>
      </c>
    </row>
    <row r="610" spans="1:29" outlineLevel="2" x14ac:dyDescent="0.35">
      <c r="A610" s="21" t="s">
        <v>29</v>
      </c>
      <c r="B610" s="22" t="s">
        <v>30</v>
      </c>
      <c r="C610" s="22" t="s">
        <v>99</v>
      </c>
      <c r="D610" s="22" t="s">
        <v>100</v>
      </c>
      <c r="E610" s="22"/>
      <c r="F610" s="22" t="s">
        <v>33</v>
      </c>
      <c r="G610" s="22">
        <v>1120</v>
      </c>
      <c r="H610" s="22">
        <v>709800000</v>
      </c>
      <c r="I610" s="22" t="s">
        <v>31</v>
      </c>
      <c r="J610" s="23" t="s">
        <v>101</v>
      </c>
      <c r="K610" s="24">
        <v>3139517</v>
      </c>
      <c r="L610" s="25">
        <v>3139517</v>
      </c>
      <c r="M610" s="25">
        <v>0</v>
      </c>
      <c r="N610" s="25">
        <v>0</v>
      </c>
      <c r="O610" s="25">
        <v>0</v>
      </c>
      <c r="P610" s="25">
        <f>+L610+O610</f>
        <v>3139517</v>
      </c>
      <c r="Q610" s="25">
        <v>0</v>
      </c>
      <c r="R610" s="25">
        <v>0</v>
      </c>
      <c r="S610" s="25">
        <v>0</v>
      </c>
      <c r="T610" s="25">
        <v>0</v>
      </c>
      <c r="U610" s="25">
        <v>0</v>
      </c>
      <c r="V610" s="25">
        <v>3139517</v>
      </c>
      <c r="W610" s="25">
        <v>3139517</v>
      </c>
      <c r="X610" s="25">
        <v>0</v>
      </c>
      <c r="Y610" s="25">
        <f>P610-(Q610+R610+S610+T610+X610)</f>
        <v>3139517</v>
      </c>
      <c r="Z610" s="26">
        <f t="shared" si="164"/>
        <v>0</v>
      </c>
      <c r="AA610" s="26">
        <f t="shared" si="170"/>
        <v>0</v>
      </c>
      <c r="AB610" s="26">
        <f t="shared" si="171"/>
        <v>0</v>
      </c>
      <c r="AC610" s="27">
        <f t="shared" si="172"/>
        <v>0</v>
      </c>
    </row>
    <row r="611" spans="1:29" outlineLevel="1" x14ac:dyDescent="0.35">
      <c r="A611" s="28"/>
      <c r="B611" s="29"/>
      <c r="C611" s="29"/>
      <c r="D611" s="29" t="s">
        <v>531</v>
      </c>
      <c r="E611" s="29"/>
      <c r="F611" s="29"/>
      <c r="G611" s="29"/>
      <c r="H611" s="29"/>
      <c r="I611" s="29"/>
      <c r="J611" s="30"/>
      <c r="K611" s="31">
        <f t="shared" ref="K611:Y611" si="173">SUBTOTAL(9,K610:K610)</f>
        <v>3139517</v>
      </c>
      <c r="L611" s="32">
        <f t="shared" si="173"/>
        <v>3139517</v>
      </c>
      <c r="M611" s="32">
        <f t="shared" si="173"/>
        <v>0</v>
      </c>
      <c r="N611" s="32">
        <f t="shared" si="173"/>
        <v>0</v>
      </c>
      <c r="O611" s="32">
        <f t="shared" si="173"/>
        <v>0</v>
      </c>
      <c r="P611" s="32">
        <f t="shared" si="173"/>
        <v>3139517</v>
      </c>
      <c r="Q611" s="32">
        <f t="shared" si="173"/>
        <v>0</v>
      </c>
      <c r="R611" s="32">
        <f t="shared" si="173"/>
        <v>0</v>
      </c>
      <c r="S611" s="32">
        <f t="shared" si="173"/>
        <v>0</v>
      </c>
      <c r="T611" s="32">
        <f t="shared" si="173"/>
        <v>0</v>
      </c>
      <c r="U611" s="32">
        <f t="shared" si="173"/>
        <v>0</v>
      </c>
      <c r="V611" s="32">
        <f t="shared" si="173"/>
        <v>3139517</v>
      </c>
      <c r="W611" s="32">
        <f t="shared" si="173"/>
        <v>3139517</v>
      </c>
      <c r="X611" s="32">
        <f t="shared" si="173"/>
        <v>0</v>
      </c>
      <c r="Y611" s="32">
        <f t="shared" si="173"/>
        <v>3139517</v>
      </c>
      <c r="Z611" s="33">
        <f t="shared" si="164"/>
        <v>0</v>
      </c>
      <c r="AA611" s="33">
        <f t="shared" si="170"/>
        <v>0</v>
      </c>
      <c r="AB611" s="33">
        <f t="shared" si="171"/>
        <v>0</v>
      </c>
      <c r="AC611" s="34">
        <f t="shared" si="172"/>
        <v>0</v>
      </c>
    </row>
    <row r="612" spans="1:29" outlineLevel="2" x14ac:dyDescent="0.35">
      <c r="A612" s="21" t="s">
        <v>187</v>
      </c>
      <c r="B612" s="22" t="s">
        <v>30</v>
      </c>
      <c r="C612" s="22" t="s">
        <v>99</v>
      </c>
      <c r="D612" s="22" t="s">
        <v>233</v>
      </c>
      <c r="E612" s="22"/>
      <c r="F612" s="22" t="s">
        <v>33</v>
      </c>
      <c r="G612" s="22">
        <v>1120</v>
      </c>
      <c r="H612" s="22">
        <v>709800000</v>
      </c>
      <c r="I612" s="22" t="s">
        <v>31</v>
      </c>
      <c r="J612" s="23" t="s">
        <v>234</v>
      </c>
      <c r="K612" s="24">
        <v>300000</v>
      </c>
      <c r="L612" s="25">
        <v>300000</v>
      </c>
      <c r="M612" s="25">
        <v>0</v>
      </c>
      <c r="N612" s="25">
        <v>0</v>
      </c>
      <c r="O612" s="25">
        <v>11732066</v>
      </c>
      <c r="P612" s="25">
        <f t="shared" ref="P612:P613" si="174">+L612+O612</f>
        <v>12032066</v>
      </c>
      <c r="Q612" s="25">
        <v>0</v>
      </c>
      <c r="R612" s="25">
        <v>81925</v>
      </c>
      <c r="S612" s="25">
        <v>0</v>
      </c>
      <c r="T612" s="25">
        <v>218061.75</v>
      </c>
      <c r="U612" s="25">
        <v>218061.75</v>
      </c>
      <c r="V612" s="25">
        <v>13.25</v>
      </c>
      <c r="W612" s="25">
        <v>13.25</v>
      </c>
      <c r="X612" s="25">
        <v>0</v>
      </c>
      <c r="Y612" s="25">
        <f t="shared" ref="Y612:Y613" si="175">P612-(Q612+R612+S612+T612+X612)</f>
        <v>11732079.25</v>
      </c>
      <c r="Z612" s="26">
        <f t="shared" si="164"/>
        <v>0.72687250000000003</v>
      </c>
      <c r="AA612" s="26">
        <f t="shared" si="170"/>
        <v>1.812338379792797E-2</v>
      </c>
      <c r="AB612" s="26">
        <f t="shared" si="171"/>
        <v>6.8088888475179576E-3</v>
      </c>
      <c r="AC612" s="27">
        <f t="shared" si="172"/>
        <v>2.4932272645445928E-2</v>
      </c>
    </row>
    <row r="613" spans="1:29" outlineLevel="2" x14ac:dyDescent="0.35">
      <c r="A613" s="21" t="s">
        <v>343</v>
      </c>
      <c r="B613" s="22" t="s">
        <v>30</v>
      </c>
      <c r="C613" s="22" t="s">
        <v>99</v>
      </c>
      <c r="D613" s="22" t="s">
        <v>233</v>
      </c>
      <c r="E613" s="22"/>
      <c r="F613" s="22" t="s">
        <v>33</v>
      </c>
      <c r="G613" s="22">
        <v>1120</v>
      </c>
      <c r="H613" s="22">
        <v>709800000</v>
      </c>
      <c r="I613" s="22" t="s">
        <v>31</v>
      </c>
      <c r="J613" s="23" t="s">
        <v>234</v>
      </c>
      <c r="K613" s="24">
        <v>790000</v>
      </c>
      <c r="L613" s="25">
        <v>790000</v>
      </c>
      <c r="M613" s="25">
        <v>0</v>
      </c>
      <c r="N613" s="25">
        <v>0</v>
      </c>
      <c r="O613" s="25">
        <v>0</v>
      </c>
      <c r="P613" s="25">
        <f t="shared" si="174"/>
        <v>790000</v>
      </c>
      <c r="Q613" s="25">
        <v>0</v>
      </c>
      <c r="R613" s="25">
        <v>105745.4</v>
      </c>
      <c r="S613" s="25">
        <v>0</v>
      </c>
      <c r="T613" s="25">
        <v>521481.53</v>
      </c>
      <c r="U613" s="25">
        <v>521481.53</v>
      </c>
      <c r="V613" s="25">
        <v>162773.07</v>
      </c>
      <c r="W613" s="25">
        <v>162773.07</v>
      </c>
      <c r="X613" s="25">
        <v>0</v>
      </c>
      <c r="Y613" s="25">
        <f t="shared" si="175"/>
        <v>162773.06999999995</v>
      </c>
      <c r="Z613" s="26">
        <f t="shared" si="164"/>
        <v>0.66010320253164556</v>
      </c>
      <c r="AA613" s="26">
        <f t="shared" si="170"/>
        <v>0.66010320253164556</v>
      </c>
      <c r="AB613" s="26">
        <f t="shared" si="171"/>
        <v>0.13385493670886076</v>
      </c>
      <c r="AC613" s="27">
        <f t="shared" si="172"/>
        <v>0.79395813924050629</v>
      </c>
    </row>
    <row r="614" spans="1:29" outlineLevel="1" x14ac:dyDescent="0.35">
      <c r="A614" s="28"/>
      <c r="B614" s="29"/>
      <c r="C614" s="29"/>
      <c r="D614" s="29" t="s">
        <v>532</v>
      </c>
      <c r="E614" s="29"/>
      <c r="F614" s="29"/>
      <c r="G614" s="29"/>
      <c r="H614" s="29"/>
      <c r="I614" s="29"/>
      <c r="J614" s="30"/>
      <c r="K614" s="31">
        <f t="shared" ref="K614:Y614" si="176">SUBTOTAL(9,K612:K613)</f>
        <v>1090000</v>
      </c>
      <c r="L614" s="32">
        <f t="shared" si="176"/>
        <v>1090000</v>
      </c>
      <c r="M614" s="32">
        <f t="shared" si="176"/>
        <v>0</v>
      </c>
      <c r="N614" s="32">
        <f t="shared" si="176"/>
        <v>0</v>
      </c>
      <c r="O614" s="32">
        <f t="shared" si="176"/>
        <v>11732066</v>
      </c>
      <c r="P614" s="32">
        <f t="shared" si="176"/>
        <v>12822066</v>
      </c>
      <c r="Q614" s="32">
        <f t="shared" si="176"/>
        <v>0</v>
      </c>
      <c r="R614" s="32">
        <f t="shared" si="176"/>
        <v>187670.39999999999</v>
      </c>
      <c r="S614" s="32">
        <f t="shared" si="176"/>
        <v>0</v>
      </c>
      <c r="T614" s="32">
        <f t="shared" si="176"/>
        <v>739543.28</v>
      </c>
      <c r="U614" s="32">
        <f t="shared" si="176"/>
        <v>739543.28</v>
      </c>
      <c r="V614" s="32">
        <f t="shared" si="176"/>
        <v>162786.32</v>
      </c>
      <c r="W614" s="32">
        <f t="shared" si="176"/>
        <v>162786.32</v>
      </c>
      <c r="X614" s="32">
        <f t="shared" si="176"/>
        <v>0</v>
      </c>
      <c r="Y614" s="32">
        <f t="shared" si="176"/>
        <v>11894852.32</v>
      </c>
      <c r="Z614" s="33">
        <f t="shared" si="164"/>
        <v>0.67848007339449545</v>
      </c>
      <c r="AA614" s="33">
        <f t="shared" si="170"/>
        <v>5.767738833975742E-2</v>
      </c>
      <c r="AB614" s="33">
        <f t="shared" si="171"/>
        <v>1.4636518015115504E-2</v>
      </c>
      <c r="AC614" s="34">
        <f t="shared" si="172"/>
        <v>7.231390635487292E-2</v>
      </c>
    </row>
    <row r="615" spans="1:29" outlineLevel="2" x14ac:dyDescent="0.35">
      <c r="A615" s="21" t="s">
        <v>187</v>
      </c>
      <c r="B615" s="22" t="s">
        <v>30</v>
      </c>
      <c r="C615" s="22" t="s">
        <v>99</v>
      </c>
      <c r="D615" s="22" t="s">
        <v>235</v>
      </c>
      <c r="E615" s="22"/>
      <c r="F615" s="22" t="s">
        <v>33</v>
      </c>
      <c r="G615" s="22">
        <v>1120</v>
      </c>
      <c r="H615" s="22">
        <v>709800000</v>
      </c>
      <c r="I615" s="22" t="s">
        <v>31</v>
      </c>
      <c r="J615" s="23" t="s">
        <v>236</v>
      </c>
      <c r="K615" s="24">
        <v>50000</v>
      </c>
      <c r="L615" s="25">
        <v>50000</v>
      </c>
      <c r="M615" s="25">
        <v>0</v>
      </c>
      <c r="N615" s="25">
        <v>0</v>
      </c>
      <c r="O615" s="25">
        <v>0</v>
      </c>
      <c r="P615" s="25">
        <f t="shared" ref="P615:P616" si="177">+L615+O615</f>
        <v>50000</v>
      </c>
      <c r="Q615" s="25">
        <v>0</v>
      </c>
      <c r="R615" s="25">
        <v>0</v>
      </c>
      <c r="S615" s="25">
        <v>0</v>
      </c>
      <c r="T615" s="25">
        <v>0</v>
      </c>
      <c r="U615" s="25">
        <v>0</v>
      </c>
      <c r="V615" s="25">
        <v>50000</v>
      </c>
      <c r="W615" s="25">
        <v>50000</v>
      </c>
      <c r="X615" s="25">
        <v>0</v>
      </c>
      <c r="Y615" s="25">
        <f t="shared" ref="Y615:Y616" si="178">P615-(Q615+R615+S615+T615+X615)</f>
        <v>50000</v>
      </c>
      <c r="Z615" s="26">
        <f t="shared" si="164"/>
        <v>0</v>
      </c>
      <c r="AA615" s="26">
        <f t="shared" si="170"/>
        <v>0</v>
      </c>
      <c r="AB615" s="26">
        <f t="shared" si="171"/>
        <v>0</v>
      </c>
      <c r="AC615" s="27">
        <f t="shared" si="172"/>
        <v>0</v>
      </c>
    </row>
    <row r="616" spans="1:29" outlineLevel="2" x14ac:dyDescent="0.35">
      <c r="A616" s="21" t="s">
        <v>343</v>
      </c>
      <c r="B616" s="22" t="s">
        <v>30</v>
      </c>
      <c r="C616" s="22" t="s">
        <v>99</v>
      </c>
      <c r="D616" s="22" t="s">
        <v>235</v>
      </c>
      <c r="E616" s="22"/>
      <c r="F616" s="22" t="s">
        <v>33</v>
      </c>
      <c r="G616" s="22">
        <v>1120</v>
      </c>
      <c r="H616" s="22">
        <v>709800000</v>
      </c>
      <c r="I616" s="22" t="s">
        <v>31</v>
      </c>
      <c r="J616" s="23" t="s">
        <v>236</v>
      </c>
      <c r="K616" s="24">
        <v>59447</v>
      </c>
      <c r="L616" s="25">
        <v>59447</v>
      </c>
      <c r="M616" s="25">
        <v>0</v>
      </c>
      <c r="N616" s="25">
        <v>0</v>
      </c>
      <c r="O616" s="25">
        <v>0</v>
      </c>
      <c r="P616" s="25">
        <f t="shared" si="177"/>
        <v>59447</v>
      </c>
      <c r="Q616" s="25">
        <v>0</v>
      </c>
      <c r="R616" s="25">
        <v>0</v>
      </c>
      <c r="S616" s="25">
        <v>0</v>
      </c>
      <c r="T616" s="25">
        <v>0</v>
      </c>
      <c r="U616" s="25">
        <v>0</v>
      </c>
      <c r="V616" s="25">
        <v>59447</v>
      </c>
      <c r="W616" s="25">
        <v>59447</v>
      </c>
      <c r="X616" s="25">
        <v>0</v>
      </c>
      <c r="Y616" s="25">
        <f t="shared" si="178"/>
        <v>59447</v>
      </c>
      <c r="Z616" s="26">
        <f t="shared" si="164"/>
        <v>0</v>
      </c>
      <c r="AA616" s="26">
        <f t="shared" si="170"/>
        <v>0</v>
      </c>
      <c r="AB616" s="26">
        <f t="shared" si="171"/>
        <v>0</v>
      </c>
      <c r="AC616" s="27">
        <f t="shared" si="172"/>
        <v>0</v>
      </c>
    </row>
    <row r="617" spans="1:29" outlineLevel="1" x14ac:dyDescent="0.35">
      <c r="A617" s="28"/>
      <c r="B617" s="29"/>
      <c r="C617" s="29"/>
      <c r="D617" s="29" t="s">
        <v>533</v>
      </c>
      <c r="E617" s="29"/>
      <c r="F617" s="29"/>
      <c r="G617" s="29"/>
      <c r="H617" s="29"/>
      <c r="I617" s="29"/>
      <c r="J617" s="30"/>
      <c r="K617" s="31">
        <f t="shared" ref="K617:Y617" si="179">SUBTOTAL(9,K615:K616)</f>
        <v>109447</v>
      </c>
      <c r="L617" s="32">
        <f t="shared" si="179"/>
        <v>109447</v>
      </c>
      <c r="M617" s="32">
        <f t="shared" si="179"/>
        <v>0</v>
      </c>
      <c r="N617" s="32">
        <f t="shared" si="179"/>
        <v>0</v>
      </c>
      <c r="O617" s="32">
        <f t="shared" si="179"/>
        <v>0</v>
      </c>
      <c r="P617" s="32">
        <f t="shared" si="179"/>
        <v>109447</v>
      </c>
      <c r="Q617" s="32">
        <f t="shared" si="179"/>
        <v>0</v>
      </c>
      <c r="R617" s="32">
        <f t="shared" si="179"/>
        <v>0</v>
      </c>
      <c r="S617" s="32">
        <f t="shared" si="179"/>
        <v>0</v>
      </c>
      <c r="T617" s="32">
        <f t="shared" si="179"/>
        <v>0</v>
      </c>
      <c r="U617" s="32">
        <f t="shared" si="179"/>
        <v>0</v>
      </c>
      <c r="V617" s="32">
        <f t="shared" si="179"/>
        <v>109447</v>
      </c>
      <c r="W617" s="32">
        <f t="shared" si="179"/>
        <v>109447</v>
      </c>
      <c r="X617" s="32">
        <f t="shared" si="179"/>
        <v>0</v>
      </c>
      <c r="Y617" s="32">
        <f t="shared" si="179"/>
        <v>109447</v>
      </c>
      <c r="Z617" s="33">
        <f t="shared" si="164"/>
        <v>0</v>
      </c>
      <c r="AA617" s="33">
        <f t="shared" si="170"/>
        <v>0</v>
      </c>
      <c r="AB617" s="33">
        <f t="shared" si="171"/>
        <v>0</v>
      </c>
      <c r="AC617" s="34">
        <f t="shared" si="172"/>
        <v>0</v>
      </c>
    </row>
    <row r="618" spans="1:29" outlineLevel="2" x14ac:dyDescent="0.35">
      <c r="A618" s="21" t="s">
        <v>187</v>
      </c>
      <c r="B618" s="22" t="s">
        <v>30</v>
      </c>
      <c r="C618" s="22" t="s">
        <v>99</v>
      </c>
      <c r="D618" s="22" t="s">
        <v>237</v>
      </c>
      <c r="E618" s="22"/>
      <c r="F618" s="22" t="s">
        <v>33</v>
      </c>
      <c r="G618" s="22">
        <v>1120</v>
      </c>
      <c r="H618" s="22">
        <v>709800000</v>
      </c>
      <c r="I618" s="22" t="s">
        <v>31</v>
      </c>
      <c r="J618" s="23" t="s">
        <v>238</v>
      </c>
      <c r="K618" s="24">
        <v>555860</v>
      </c>
      <c r="L618" s="25">
        <v>555860</v>
      </c>
      <c r="M618" s="25">
        <v>0</v>
      </c>
      <c r="N618" s="25">
        <v>0</v>
      </c>
      <c r="O618" s="25">
        <v>0</v>
      </c>
      <c r="P618" s="25">
        <f>+L618+O618</f>
        <v>555860</v>
      </c>
      <c r="Q618" s="25">
        <v>0</v>
      </c>
      <c r="R618" s="25">
        <v>0</v>
      </c>
      <c r="S618" s="25">
        <v>0</v>
      </c>
      <c r="T618" s="25">
        <v>0</v>
      </c>
      <c r="U618" s="25">
        <v>0</v>
      </c>
      <c r="V618" s="25">
        <v>555860</v>
      </c>
      <c r="W618" s="25">
        <v>555860</v>
      </c>
      <c r="X618" s="25">
        <v>0</v>
      </c>
      <c r="Y618" s="25">
        <f>P618-(Q618+R618+S618+T618+X618)</f>
        <v>555860</v>
      </c>
      <c r="Z618" s="26">
        <f t="shared" si="164"/>
        <v>0</v>
      </c>
      <c r="AA618" s="26">
        <f t="shared" si="170"/>
        <v>0</v>
      </c>
      <c r="AB618" s="26">
        <f t="shared" si="171"/>
        <v>0</v>
      </c>
      <c r="AC618" s="27">
        <f t="shared" si="172"/>
        <v>0</v>
      </c>
    </row>
    <row r="619" spans="1:29" outlineLevel="1" x14ac:dyDescent="0.35">
      <c r="A619" s="28"/>
      <c r="B619" s="29"/>
      <c r="C619" s="29"/>
      <c r="D619" s="29" t="s">
        <v>534</v>
      </c>
      <c r="E619" s="29"/>
      <c r="F619" s="29"/>
      <c r="G619" s="29"/>
      <c r="H619" s="29"/>
      <c r="I619" s="29"/>
      <c r="J619" s="30"/>
      <c r="K619" s="31">
        <f t="shared" ref="K619:Y619" si="180">SUBTOTAL(9,K618:K618)</f>
        <v>555860</v>
      </c>
      <c r="L619" s="32">
        <f t="shared" si="180"/>
        <v>555860</v>
      </c>
      <c r="M619" s="32">
        <f t="shared" si="180"/>
        <v>0</v>
      </c>
      <c r="N619" s="32">
        <f t="shared" si="180"/>
        <v>0</v>
      </c>
      <c r="O619" s="32">
        <f t="shared" si="180"/>
        <v>0</v>
      </c>
      <c r="P619" s="32">
        <f t="shared" si="180"/>
        <v>555860</v>
      </c>
      <c r="Q619" s="32">
        <f t="shared" si="180"/>
        <v>0</v>
      </c>
      <c r="R619" s="32">
        <f t="shared" si="180"/>
        <v>0</v>
      </c>
      <c r="S619" s="32">
        <f t="shared" si="180"/>
        <v>0</v>
      </c>
      <c r="T619" s="32">
        <f t="shared" si="180"/>
        <v>0</v>
      </c>
      <c r="U619" s="32">
        <f t="shared" si="180"/>
        <v>0</v>
      </c>
      <c r="V619" s="32">
        <f t="shared" si="180"/>
        <v>555860</v>
      </c>
      <c r="W619" s="32">
        <f t="shared" si="180"/>
        <v>555860</v>
      </c>
      <c r="X619" s="32">
        <f t="shared" si="180"/>
        <v>0</v>
      </c>
      <c r="Y619" s="32">
        <f t="shared" si="180"/>
        <v>555860</v>
      </c>
      <c r="Z619" s="33">
        <f t="shared" si="164"/>
        <v>0</v>
      </c>
      <c r="AA619" s="33">
        <f t="shared" si="170"/>
        <v>0</v>
      </c>
      <c r="AB619" s="33">
        <f t="shared" si="171"/>
        <v>0</v>
      </c>
      <c r="AC619" s="34">
        <f t="shared" si="172"/>
        <v>0</v>
      </c>
    </row>
    <row r="620" spans="1:29" ht="27" outlineLevel="2" x14ac:dyDescent="0.35">
      <c r="A620" s="21" t="s">
        <v>29</v>
      </c>
      <c r="B620" s="22" t="s">
        <v>30</v>
      </c>
      <c r="C620" s="22" t="s">
        <v>99</v>
      </c>
      <c r="D620" s="22" t="s">
        <v>102</v>
      </c>
      <c r="E620" s="22"/>
      <c r="F620" s="22" t="s">
        <v>33</v>
      </c>
      <c r="G620" s="22">
        <v>1120</v>
      </c>
      <c r="H620" s="22">
        <v>709800000</v>
      </c>
      <c r="I620" s="22" t="s">
        <v>31</v>
      </c>
      <c r="J620" s="23" t="s">
        <v>103</v>
      </c>
      <c r="K620" s="24">
        <v>2470645</v>
      </c>
      <c r="L620" s="25">
        <v>2470645</v>
      </c>
      <c r="M620" s="25">
        <v>0</v>
      </c>
      <c r="N620" s="25">
        <v>0</v>
      </c>
      <c r="O620" s="25">
        <v>0</v>
      </c>
      <c r="P620" s="25">
        <f t="shared" ref="P620:P625" si="181">+L620+O620</f>
        <v>2470645</v>
      </c>
      <c r="Q620" s="25">
        <v>0</v>
      </c>
      <c r="R620" s="25">
        <v>0.16</v>
      </c>
      <c r="S620" s="25">
        <v>0</v>
      </c>
      <c r="T620" s="25">
        <v>1950188.69</v>
      </c>
      <c r="U620" s="25">
        <v>1950188.69</v>
      </c>
      <c r="V620" s="25">
        <v>0</v>
      </c>
      <c r="W620" s="25">
        <v>520456.15</v>
      </c>
      <c r="X620" s="25">
        <v>0</v>
      </c>
      <c r="Y620" s="25">
        <f t="shared" ref="Y620:Y625" si="182">P620-(Q620+R620+S620+T620+X620)</f>
        <v>520456.15000000014</v>
      </c>
      <c r="Z620" s="26">
        <f t="shared" si="164"/>
        <v>0.78934395269251545</v>
      </c>
      <c r="AA620" s="26">
        <f t="shared" si="170"/>
        <v>0.78934395269251545</v>
      </c>
      <c r="AB620" s="26">
        <f t="shared" si="171"/>
        <v>6.4760416814232727E-8</v>
      </c>
      <c r="AC620" s="27">
        <f t="shared" si="172"/>
        <v>0.78934401745293226</v>
      </c>
    </row>
    <row r="621" spans="1:29" ht="27" outlineLevel="2" x14ac:dyDescent="0.35">
      <c r="A621" s="21" t="s">
        <v>187</v>
      </c>
      <c r="B621" s="22" t="s">
        <v>30</v>
      </c>
      <c r="C621" s="22" t="s">
        <v>99</v>
      </c>
      <c r="D621" s="22" t="s">
        <v>102</v>
      </c>
      <c r="E621" s="22"/>
      <c r="F621" s="22" t="s">
        <v>33</v>
      </c>
      <c r="G621" s="22">
        <v>1120</v>
      </c>
      <c r="H621" s="22">
        <v>709800000</v>
      </c>
      <c r="I621" s="22" t="s">
        <v>31</v>
      </c>
      <c r="J621" s="23" t="s">
        <v>103</v>
      </c>
      <c r="K621" s="24">
        <v>2920490</v>
      </c>
      <c r="L621" s="25">
        <v>2653410</v>
      </c>
      <c r="M621" s="25">
        <v>0</v>
      </c>
      <c r="N621" s="25">
        <v>0</v>
      </c>
      <c r="O621" s="25">
        <v>0</v>
      </c>
      <c r="P621" s="25">
        <f t="shared" si="181"/>
        <v>2653410</v>
      </c>
      <c r="Q621" s="25">
        <v>0</v>
      </c>
      <c r="R621" s="25">
        <v>0</v>
      </c>
      <c r="S621" s="25">
        <v>0</v>
      </c>
      <c r="T621" s="25">
        <v>2159995</v>
      </c>
      <c r="U621" s="25">
        <v>2159995</v>
      </c>
      <c r="V621" s="25">
        <v>493415</v>
      </c>
      <c r="W621" s="25">
        <v>493415</v>
      </c>
      <c r="X621" s="25">
        <v>0</v>
      </c>
      <c r="Y621" s="25">
        <f t="shared" si="182"/>
        <v>493415</v>
      </c>
      <c r="Z621" s="26">
        <f t="shared" si="164"/>
        <v>0.81404494593749177</v>
      </c>
      <c r="AA621" s="26">
        <f t="shared" si="170"/>
        <v>0.81404494593749177</v>
      </c>
      <c r="AB621" s="26">
        <f t="shared" si="171"/>
        <v>0</v>
      </c>
      <c r="AC621" s="27">
        <f t="shared" si="172"/>
        <v>0.81404494593749177</v>
      </c>
    </row>
    <row r="622" spans="1:29" ht="27" outlineLevel="2" x14ac:dyDescent="0.35">
      <c r="A622" s="21" t="s">
        <v>275</v>
      </c>
      <c r="B622" s="22" t="s">
        <v>312</v>
      </c>
      <c r="C622" s="22" t="s">
        <v>99</v>
      </c>
      <c r="D622" s="22" t="s">
        <v>102</v>
      </c>
      <c r="E622" s="22"/>
      <c r="F622" s="22" t="s">
        <v>33</v>
      </c>
      <c r="G622" s="22">
        <v>1120</v>
      </c>
      <c r="H622" s="22">
        <v>709800000</v>
      </c>
      <c r="I622" s="22" t="s">
        <v>31</v>
      </c>
      <c r="J622" s="23" t="s">
        <v>103</v>
      </c>
      <c r="K622" s="24">
        <v>463004</v>
      </c>
      <c r="L622" s="25">
        <v>463004</v>
      </c>
      <c r="M622" s="25">
        <v>0</v>
      </c>
      <c r="N622" s="25">
        <v>0</v>
      </c>
      <c r="O622" s="25">
        <v>0</v>
      </c>
      <c r="P622" s="25">
        <f t="shared" si="181"/>
        <v>463004</v>
      </c>
      <c r="Q622" s="25">
        <v>0</v>
      </c>
      <c r="R622" s="25">
        <v>0</v>
      </c>
      <c r="S622" s="25">
        <v>0</v>
      </c>
      <c r="T622" s="25">
        <v>0</v>
      </c>
      <c r="U622" s="25">
        <v>0</v>
      </c>
      <c r="V622" s="25">
        <v>463004</v>
      </c>
      <c r="W622" s="25">
        <v>463004</v>
      </c>
      <c r="X622" s="25">
        <v>0</v>
      </c>
      <c r="Y622" s="25">
        <f t="shared" si="182"/>
        <v>463004</v>
      </c>
      <c r="Z622" s="26">
        <f t="shared" si="164"/>
        <v>0</v>
      </c>
      <c r="AA622" s="26">
        <f t="shared" si="170"/>
        <v>0</v>
      </c>
      <c r="AB622" s="26">
        <f t="shared" si="171"/>
        <v>0</v>
      </c>
      <c r="AC622" s="27">
        <f t="shared" si="172"/>
        <v>0</v>
      </c>
    </row>
    <row r="623" spans="1:29" ht="27" outlineLevel="2" x14ac:dyDescent="0.35">
      <c r="A623" s="21" t="s">
        <v>325</v>
      </c>
      <c r="B623" s="22" t="s">
        <v>30</v>
      </c>
      <c r="C623" s="22" t="s">
        <v>99</v>
      </c>
      <c r="D623" s="22" t="s">
        <v>102</v>
      </c>
      <c r="E623" s="22"/>
      <c r="F623" s="22" t="s">
        <v>33</v>
      </c>
      <c r="G623" s="22">
        <v>1120</v>
      </c>
      <c r="H623" s="22">
        <v>709800000</v>
      </c>
      <c r="I623" s="22" t="s">
        <v>31</v>
      </c>
      <c r="J623" s="23" t="s">
        <v>103</v>
      </c>
      <c r="K623" s="24">
        <v>1382100</v>
      </c>
      <c r="L623" s="25">
        <v>1382100</v>
      </c>
      <c r="M623" s="25">
        <v>0</v>
      </c>
      <c r="N623" s="25">
        <v>0</v>
      </c>
      <c r="O623" s="25">
        <v>0</v>
      </c>
      <c r="P623" s="25">
        <f t="shared" si="181"/>
        <v>1382100</v>
      </c>
      <c r="Q623" s="25">
        <v>1381960</v>
      </c>
      <c r="R623" s="25">
        <v>0</v>
      </c>
      <c r="S623" s="25">
        <v>0</v>
      </c>
      <c r="T623" s="25">
        <v>0</v>
      </c>
      <c r="U623" s="25">
        <v>0</v>
      </c>
      <c r="V623" s="25">
        <v>140</v>
      </c>
      <c r="W623" s="25">
        <v>140</v>
      </c>
      <c r="X623" s="25">
        <v>0</v>
      </c>
      <c r="Y623" s="25">
        <f t="shared" si="182"/>
        <v>140</v>
      </c>
      <c r="Z623" s="26">
        <f t="shared" si="164"/>
        <v>0</v>
      </c>
      <c r="AA623" s="26">
        <f t="shared" si="170"/>
        <v>0</v>
      </c>
      <c r="AB623" s="26">
        <f t="shared" si="171"/>
        <v>0.99989870486940169</v>
      </c>
      <c r="AC623" s="27">
        <f t="shared" si="172"/>
        <v>0.99989870486940169</v>
      </c>
    </row>
    <row r="624" spans="1:29" ht="27" outlineLevel="2" x14ac:dyDescent="0.35">
      <c r="A624" s="21" t="s">
        <v>331</v>
      </c>
      <c r="B624" s="22" t="s">
        <v>30</v>
      </c>
      <c r="C624" s="22" t="s">
        <v>99</v>
      </c>
      <c r="D624" s="22" t="s">
        <v>102</v>
      </c>
      <c r="E624" s="22"/>
      <c r="F624" s="22" t="s">
        <v>33</v>
      </c>
      <c r="G624" s="22">
        <v>1120</v>
      </c>
      <c r="H624" s="22">
        <v>709800000</v>
      </c>
      <c r="I624" s="22" t="s">
        <v>31</v>
      </c>
      <c r="J624" s="23" t="s">
        <v>103</v>
      </c>
      <c r="K624" s="24">
        <v>20000000</v>
      </c>
      <c r="L624" s="25">
        <v>20000000</v>
      </c>
      <c r="M624" s="25">
        <v>0</v>
      </c>
      <c r="N624" s="25">
        <v>0</v>
      </c>
      <c r="O624" s="25">
        <v>0</v>
      </c>
      <c r="P624" s="25">
        <f t="shared" si="181"/>
        <v>20000000</v>
      </c>
      <c r="Q624" s="25">
        <v>6564613</v>
      </c>
      <c r="R624" s="25">
        <v>0</v>
      </c>
      <c r="S624" s="25">
        <v>0</v>
      </c>
      <c r="T624" s="25">
        <v>0</v>
      </c>
      <c r="U624" s="25">
        <v>0</v>
      </c>
      <c r="V624" s="25">
        <v>9011371</v>
      </c>
      <c r="W624" s="25">
        <v>13435387</v>
      </c>
      <c r="X624" s="25">
        <v>0</v>
      </c>
      <c r="Y624" s="25">
        <f t="shared" si="182"/>
        <v>13435387</v>
      </c>
      <c r="Z624" s="26">
        <f t="shared" si="164"/>
        <v>0</v>
      </c>
      <c r="AA624" s="26">
        <f t="shared" si="170"/>
        <v>0</v>
      </c>
      <c r="AB624" s="26">
        <f t="shared" si="171"/>
        <v>0.32823065000000001</v>
      </c>
      <c r="AC624" s="27">
        <f t="shared" si="172"/>
        <v>0.32823065000000001</v>
      </c>
    </row>
    <row r="625" spans="1:29" ht="27" outlineLevel="2" x14ac:dyDescent="0.35">
      <c r="A625" s="21" t="s">
        <v>343</v>
      </c>
      <c r="B625" s="22" t="s">
        <v>30</v>
      </c>
      <c r="C625" s="22" t="s">
        <v>99</v>
      </c>
      <c r="D625" s="22" t="s">
        <v>102</v>
      </c>
      <c r="E625" s="22"/>
      <c r="F625" s="22" t="s">
        <v>33</v>
      </c>
      <c r="G625" s="22">
        <v>1120</v>
      </c>
      <c r="H625" s="22">
        <v>709800000</v>
      </c>
      <c r="I625" s="22" t="s">
        <v>31</v>
      </c>
      <c r="J625" s="23" t="s">
        <v>103</v>
      </c>
      <c r="K625" s="24">
        <v>12439883</v>
      </c>
      <c r="L625" s="25">
        <v>11267331</v>
      </c>
      <c r="M625" s="25">
        <v>0</v>
      </c>
      <c r="N625" s="25">
        <v>0</v>
      </c>
      <c r="O625" s="25">
        <v>0</v>
      </c>
      <c r="P625" s="25">
        <f t="shared" si="181"/>
        <v>11267331</v>
      </c>
      <c r="Q625" s="25">
        <v>7498915</v>
      </c>
      <c r="R625" s="25">
        <v>0</v>
      </c>
      <c r="S625" s="25">
        <v>0</v>
      </c>
      <c r="T625" s="25">
        <v>3112013.32</v>
      </c>
      <c r="U625" s="25">
        <v>3112013.32</v>
      </c>
      <c r="V625" s="25">
        <v>656402.68000000005</v>
      </c>
      <c r="W625" s="25">
        <v>656402.68000000005</v>
      </c>
      <c r="X625" s="25">
        <v>0</v>
      </c>
      <c r="Y625" s="25">
        <f t="shared" si="182"/>
        <v>656402.6799999997</v>
      </c>
      <c r="Z625" s="26">
        <f t="shared" si="164"/>
        <v>0.27619791412890948</v>
      </c>
      <c r="AA625" s="26">
        <f t="shared" si="170"/>
        <v>0.27619791412890948</v>
      </c>
      <c r="AB625" s="26">
        <f t="shared" si="171"/>
        <v>0.66554492807569066</v>
      </c>
      <c r="AC625" s="27">
        <f t="shared" si="172"/>
        <v>0.94174284220460014</v>
      </c>
    </row>
    <row r="626" spans="1:29" outlineLevel="1" x14ac:dyDescent="0.35">
      <c r="A626" s="28"/>
      <c r="B626" s="29"/>
      <c r="C626" s="29"/>
      <c r="D626" s="29" t="s">
        <v>535</v>
      </c>
      <c r="E626" s="29"/>
      <c r="F626" s="29"/>
      <c r="G626" s="29"/>
      <c r="H626" s="29"/>
      <c r="I626" s="29"/>
      <c r="J626" s="30"/>
      <c r="K626" s="31">
        <f t="shared" ref="K626:Y626" si="183">SUBTOTAL(9,K620:K625)</f>
        <v>39676122</v>
      </c>
      <c r="L626" s="32">
        <f t="shared" si="183"/>
        <v>38236490</v>
      </c>
      <c r="M626" s="32">
        <f t="shared" si="183"/>
        <v>0</v>
      </c>
      <c r="N626" s="32">
        <f t="shared" si="183"/>
        <v>0</v>
      </c>
      <c r="O626" s="32">
        <f t="shared" si="183"/>
        <v>0</v>
      </c>
      <c r="P626" s="32">
        <f t="shared" si="183"/>
        <v>38236490</v>
      </c>
      <c r="Q626" s="32">
        <f t="shared" si="183"/>
        <v>15445488</v>
      </c>
      <c r="R626" s="32">
        <f t="shared" si="183"/>
        <v>0.16</v>
      </c>
      <c r="S626" s="32">
        <f t="shared" si="183"/>
        <v>0</v>
      </c>
      <c r="T626" s="32">
        <f t="shared" si="183"/>
        <v>7222197.0099999998</v>
      </c>
      <c r="U626" s="32">
        <f t="shared" si="183"/>
        <v>7222197.0099999998</v>
      </c>
      <c r="V626" s="32">
        <f t="shared" si="183"/>
        <v>10624332.68</v>
      </c>
      <c r="W626" s="32">
        <f t="shared" si="183"/>
        <v>15568804.83</v>
      </c>
      <c r="X626" s="32">
        <f t="shared" si="183"/>
        <v>0</v>
      </c>
      <c r="Y626" s="32">
        <f t="shared" si="183"/>
        <v>15568804.83</v>
      </c>
      <c r="Z626" s="33">
        <f t="shared" si="164"/>
        <v>0.18888232183445708</v>
      </c>
      <c r="AA626" s="33">
        <f t="shared" si="170"/>
        <v>0.18888232183445708</v>
      </c>
      <c r="AB626" s="33">
        <f t="shared" si="171"/>
        <v>0.40394628691074941</v>
      </c>
      <c r="AC626" s="34">
        <f t="shared" si="172"/>
        <v>0.59282860874520649</v>
      </c>
    </row>
    <row r="627" spans="1:29" outlineLevel="2" x14ac:dyDescent="0.35">
      <c r="A627" s="21" t="s">
        <v>187</v>
      </c>
      <c r="B627" s="22" t="s">
        <v>30</v>
      </c>
      <c r="C627" s="22" t="s">
        <v>99</v>
      </c>
      <c r="D627" s="22" t="s">
        <v>239</v>
      </c>
      <c r="E627" s="22"/>
      <c r="F627" s="22" t="s">
        <v>33</v>
      </c>
      <c r="G627" s="22">
        <v>1120</v>
      </c>
      <c r="H627" s="22">
        <v>709800000</v>
      </c>
      <c r="I627" s="22" t="s">
        <v>31</v>
      </c>
      <c r="J627" s="23" t="s">
        <v>240</v>
      </c>
      <c r="K627" s="24">
        <v>100000</v>
      </c>
      <c r="L627" s="25">
        <v>100000</v>
      </c>
      <c r="M627" s="25">
        <v>0</v>
      </c>
      <c r="N627" s="25">
        <v>0</v>
      </c>
      <c r="O627" s="25">
        <v>1480639</v>
      </c>
      <c r="P627" s="25">
        <f t="shared" ref="P627:P628" si="184">+L627+O627</f>
        <v>1580639</v>
      </c>
      <c r="Q627" s="25">
        <v>0</v>
      </c>
      <c r="R627" s="25">
        <v>0</v>
      </c>
      <c r="S627" s="25">
        <v>0</v>
      </c>
      <c r="T627" s="25">
        <v>98536</v>
      </c>
      <c r="U627" s="25">
        <v>98536</v>
      </c>
      <c r="V627" s="25">
        <v>1464</v>
      </c>
      <c r="W627" s="25">
        <v>1464</v>
      </c>
      <c r="X627" s="25">
        <v>0</v>
      </c>
      <c r="Y627" s="25">
        <f t="shared" ref="Y627:Y628" si="185">P627-(Q627+R627+S627+T627+X627)</f>
        <v>1482103</v>
      </c>
      <c r="Z627" s="26">
        <f t="shared" si="164"/>
        <v>0.98536000000000001</v>
      </c>
      <c r="AA627" s="26">
        <f t="shared" si="170"/>
        <v>6.2339345037038821E-2</v>
      </c>
      <c r="AB627" s="26">
        <f t="shared" si="171"/>
        <v>0</v>
      </c>
      <c r="AC627" s="27">
        <f t="shared" si="172"/>
        <v>6.2339345037038821E-2</v>
      </c>
    </row>
    <row r="628" spans="1:29" outlineLevel="2" x14ac:dyDescent="0.35">
      <c r="A628" s="21" t="s">
        <v>343</v>
      </c>
      <c r="B628" s="22" t="s">
        <v>30</v>
      </c>
      <c r="C628" s="22" t="s">
        <v>99</v>
      </c>
      <c r="D628" s="22" t="s">
        <v>239</v>
      </c>
      <c r="E628" s="22"/>
      <c r="F628" s="22" t="s">
        <v>33</v>
      </c>
      <c r="G628" s="22">
        <v>1120</v>
      </c>
      <c r="H628" s="22">
        <v>709800000</v>
      </c>
      <c r="I628" s="22" t="s">
        <v>31</v>
      </c>
      <c r="J628" s="23" t="s">
        <v>240</v>
      </c>
      <c r="K628" s="24">
        <v>750000</v>
      </c>
      <c r="L628" s="25">
        <v>750000</v>
      </c>
      <c r="M628" s="25">
        <v>0</v>
      </c>
      <c r="N628" s="25">
        <v>0</v>
      </c>
      <c r="O628" s="25">
        <v>0</v>
      </c>
      <c r="P628" s="25">
        <f t="shared" si="184"/>
        <v>750000</v>
      </c>
      <c r="Q628" s="25">
        <v>0</v>
      </c>
      <c r="R628" s="25">
        <v>0</v>
      </c>
      <c r="S628" s="25">
        <v>0</v>
      </c>
      <c r="T628" s="25">
        <v>729756.2</v>
      </c>
      <c r="U628" s="25">
        <v>729756.2</v>
      </c>
      <c r="V628" s="25">
        <v>20243.8</v>
      </c>
      <c r="W628" s="25">
        <v>20243.8</v>
      </c>
      <c r="X628" s="25">
        <v>0</v>
      </c>
      <c r="Y628" s="25">
        <f t="shared" si="185"/>
        <v>20243.800000000047</v>
      </c>
      <c r="Z628" s="26">
        <f t="shared" si="164"/>
        <v>0.97300826666666662</v>
      </c>
      <c r="AA628" s="26">
        <f t="shared" si="170"/>
        <v>0.97300826666666662</v>
      </c>
      <c r="AB628" s="26">
        <f t="shared" si="171"/>
        <v>0</v>
      </c>
      <c r="AC628" s="27">
        <f t="shared" si="172"/>
        <v>0.97300826666666662</v>
      </c>
    </row>
    <row r="629" spans="1:29" outlineLevel="1" x14ac:dyDescent="0.35">
      <c r="A629" s="28"/>
      <c r="B629" s="29"/>
      <c r="C629" s="29"/>
      <c r="D629" s="29" t="s">
        <v>536</v>
      </c>
      <c r="E629" s="29"/>
      <c r="F629" s="29"/>
      <c r="G629" s="29"/>
      <c r="H629" s="29"/>
      <c r="I629" s="29"/>
      <c r="J629" s="30"/>
      <c r="K629" s="31">
        <f t="shared" ref="K629:Y629" si="186">SUBTOTAL(9,K627:K628)</f>
        <v>850000</v>
      </c>
      <c r="L629" s="32">
        <f t="shared" si="186"/>
        <v>850000</v>
      </c>
      <c r="M629" s="32">
        <f t="shared" si="186"/>
        <v>0</v>
      </c>
      <c r="N629" s="32">
        <f t="shared" si="186"/>
        <v>0</v>
      </c>
      <c r="O629" s="32">
        <f t="shared" si="186"/>
        <v>1480639</v>
      </c>
      <c r="P629" s="32">
        <f t="shared" si="186"/>
        <v>2330639</v>
      </c>
      <c r="Q629" s="32">
        <f t="shared" si="186"/>
        <v>0</v>
      </c>
      <c r="R629" s="32">
        <f t="shared" si="186"/>
        <v>0</v>
      </c>
      <c r="S629" s="32">
        <f t="shared" si="186"/>
        <v>0</v>
      </c>
      <c r="T629" s="32">
        <f t="shared" si="186"/>
        <v>828292.2</v>
      </c>
      <c r="U629" s="32">
        <f t="shared" si="186"/>
        <v>828292.2</v>
      </c>
      <c r="V629" s="32">
        <f t="shared" si="186"/>
        <v>21707.8</v>
      </c>
      <c r="W629" s="32">
        <f t="shared" si="186"/>
        <v>21707.8</v>
      </c>
      <c r="X629" s="32">
        <f t="shared" si="186"/>
        <v>0</v>
      </c>
      <c r="Y629" s="32">
        <f t="shared" si="186"/>
        <v>1502346.8</v>
      </c>
      <c r="Z629" s="33">
        <f t="shared" si="164"/>
        <v>0.9744614117647058</v>
      </c>
      <c r="AA629" s="33">
        <f t="shared" si="170"/>
        <v>0.35539274851231784</v>
      </c>
      <c r="AB629" s="33">
        <f t="shared" si="171"/>
        <v>0</v>
      </c>
      <c r="AC629" s="34">
        <f t="shared" si="172"/>
        <v>0.35539274851231784</v>
      </c>
    </row>
    <row r="630" spans="1:29" ht="27" outlineLevel="2" x14ac:dyDescent="0.35">
      <c r="A630" s="21" t="s">
        <v>187</v>
      </c>
      <c r="B630" s="22" t="s">
        <v>30</v>
      </c>
      <c r="C630" s="22" t="s">
        <v>99</v>
      </c>
      <c r="D630" s="22" t="s">
        <v>241</v>
      </c>
      <c r="E630" s="22"/>
      <c r="F630" s="22" t="s">
        <v>33</v>
      </c>
      <c r="G630" s="22">
        <v>1120</v>
      </c>
      <c r="H630" s="22">
        <v>709800000</v>
      </c>
      <c r="I630" s="22" t="s">
        <v>31</v>
      </c>
      <c r="J630" s="23" t="s">
        <v>242</v>
      </c>
      <c r="K630" s="24">
        <v>336752</v>
      </c>
      <c r="L630" s="25">
        <v>336752</v>
      </c>
      <c r="M630" s="25">
        <v>0</v>
      </c>
      <c r="N630" s="25">
        <v>0</v>
      </c>
      <c r="O630" s="25">
        <v>1082578</v>
      </c>
      <c r="P630" s="25">
        <f t="shared" ref="P630:P631" si="187">+L630+O630</f>
        <v>1419330</v>
      </c>
      <c r="Q630" s="25">
        <v>0</v>
      </c>
      <c r="R630" s="25">
        <v>0</v>
      </c>
      <c r="S630" s="25">
        <v>0</v>
      </c>
      <c r="T630" s="25">
        <v>213344</v>
      </c>
      <c r="U630" s="25">
        <v>213344</v>
      </c>
      <c r="V630" s="25">
        <v>123408</v>
      </c>
      <c r="W630" s="25">
        <v>123408</v>
      </c>
      <c r="X630" s="25">
        <v>0</v>
      </c>
      <c r="Y630" s="25">
        <f t="shared" ref="Y630:Y631" si="188">P630-(Q630+R630+S630+T630+X630)</f>
        <v>1205986</v>
      </c>
      <c r="Z630" s="26">
        <f t="shared" si="164"/>
        <v>0.63353447047085099</v>
      </c>
      <c r="AA630" s="26">
        <f t="shared" si="170"/>
        <v>0.15031317593512433</v>
      </c>
      <c r="AB630" s="26">
        <f t="shared" si="171"/>
        <v>0</v>
      </c>
      <c r="AC630" s="27">
        <f t="shared" si="172"/>
        <v>0.15031317593512433</v>
      </c>
    </row>
    <row r="631" spans="1:29" ht="27" outlineLevel="2" x14ac:dyDescent="0.35">
      <c r="A631" s="21" t="s">
        <v>343</v>
      </c>
      <c r="B631" s="22" t="s">
        <v>30</v>
      </c>
      <c r="C631" s="22" t="s">
        <v>99</v>
      </c>
      <c r="D631" s="22" t="s">
        <v>241</v>
      </c>
      <c r="E631" s="22"/>
      <c r="F631" s="22" t="s">
        <v>33</v>
      </c>
      <c r="G631" s="22">
        <v>1120</v>
      </c>
      <c r="H631" s="22">
        <v>709800000</v>
      </c>
      <c r="I631" s="22" t="s">
        <v>31</v>
      </c>
      <c r="J631" s="23" t="s">
        <v>242</v>
      </c>
      <c r="K631" s="24">
        <v>1279133</v>
      </c>
      <c r="L631" s="25">
        <v>1279133</v>
      </c>
      <c r="M631" s="25">
        <v>0</v>
      </c>
      <c r="N631" s="25">
        <v>0</v>
      </c>
      <c r="O631" s="25">
        <v>0</v>
      </c>
      <c r="P631" s="25">
        <f t="shared" si="187"/>
        <v>1279133</v>
      </c>
      <c r="Q631" s="25">
        <v>0</v>
      </c>
      <c r="R631" s="25">
        <v>0.53</v>
      </c>
      <c r="S631" s="25">
        <v>0</v>
      </c>
      <c r="T631" s="25">
        <v>1143215.3999999999</v>
      </c>
      <c r="U631" s="25">
        <v>1143215.3999999999</v>
      </c>
      <c r="V631" s="25">
        <v>135917.07</v>
      </c>
      <c r="W631" s="25">
        <v>135917.07</v>
      </c>
      <c r="X631" s="25">
        <v>0</v>
      </c>
      <c r="Y631" s="25">
        <f t="shared" si="188"/>
        <v>135917.07000000007</v>
      </c>
      <c r="Z631" s="26">
        <f t="shared" si="164"/>
        <v>0.89374240208015887</v>
      </c>
      <c r="AA631" s="26">
        <f t="shared" si="170"/>
        <v>0.89374240208015887</v>
      </c>
      <c r="AB631" s="26">
        <f t="shared" si="171"/>
        <v>4.1434315274486705E-7</v>
      </c>
      <c r="AC631" s="27">
        <f t="shared" si="172"/>
        <v>0.89374281642331166</v>
      </c>
    </row>
    <row r="632" spans="1:29" outlineLevel="1" x14ac:dyDescent="0.35">
      <c r="A632" s="28"/>
      <c r="B632" s="29"/>
      <c r="C632" s="29"/>
      <c r="D632" s="29" t="s">
        <v>537</v>
      </c>
      <c r="E632" s="29"/>
      <c r="F632" s="29"/>
      <c r="G632" s="29"/>
      <c r="H632" s="29"/>
      <c r="I632" s="29"/>
      <c r="J632" s="30"/>
      <c r="K632" s="31">
        <f t="shared" ref="K632:Y632" si="189">SUBTOTAL(9,K630:K631)</f>
        <v>1615885</v>
      </c>
      <c r="L632" s="32">
        <f t="shared" si="189"/>
        <v>1615885</v>
      </c>
      <c r="M632" s="32">
        <f t="shared" si="189"/>
        <v>0</v>
      </c>
      <c r="N632" s="32">
        <f t="shared" si="189"/>
        <v>0</v>
      </c>
      <c r="O632" s="32">
        <f t="shared" si="189"/>
        <v>1082578</v>
      </c>
      <c r="P632" s="32">
        <f t="shared" si="189"/>
        <v>2698463</v>
      </c>
      <c r="Q632" s="32">
        <f t="shared" si="189"/>
        <v>0</v>
      </c>
      <c r="R632" s="32">
        <f t="shared" si="189"/>
        <v>0.53</v>
      </c>
      <c r="S632" s="32">
        <f t="shared" si="189"/>
        <v>0</v>
      </c>
      <c r="T632" s="32">
        <f t="shared" si="189"/>
        <v>1356559.4</v>
      </c>
      <c r="U632" s="32">
        <f t="shared" si="189"/>
        <v>1356559.4</v>
      </c>
      <c r="V632" s="32">
        <f t="shared" si="189"/>
        <v>259325.07</v>
      </c>
      <c r="W632" s="32">
        <f t="shared" si="189"/>
        <v>259325.07</v>
      </c>
      <c r="X632" s="32">
        <f t="shared" si="189"/>
        <v>0</v>
      </c>
      <c r="Y632" s="32">
        <f t="shared" si="189"/>
        <v>1341903.07</v>
      </c>
      <c r="Z632" s="33">
        <f t="shared" si="164"/>
        <v>0.83951481695788988</v>
      </c>
      <c r="AA632" s="33">
        <f t="shared" si="170"/>
        <v>0.50271558290775153</v>
      </c>
      <c r="AB632" s="33">
        <f t="shared" si="171"/>
        <v>1.9640810342776611E-7</v>
      </c>
      <c r="AC632" s="34">
        <f t="shared" si="172"/>
        <v>0.50271577931585498</v>
      </c>
    </row>
    <row r="633" spans="1:29" outlineLevel="2" x14ac:dyDescent="0.35">
      <c r="A633" s="21" t="s">
        <v>187</v>
      </c>
      <c r="B633" s="22" t="s">
        <v>30</v>
      </c>
      <c r="C633" s="22" t="s">
        <v>99</v>
      </c>
      <c r="D633" s="22" t="s">
        <v>243</v>
      </c>
      <c r="E633" s="22"/>
      <c r="F633" s="22" t="s">
        <v>33</v>
      </c>
      <c r="G633" s="22">
        <v>1120</v>
      </c>
      <c r="H633" s="22">
        <v>709800000</v>
      </c>
      <c r="I633" s="22" t="s">
        <v>31</v>
      </c>
      <c r="J633" s="23" t="s">
        <v>244</v>
      </c>
      <c r="K633" s="24">
        <v>884779</v>
      </c>
      <c r="L633" s="25">
        <v>884779</v>
      </c>
      <c r="M633" s="25">
        <v>0</v>
      </c>
      <c r="N633" s="25">
        <v>0</v>
      </c>
      <c r="O633" s="25">
        <v>1626748</v>
      </c>
      <c r="P633" s="25">
        <f t="shared" ref="P633:P635" si="190">+L633+O633</f>
        <v>2511527</v>
      </c>
      <c r="Q633" s="25">
        <v>0</v>
      </c>
      <c r="R633" s="25">
        <v>0</v>
      </c>
      <c r="S633" s="25">
        <v>0</v>
      </c>
      <c r="T633" s="25">
        <v>286342</v>
      </c>
      <c r="U633" s="25">
        <v>286342</v>
      </c>
      <c r="V633" s="25">
        <v>598437</v>
      </c>
      <c r="W633" s="25">
        <v>598437</v>
      </c>
      <c r="X633" s="25">
        <v>0</v>
      </c>
      <c r="Y633" s="25">
        <f t="shared" ref="Y633:Y635" si="191">P633-(Q633+R633+S633+T633+X633)</f>
        <v>2225185</v>
      </c>
      <c r="Z633" s="26">
        <f t="shared" si="164"/>
        <v>0.32363109883937119</v>
      </c>
      <c r="AA633" s="26">
        <f t="shared" si="170"/>
        <v>0.11401111753925003</v>
      </c>
      <c r="AB633" s="26">
        <f t="shared" si="171"/>
        <v>0</v>
      </c>
      <c r="AC633" s="27">
        <f t="shared" si="172"/>
        <v>0.11401111753925003</v>
      </c>
    </row>
    <row r="634" spans="1:29" outlineLevel="2" x14ac:dyDescent="0.35">
      <c r="A634" s="21" t="s">
        <v>331</v>
      </c>
      <c r="B634" s="22" t="s">
        <v>30</v>
      </c>
      <c r="C634" s="22" t="s">
        <v>99</v>
      </c>
      <c r="D634" s="22" t="s">
        <v>243</v>
      </c>
      <c r="E634" s="22"/>
      <c r="F634" s="22" t="s">
        <v>33</v>
      </c>
      <c r="G634" s="22">
        <v>1120</v>
      </c>
      <c r="H634" s="22">
        <v>709800000</v>
      </c>
      <c r="I634" s="22" t="s">
        <v>31</v>
      </c>
      <c r="J634" s="23" t="s">
        <v>244</v>
      </c>
      <c r="K634" s="24">
        <v>7531464</v>
      </c>
      <c r="L634" s="25">
        <v>7531464</v>
      </c>
      <c r="M634" s="25">
        <v>0</v>
      </c>
      <c r="N634" s="25">
        <v>0</v>
      </c>
      <c r="O634" s="25">
        <v>0</v>
      </c>
      <c r="P634" s="25">
        <f t="shared" si="190"/>
        <v>7531464</v>
      </c>
      <c r="Q634" s="25">
        <v>0</v>
      </c>
      <c r="R634" s="25">
        <v>0</v>
      </c>
      <c r="S634" s="25">
        <v>0</v>
      </c>
      <c r="T634" s="25">
        <v>0</v>
      </c>
      <c r="U634" s="25">
        <v>0</v>
      </c>
      <c r="V634" s="25">
        <v>7531464</v>
      </c>
      <c r="W634" s="25">
        <v>7531464</v>
      </c>
      <c r="X634" s="25">
        <v>0</v>
      </c>
      <c r="Y634" s="25">
        <f t="shared" si="191"/>
        <v>7531464</v>
      </c>
      <c r="Z634" s="26">
        <f t="shared" si="164"/>
        <v>0</v>
      </c>
      <c r="AA634" s="26">
        <f t="shared" si="170"/>
        <v>0</v>
      </c>
      <c r="AB634" s="26">
        <f t="shared" si="171"/>
        <v>0</v>
      </c>
      <c r="AC634" s="27">
        <f t="shared" si="172"/>
        <v>0</v>
      </c>
    </row>
    <row r="635" spans="1:29" outlineLevel="2" x14ac:dyDescent="0.35">
      <c r="A635" s="21" t="s">
        <v>343</v>
      </c>
      <c r="B635" s="22" t="s">
        <v>30</v>
      </c>
      <c r="C635" s="22" t="s">
        <v>99</v>
      </c>
      <c r="D635" s="22" t="s">
        <v>243</v>
      </c>
      <c r="E635" s="22"/>
      <c r="F635" s="22" t="s">
        <v>33</v>
      </c>
      <c r="G635" s="22">
        <v>1120</v>
      </c>
      <c r="H635" s="22">
        <v>709800000</v>
      </c>
      <c r="I635" s="22" t="s">
        <v>31</v>
      </c>
      <c r="J635" s="23" t="s">
        <v>244</v>
      </c>
      <c r="K635" s="24">
        <v>2760027</v>
      </c>
      <c r="L635" s="25">
        <v>2760027</v>
      </c>
      <c r="M635" s="25">
        <v>0</v>
      </c>
      <c r="N635" s="25">
        <v>0</v>
      </c>
      <c r="O635" s="25">
        <v>0</v>
      </c>
      <c r="P635" s="25">
        <f t="shared" si="190"/>
        <v>2760027</v>
      </c>
      <c r="Q635" s="25">
        <v>1961979</v>
      </c>
      <c r="R635" s="25">
        <v>0</v>
      </c>
      <c r="S635" s="25">
        <v>0</v>
      </c>
      <c r="T635" s="25">
        <v>523631.98</v>
      </c>
      <c r="U635" s="25">
        <v>523631.98</v>
      </c>
      <c r="V635" s="25">
        <v>274416.02</v>
      </c>
      <c r="W635" s="25">
        <v>274416.02</v>
      </c>
      <c r="X635" s="25">
        <v>0</v>
      </c>
      <c r="Y635" s="25">
        <f t="shared" si="191"/>
        <v>274416.02</v>
      </c>
      <c r="Z635" s="26">
        <f t="shared" si="164"/>
        <v>0.18971987592874998</v>
      </c>
      <c r="AA635" s="26">
        <f t="shared" si="170"/>
        <v>0.18971987592874998</v>
      </c>
      <c r="AB635" s="26">
        <f t="shared" si="171"/>
        <v>0.71085500250541023</v>
      </c>
      <c r="AC635" s="27">
        <f t="shared" si="172"/>
        <v>0.90057487843416018</v>
      </c>
    </row>
    <row r="636" spans="1:29" outlineLevel="1" x14ac:dyDescent="0.35">
      <c r="A636" s="28"/>
      <c r="B636" s="29"/>
      <c r="C636" s="29"/>
      <c r="D636" s="29" t="s">
        <v>538</v>
      </c>
      <c r="E636" s="29"/>
      <c r="F636" s="29"/>
      <c r="G636" s="29"/>
      <c r="H636" s="29"/>
      <c r="I636" s="29"/>
      <c r="J636" s="30"/>
      <c r="K636" s="31">
        <f t="shared" ref="K636:Y636" si="192">SUBTOTAL(9,K633:K635)</f>
        <v>11176270</v>
      </c>
      <c r="L636" s="32">
        <f t="shared" si="192"/>
        <v>11176270</v>
      </c>
      <c r="M636" s="32">
        <f t="shared" si="192"/>
        <v>0</v>
      </c>
      <c r="N636" s="32">
        <f t="shared" si="192"/>
        <v>0</v>
      </c>
      <c r="O636" s="32">
        <f t="shared" si="192"/>
        <v>1626748</v>
      </c>
      <c r="P636" s="32">
        <f t="shared" si="192"/>
        <v>12803018</v>
      </c>
      <c r="Q636" s="32">
        <f t="shared" si="192"/>
        <v>1961979</v>
      </c>
      <c r="R636" s="32">
        <f t="shared" si="192"/>
        <v>0</v>
      </c>
      <c r="S636" s="32">
        <f t="shared" si="192"/>
        <v>0</v>
      </c>
      <c r="T636" s="32">
        <f t="shared" si="192"/>
        <v>809973.98</v>
      </c>
      <c r="U636" s="32">
        <f t="shared" si="192"/>
        <v>809973.98</v>
      </c>
      <c r="V636" s="32">
        <f t="shared" si="192"/>
        <v>8404317.0199999996</v>
      </c>
      <c r="W636" s="32">
        <f t="shared" si="192"/>
        <v>8404317.0199999996</v>
      </c>
      <c r="X636" s="32">
        <f t="shared" si="192"/>
        <v>0</v>
      </c>
      <c r="Y636" s="32">
        <f t="shared" si="192"/>
        <v>10031065.02</v>
      </c>
      <c r="Z636" s="33">
        <f t="shared" si="164"/>
        <v>7.2472656798735172E-2</v>
      </c>
      <c r="AA636" s="33">
        <f t="shared" si="170"/>
        <v>6.3264300651611982E-2</v>
      </c>
      <c r="AB636" s="33">
        <f t="shared" si="171"/>
        <v>0.15324347743633571</v>
      </c>
      <c r="AC636" s="34">
        <f t="shared" si="172"/>
        <v>0.21650777808794769</v>
      </c>
    </row>
    <row r="637" spans="1:29" outlineLevel="2" x14ac:dyDescent="0.35">
      <c r="A637" s="21" t="s">
        <v>187</v>
      </c>
      <c r="B637" s="22" t="s">
        <v>30</v>
      </c>
      <c r="C637" s="22" t="s">
        <v>99</v>
      </c>
      <c r="D637" s="22" t="s">
        <v>245</v>
      </c>
      <c r="E637" s="22"/>
      <c r="F637" s="22" t="s">
        <v>33</v>
      </c>
      <c r="G637" s="22">
        <v>1120</v>
      </c>
      <c r="H637" s="22">
        <v>709800000</v>
      </c>
      <c r="I637" s="22" t="s">
        <v>31</v>
      </c>
      <c r="J637" s="23" t="s">
        <v>246</v>
      </c>
      <c r="K637" s="24">
        <v>21000000</v>
      </c>
      <c r="L637" s="25">
        <v>21000000</v>
      </c>
      <c r="M637" s="25">
        <v>0</v>
      </c>
      <c r="N637" s="25">
        <v>5500000</v>
      </c>
      <c r="O637" s="25">
        <v>0</v>
      </c>
      <c r="P637" s="25">
        <f t="shared" ref="P637:P638" si="193">+L637+O637</f>
        <v>21000000</v>
      </c>
      <c r="Q637" s="25">
        <v>3607074.76</v>
      </c>
      <c r="R637" s="25">
        <v>681210.27</v>
      </c>
      <c r="S637" s="25">
        <v>0</v>
      </c>
      <c r="T637" s="25">
        <v>15633244.460000001</v>
      </c>
      <c r="U637" s="25">
        <v>15633244.460000001</v>
      </c>
      <c r="V637" s="25">
        <v>1078470.51</v>
      </c>
      <c r="W637" s="25">
        <v>1078470.51</v>
      </c>
      <c r="X637" s="25">
        <v>0</v>
      </c>
      <c r="Y637" s="25">
        <f t="shared" ref="Y637:Y638" si="194">P637-(Q637+R637+S637+T637+X637)</f>
        <v>1078470.5099999979</v>
      </c>
      <c r="Z637" s="26">
        <f t="shared" si="164"/>
        <v>0.74444021238095237</v>
      </c>
      <c r="AA637" s="26">
        <f t="shared" si="170"/>
        <v>0.74444021238095237</v>
      </c>
      <c r="AB637" s="26">
        <f t="shared" si="171"/>
        <v>0.20420404904761902</v>
      </c>
      <c r="AC637" s="27">
        <f t="shared" si="172"/>
        <v>0.94864426142857139</v>
      </c>
    </row>
    <row r="638" spans="1:29" outlineLevel="2" x14ac:dyDescent="0.35">
      <c r="A638" s="21" t="s">
        <v>343</v>
      </c>
      <c r="B638" s="22" t="s">
        <v>30</v>
      </c>
      <c r="C638" s="22" t="s">
        <v>99</v>
      </c>
      <c r="D638" s="22" t="s">
        <v>245</v>
      </c>
      <c r="E638" s="22"/>
      <c r="F638" s="22" t="s">
        <v>33</v>
      </c>
      <c r="G638" s="22">
        <v>1120</v>
      </c>
      <c r="H638" s="22">
        <v>709800000</v>
      </c>
      <c r="I638" s="22" t="s">
        <v>31</v>
      </c>
      <c r="J638" s="23" t="s">
        <v>246</v>
      </c>
      <c r="K638" s="24">
        <v>206500</v>
      </c>
      <c r="L638" s="25">
        <v>1379052</v>
      </c>
      <c r="M638" s="25">
        <v>0</v>
      </c>
      <c r="N638" s="25">
        <v>0</v>
      </c>
      <c r="O638" s="25">
        <v>0</v>
      </c>
      <c r="P638" s="25">
        <f t="shared" si="193"/>
        <v>1379052</v>
      </c>
      <c r="Q638" s="25">
        <v>0</v>
      </c>
      <c r="R638" s="25">
        <v>0</v>
      </c>
      <c r="S638" s="25">
        <v>0</v>
      </c>
      <c r="T638" s="25">
        <v>1379052</v>
      </c>
      <c r="U638" s="25">
        <v>1379052</v>
      </c>
      <c r="V638" s="25">
        <v>0</v>
      </c>
      <c r="W638" s="25">
        <v>0</v>
      </c>
      <c r="X638" s="25">
        <v>0</v>
      </c>
      <c r="Y638" s="25">
        <f t="shared" si="194"/>
        <v>0</v>
      </c>
      <c r="Z638" s="26">
        <f t="shared" si="164"/>
        <v>1</v>
      </c>
      <c r="AA638" s="26">
        <f t="shared" si="170"/>
        <v>1</v>
      </c>
      <c r="AB638" s="26">
        <f t="shared" si="171"/>
        <v>0</v>
      </c>
      <c r="AC638" s="27">
        <f t="shared" si="172"/>
        <v>1</v>
      </c>
    </row>
    <row r="639" spans="1:29" outlineLevel="1" x14ac:dyDescent="0.35">
      <c r="A639" s="28"/>
      <c r="B639" s="29"/>
      <c r="C639" s="29"/>
      <c r="D639" s="29" t="s">
        <v>539</v>
      </c>
      <c r="E639" s="29"/>
      <c r="F639" s="29"/>
      <c r="G639" s="29"/>
      <c r="H639" s="29"/>
      <c r="I639" s="29"/>
      <c r="J639" s="30"/>
      <c r="K639" s="31">
        <f t="shared" ref="K639:Y639" si="195">SUBTOTAL(9,K637:K638)</f>
        <v>21206500</v>
      </c>
      <c r="L639" s="32">
        <f t="shared" si="195"/>
        <v>22379052</v>
      </c>
      <c r="M639" s="32">
        <f t="shared" si="195"/>
        <v>0</v>
      </c>
      <c r="N639" s="32">
        <f t="shared" si="195"/>
        <v>5500000</v>
      </c>
      <c r="O639" s="32">
        <f t="shared" si="195"/>
        <v>0</v>
      </c>
      <c r="P639" s="32">
        <f t="shared" si="195"/>
        <v>22379052</v>
      </c>
      <c r="Q639" s="32">
        <f t="shared" si="195"/>
        <v>3607074.76</v>
      </c>
      <c r="R639" s="32">
        <f t="shared" si="195"/>
        <v>681210.27</v>
      </c>
      <c r="S639" s="32">
        <f t="shared" si="195"/>
        <v>0</v>
      </c>
      <c r="T639" s="32">
        <f t="shared" si="195"/>
        <v>17012296.460000001</v>
      </c>
      <c r="U639" s="32">
        <f t="shared" si="195"/>
        <v>17012296.460000001</v>
      </c>
      <c r="V639" s="32">
        <f t="shared" si="195"/>
        <v>1078470.51</v>
      </c>
      <c r="W639" s="32">
        <f t="shared" si="195"/>
        <v>1078470.51</v>
      </c>
      <c r="X639" s="32">
        <f t="shared" si="195"/>
        <v>0</v>
      </c>
      <c r="Y639" s="32">
        <f t="shared" si="195"/>
        <v>1078470.5099999979</v>
      </c>
      <c r="Z639" s="33">
        <f t="shared" si="164"/>
        <v>0.76018843246800627</v>
      </c>
      <c r="AA639" s="33">
        <f t="shared" si="170"/>
        <v>0.76018843246800627</v>
      </c>
      <c r="AB639" s="33">
        <f t="shared" si="171"/>
        <v>0.19162049536325307</v>
      </c>
      <c r="AC639" s="34">
        <f t="shared" si="172"/>
        <v>0.95180892783125937</v>
      </c>
    </row>
    <row r="640" spans="1:29" ht="58" customHeight="1" outlineLevel="2" x14ac:dyDescent="0.35">
      <c r="A640" s="21" t="s">
        <v>187</v>
      </c>
      <c r="B640" s="22" t="s">
        <v>30</v>
      </c>
      <c r="C640" s="22" t="s">
        <v>99</v>
      </c>
      <c r="D640" s="22" t="s">
        <v>247</v>
      </c>
      <c r="E640" s="22"/>
      <c r="F640" s="22" t="s">
        <v>33</v>
      </c>
      <c r="G640" s="22">
        <v>1120</v>
      </c>
      <c r="H640" s="22">
        <v>709800000</v>
      </c>
      <c r="I640" s="22" t="s">
        <v>31</v>
      </c>
      <c r="J640" s="23" t="s">
        <v>248</v>
      </c>
      <c r="K640" s="25">
        <v>0</v>
      </c>
      <c r="L640" s="25">
        <v>121584</v>
      </c>
      <c r="M640" s="25">
        <v>0</v>
      </c>
      <c r="N640" s="25">
        <v>0</v>
      </c>
      <c r="O640" s="25">
        <v>0</v>
      </c>
      <c r="P640" s="25">
        <f t="shared" ref="P640:P642" si="196">+L640+O640</f>
        <v>121584</v>
      </c>
      <c r="Q640" s="25">
        <v>0</v>
      </c>
      <c r="R640" s="25">
        <v>0</v>
      </c>
      <c r="S640" s="25">
        <v>0</v>
      </c>
      <c r="T640" s="25">
        <v>0</v>
      </c>
      <c r="U640" s="25">
        <v>0</v>
      </c>
      <c r="V640" s="25">
        <v>121584</v>
      </c>
      <c r="W640" s="25">
        <v>121584</v>
      </c>
      <c r="X640" s="25">
        <v>0</v>
      </c>
      <c r="Y640" s="25">
        <f t="shared" ref="Y640:Y642" si="197">P640-(Q640+R640+S640+T640+X640)</f>
        <v>121584</v>
      </c>
      <c r="Z640" s="26">
        <f t="shared" si="164"/>
        <v>0</v>
      </c>
      <c r="AA640" s="26">
        <f t="shared" si="170"/>
        <v>0</v>
      </c>
      <c r="AB640" s="26">
        <f t="shared" si="171"/>
        <v>0</v>
      </c>
      <c r="AC640" s="27">
        <f t="shared" si="172"/>
        <v>0</v>
      </c>
    </row>
    <row r="641" spans="1:29" outlineLevel="2" x14ac:dyDescent="0.35">
      <c r="A641" s="21" t="s">
        <v>275</v>
      </c>
      <c r="B641" s="22" t="s">
        <v>276</v>
      </c>
      <c r="C641" s="22" t="s">
        <v>99</v>
      </c>
      <c r="D641" s="22" t="s">
        <v>247</v>
      </c>
      <c r="E641" s="22"/>
      <c r="F641" s="22" t="s">
        <v>33</v>
      </c>
      <c r="G641" s="22">
        <v>1120</v>
      </c>
      <c r="H641" s="22">
        <v>709800000</v>
      </c>
      <c r="I641" s="22" t="s">
        <v>31</v>
      </c>
      <c r="J641" s="23" t="s">
        <v>248</v>
      </c>
      <c r="K641" s="25">
        <v>0</v>
      </c>
      <c r="L641" s="25">
        <v>50000</v>
      </c>
      <c r="M641" s="25">
        <v>0</v>
      </c>
      <c r="N641" s="25">
        <v>0</v>
      </c>
      <c r="O641" s="25">
        <v>0</v>
      </c>
      <c r="P641" s="25">
        <f t="shared" si="196"/>
        <v>50000</v>
      </c>
      <c r="Q641" s="25">
        <v>0</v>
      </c>
      <c r="R641" s="25">
        <v>0</v>
      </c>
      <c r="S641" s="25">
        <v>0</v>
      </c>
      <c r="T641" s="25">
        <v>0</v>
      </c>
      <c r="U641" s="25">
        <v>0</v>
      </c>
      <c r="V641" s="25">
        <v>50000</v>
      </c>
      <c r="W641" s="25">
        <v>50000</v>
      </c>
      <c r="X641" s="25">
        <v>0</v>
      </c>
      <c r="Y641" s="25">
        <f t="shared" si="197"/>
        <v>50000</v>
      </c>
      <c r="Z641" s="26">
        <f t="shared" si="164"/>
        <v>0</v>
      </c>
      <c r="AA641" s="26">
        <f t="shared" si="170"/>
        <v>0</v>
      </c>
      <c r="AB641" s="26">
        <f t="shared" si="171"/>
        <v>0</v>
      </c>
      <c r="AC641" s="27">
        <f t="shared" si="172"/>
        <v>0</v>
      </c>
    </row>
    <row r="642" spans="1:29" outlineLevel="2" x14ac:dyDescent="0.35">
      <c r="A642" s="21" t="s">
        <v>343</v>
      </c>
      <c r="B642" s="22" t="s">
        <v>30</v>
      </c>
      <c r="C642" s="22" t="s">
        <v>99</v>
      </c>
      <c r="D642" s="22" t="s">
        <v>247</v>
      </c>
      <c r="E642" s="22"/>
      <c r="F642" s="22" t="s">
        <v>33</v>
      </c>
      <c r="G642" s="22">
        <v>1120</v>
      </c>
      <c r="H642" s="22">
        <v>709800000</v>
      </c>
      <c r="I642" s="22" t="s">
        <v>31</v>
      </c>
      <c r="J642" s="23" t="s">
        <v>248</v>
      </c>
      <c r="K642" s="24">
        <v>30605094</v>
      </c>
      <c r="L642" s="25">
        <v>23147555</v>
      </c>
      <c r="M642" s="25">
        <v>0</v>
      </c>
      <c r="N642" s="25">
        <v>0</v>
      </c>
      <c r="O642" s="25">
        <v>0</v>
      </c>
      <c r="P642" s="25">
        <f t="shared" si="196"/>
        <v>23147555</v>
      </c>
      <c r="Q642" s="25">
        <v>6315912</v>
      </c>
      <c r="R642" s="25">
        <v>0.01</v>
      </c>
      <c r="S642" s="25">
        <v>342924.63</v>
      </c>
      <c r="T642" s="25">
        <v>16488053.720000001</v>
      </c>
      <c r="U642" s="25">
        <v>0</v>
      </c>
      <c r="V642" s="25">
        <v>664.64</v>
      </c>
      <c r="W642" s="25">
        <v>664.64</v>
      </c>
      <c r="X642" s="25">
        <v>0</v>
      </c>
      <c r="Y642" s="25">
        <f t="shared" si="197"/>
        <v>664.64000000059605</v>
      </c>
      <c r="Z642" s="26">
        <f t="shared" si="164"/>
        <v>0.71230217273487417</v>
      </c>
      <c r="AA642" s="26">
        <f t="shared" si="170"/>
        <v>0.71230217273487417</v>
      </c>
      <c r="AB642" s="26">
        <f t="shared" si="171"/>
        <v>0.28766911408137918</v>
      </c>
      <c r="AC642" s="27">
        <f t="shared" si="172"/>
        <v>0.99997128681625336</v>
      </c>
    </row>
    <row r="643" spans="1:29" outlineLevel="1" x14ac:dyDescent="0.35">
      <c r="A643" s="28"/>
      <c r="B643" s="29"/>
      <c r="C643" s="29"/>
      <c r="D643" s="29" t="s">
        <v>540</v>
      </c>
      <c r="E643" s="29"/>
      <c r="F643" s="29"/>
      <c r="G643" s="29"/>
      <c r="H643" s="29"/>
      <c r="I643" s="29"/>
      <c r="J643" s="30"/>
      <c r="K643" s="31">
        <f t="shared" ref="K643:Y643" si="198">SUBTOTAL(9,K640:K642)</f>
        <v>30605094</v>
      </c>
      <c r="L643" s="32">
        <f t="shared" si="198"/>
        <v>23319139</v>
      </c>
      <c r="M643" s="32">
        <f t="shared" si="198"/>
        <v>0</v>
      </c>
      <c r="N643" s="32">
        <f t="shared" si="198"/>
        <v>0</v>
      </c>
      <c r="O643" s="32">
        <f t="shared" si="198"/>
        <v>0</v>
      </c>
      <c r="P643" s="32">
        <f t="shared" si="198"/>
        <v>23319139</v>
      </c>
      <c r="Q643" s="32">
        <f t="shared" si="198"/>
        <v>6315912</v>
      </c>
      <c r="R643" s="32">
        <f t="shared" si="198"/>
        <v>0.01</v>
      </c>
      <c r="S643" s="32">
        <f t="shared" si="198"/>
        <v>342924.63</v>
      </c>
      <c r="T643" s="32">
        <f t="shared" si="198"/>
        <v>16488053.720000001</v>
      </c>
      <c r="U643" s="32">
        <f t="shared" si="198"/>
        <v>0</v>
      </c>
      <c r="V643" s="32">
        <f t="shared" si="198"/>
        <v>172248.64</v>
      </c>
      <c r="W643" s="32">
        <f t="shared" si="198"/>
        <v>172248.64</v>
      </c>
      <c r="X643" s="32">
        <f t="shared" si="198"/>
        <v>0</v>
      </c>
      <c r="Y643" s="32">
        <f t="shared" si="198"/>
        <v>172248.6400000006</v>
      </c>
      <c r="Z643" s="33">
        <f t="shared" si="164"/>
        <v>0.70706099912179432</v>
      </c>
      <c r="AA643" s="33">
        <f t="shared" si="170"/>
        <v>0.70706099912179432</v>
      </c>
      <c r="AB643" s="33">
        <f t="shared" si="171"/>
        <v>0.28555242284031152</v>
      </c>
      <c r="AC643" s="34">
        <f t="shared" si="172"/>
        <v>0.99261342196210589</v>
      </c>
    </row>
    <row r="644" spans="1:29" ht="27" outlineLevel="2" x14ac:dyDescent="0.35">
      <c r="A644" s="21" t="s">
        <v>187</v>
      </c>
      <c r="B644" s="22" t="s">
        <v>30</v>
      </c>
      <c r="C644" s="22" t="s">
        <v>99</v>
      </c>
      <c r="D644" s="22" t="s">
        <v>249</v>
      </c>
      <c r="E644" s="22"/>
      <c r="F644" s="22" t="s">
        <v>33</v>
      </c>
      <c r="G644" s="22">
        <v>1120</v>
      </c>
      <c r="H644" s="22">
        <v>709800000</v>
      </c>
      <c r="I644" s="22" t="s">
        <v>31</v>
      </c>
      <c r="J644" s="23" t="s">
        <v>250</v>
      </c>
      <c r="K644" s="24">
        <v>800000</v>
      </c>
      <c r="L644" s="25">
        <v>1067080</v>
      </c>
      <c r="M644" s="25">
        <v>0</v>
      </c>
      <c r="N644" s="25">
        <v>0</v>
      </c>
      <c r="O644" s="25">
        <v>0</v>
      </c>
      <c r="P644" s="25">
        <f t="shared" ref="P644:P645" si="199">+L644+O644</f>
        <v>1067080</v>
      </c>
      <c r="Q644" s="25">
        <v>1060955</v>
      </c>
      <c r="R644" s="25">
        <v>0</v>
      </c>
      <c r="S644" s="25">
        <v>0</v>
      </c>
      <c r="T644" s="25">
        <v>0</v>
      </c>
      <c r="U644" s="25">
        <v>0</v>
      </c>
      <c r="V644" s="25">
        <v>6125</v>
      </c>
      <c r="W644" s="25">
        <v>6125</v>
      </c>
      <c r="X644" s="25">
        <v>0</v>
      </c>
      <c r="Y644" s="25">
        <f t="shared" ref="Y644:Y645" si="200">P644-(Q644+R644+S644+T644+X644)</f>
        <v>6125</v>
      </c>
      <c r="Z644" s="26">
        <f t="shared" si="164"/>
        <v>0</v>
      </c>
      <c r="AA644" s="26">
        <f t="shared" si="170"/>
        <v>0</v>
      </c>
      <c r="AB644" s="26">
        <f t="shared" si="171"/>
        <v>0.99426003673576491</v>
      </c>
      <c r="AC644" s="27">
        <f t="shared" si="172"/>
        <v>0.99426003673576491</v>
      </c>
    </row>
    <row r="645" spans="1:29" ht="67" customHeight="1" outlineLevel="2" x14ac:dyDescent="0.35">
      <c r="A645" s="21" t="s">
        <v>343</v>
      </c>
      <c r="B645" s="22" t="s">
        <v>30</v>
      </c>
      <c r="C645" s="22" t="s">
        <v>99</v>
      </c>
      <c r="D645" s="22" t="s">
        <v>249</v>
      </c>
      <c r="E645" s="22"/>
      <c r="F645" s="22" t="s">
        <v>33</v>
      </c>
      <c r="G645" s="22">
        <v>1120</v>
      </c>
      <c r="H645" s="22">
        <v>709800000</v>
      </c>
      <c r="I645" s="22" t="s">
        <v>31</v>
      </c>
      <c r="J645" s="23" t="s">
        <v>250</v>
      </c>
      <c r="K645" s="24">
        <v>275565</v>
      </c>
      <c r="L645" s="25">
        <v>275565</v>
      </c>
      <c r="M645" s="25">
        <v>0</v>
      </c>
      <c r="N645" s="25">
        <v>0</v>
      </c>
      <c r="O645" s="25">
        <v>0</v>
      </c>
      <c r="P645" s="25">
        <f t="shared" si="199"/>
        <v>275565</v>
      </c>
      <c r="Q645" s="25">
        <v>275186</v>
      </c>
      <c r="R645" s="25">
        <v>0</v>
      </c>
      <c r="S645" s="25">
        <v>0</v>
      </c>
      <c r="T645" s="25">
        <v>0</v>
      </c>
      <c r="U645" s="25">
        <v>0</v>
      </c>
      <c r="V645" s="25">
        <v>379</v>
      </c>
      <c r="W645" s="25">
        <v>379</v>
      </c>
      <c r="X645" s="25">
        <v>0</v>
      </c>
      <c r="Y645" s="25">
        <f t="shared" si="200"/>
        <v>379</v>
      </c>
      <c r="Z645" s="26">
        <f t="shared" si="164"/>
        <v>0</v>
      </c>
      <c r="AA645" s="26">
        <f t="shared" si="170"/>
        <v>0</v>
      </c>
      <c r="AB645" s="26">
        <f t="shared" si="171"/>
        <v>0.99862464391341421</v>
      </c>
      <c r="AC645" s="27">
        <f t="shared" si="172"/>
        <v>0.99862464391341421</v>
      </c>
    </row>
    <row r="646" spans="1:29" ht="67" customHeight="1" outlineLevel="1" x14ac:dyDescent="0.35">
      <c r="A646" s="28"/>
      <c r="B646" s="29"/>
      <c r="C646" s="29"/>
      <c r="D646" s="29" t="s">
        <v>541</v>
      </c>
      <c r="E646" s="29"/>
      <c r="F646" s="29"/>
      <c r="G646" s="29"/>
      <c r="H646" s="29"/>
      <c r="I646" s="29"/>
      <c r="J646" s="30"/>
      <c r="K646" s="31">
        <f t="shared" ref="K646:Y646" si="201">SUBTOTAL(9,K644:K645)</f>
        <v>1075565</v>
      </c>
      <c r="L646" s="32">
        <f t="shared" si="201"/>
        <v>1342645</v>
      </c>
      <c r="M646" s="32">
        <f t="shared" si="201"/>
        <v>0</v>
      </c>
      <c r="N646" s="32">
        <f t="shared" si="201"/>
        <v>0</v>
      </c>
      <c r="O646" s="32">
        <f t="shared" si="201"/>
        <v>0</v>
      </c>
      <c r="P646" s="32">
        <f t="shared" si="201"/>
        <v>1342645</v>
      </c>
      <c r="Q646" s="32">
        <f t="shared" si="201"/>
        <v>1336141</v>
      </c>
      <c r="R646" s="32">
        <f t="shared" si="201"/>
        <v>0</v>
      </c>
      <c r="S646" s="32">
        <f t="shared" si="201"/>
        <v>0</v>
      </c>
      <c r="T646" s="32">
        <f t="shared" si="201"/>
        <v>0</v>
      </c>
      <c r="U646" s="32">
        <f t="shared" si="201"/>
        <v>0</v>
      </c>
      <c r="V646" s="32">
        <f t="shared" si="201"/>
        <v>6504</v>
      </c>
      <c r="W646" s="32">
        <f t="shared" si="201"/>
        <v>6504</v>
      </c>
      <c r="X646" s="32">
        <f t="shared" si="201"/>
        <v>0</v>
      </c>
      <c r="Y646" s="32">
        <f t="shared" si="201"/>
        <v>6504</v>
      </c>
      <c r="Z646" s="33">
        <f t="shared" si="164"/>
        <v>0</v>
      </c>
      <c r="AA646" s="33">
        <f t="shared" si="170"/>
        <v>0</v>
      </c>
      <c r="AB646" s="33">
        <f t="shared" si="171"/>
        <v>0.99515583046896239</v>
      </c>
      <c r="AC646" s="34">
        <f t="shared" si="172"/>
        <v>0.99515583046896239</v>
      </c>
    </row>
    <row r="647" spans="1:29" outlineLevel="2" x14ac:dyDescent="0.35">
      <c r="A647" s="21" t="s">
        <v>29</v>
      </c>
      <c r="B647" s="22" t="s">
        <v>30</v>
      </c>
      <c r="C647" s="22" t="s">
        <v>99</v>
      </c>
      <c r="D647" s="22" t="s">
        <v>104</v>
      </c>
      <c r="E647" s="22"/>
      <c r="F647" s="22" t="s">
        <v>33</v>
      </c>
      <c r="G647" s="22">
        <v>1120</v>
      </c>
      <c r="H647" s="22">
        <v>709800000</v>
      </c>
      <c r="I647" s="22" t="s">
        <v>31</v>
      </c>
      <c r="J647" s="23" t="s">
        <v>105</v>
      </c>
      <c r="K647" s="24">
        <v>5073687</v>
      </c>
      <c r="L647" s="25">
        <v>5073687</v>
      </c>
      <c r="M647" s="25">
        <v>0</v>
      </c>
      <c r="N647" s="25">
        <v>0</v>
      </c>
      <c r="O647" s="25">
        <v>0</v>
      </c>
      <c r="P647" s="25">
        <f t="shared" ref="P647:P656" si="202">+L647+O647</f>
        <v>5073687</v>
      </c>
      <c r="Q647" s="25">
        <v>0</v>
      </c>
      <c r="R647" s="25">
        <v>0</v>
      </c>
      <c r="S647" s="25">
        <v>4907982.28</v>
      </c>
      <c r="T647" s="25">
        <v>153997.53</v>
      </c>
      <c r="U647" s="25">
        <v>153997.53</v>
      </c>
      <c r="V647" s="25">
        <v>11707.19</v>
      </c>
      <c r="W647" s="25">
        <v>11707.19</v>
      </c>
      <c r="X647" s="25">
        <v>0</v>
      </c>
      <c r="Y647" s="25">
        <f t="shared" ref="Y647:Y656" si="203">P647-(Q647+R647+S647+T647+X647)</f>
        <v>11707.189999999478</v>
      </c>
      <c r="Z647" s="26">
        <f t="shared" si="164"/>
        <v>3.0352193582300208E-2</v>
      </c>
      <c r="AA647" s="26">
        <f t="shared" si="170"/>
        <v>3.0352193582300208E-2</v>
      </c>
      <c r="AB647" s="26">
        <f t="shared" si="171"/>
        <v>0.96734037397261607</v>
      </c>
      <c r="AC647" s="27">
        <f t="shared" si="172"/>
        <v>0.99769256755491631</v>
      </c>
    </row>
    <row r="648" spans="1:29" outlineLevel="2" x14ac:dyDescent="0.35">
      <c r="A648" s="21" t="s">
        <v>187</v>
      </c>
      <c r="B648" s="22" t="s">
        <v>30</v>
      </c>
      <c r="C648" s="22" t="s">
        <v>99</v>
      </c>
      <c r="D648" s="22" t="s">
        <v>104</v>
      </c>
      <c r="E648" s="22"/>
      <c r="F648" s="22" t="s">
        <v>33</v>
      </c>
      <c r="G648" s="22">
        <v>1120</v>
      </c>
      <c r="H648" s="22">
        <v>709800000</v>
      </c>
      <c r="I648" s="22" t="s">
        <v>31</v>
      </c>
      <c r="J648" s="23" t="s">
        <v>105</v>
      </c>
      <c r="K648" s="24">
        <v>9203471</v>
      </c>
      <c r="L648" s="25">
        <v>9081887</v>
      </c>
      <c r="M648" s="25">
        <v>0</v>
      </c>
      <c r="N648" s="25">
        <v>0</v>
      </c>
      <c r="O648" s="25">
        <v>0</v>
      </c>
      <c r="P648" s="25">
        <f t="shared" si="202"/>
        <v>9081887</v>
      </c>
      <c r="Q648" s="25">
        <v>3726100.54</v>
      </c>
      <c r="R648" s="25">
        <v>0</v>
      </c>
      <c r="S648" s="25">
        <v>0</v>
      </c>
      <c r="T648" s="25">
        <v>0</v>
      </c>
      <c r="U648" s="25">
        <v>0</v>
      </c>
      <c r="V648" s="25">
        <v>5355786.46</v>
      </c>
      <c r="W648" s="25">
        <v>5355786.46</v>
      </c>
      <c r="X648" s="25">
        <v>0</v>
      </c>
      <c r="Y648" s="25">
        <f t="shared" si="203"/>
        <v>5355786.46</v>
      </c>
      <c r="Z648" s="26">
        <f t="shared" si="164"/>
        <v>0</v>
      </c>
      <c r="AA648" s="26">
        <f t="shared" si="170"/>
        <v>0</v>
      </c>
      <c r="AB648" s="26">
        <f t="shared" si="171"/>
        <v>0.41027823182561068</v>
      </c>
      <c r="AC648" s="27">
        <f t="shared" si="172"/>
        <v>0.41027823182561068</v>
      </c>
    </row>
    <row r="649" spans="1:29" outlineLevel="2" x14ac:dyDescent="0.35">
      <c r="A649" s="21" t="s">
        <v>275</v>
      </c>
      <c r="B649" s="22" t="s">
        <v>276</v>
      </c>
      <c r="C649" s="22" t="s">
        <v>99</v>
      </c>
      <c r="D649" s="22" t="s">
        <v>104</v>
      </c>
      <c r="E649" s="22"/>
      <c r="F649" s="22" t="s">
        <v>33</v>
      </c>
      <c r="G649" s="22">
        <v>1120</v>
      </c>
      <c r="H649" s="22">
        <v>709800000</v>
      </c>
      <c r="I649" s="22" t="s">
        <v>31</v>
      </c>
      <c r="J649" s="23" t="s">
        <v>105</v>
      </c>
      <c r="K649" s="24">
        <v>600000</v>
      </c>
      <c r="L649" s="25">
        <v>550000</v>
      </c>
      <c r="M649" s="25">
        <v>0</v>
      </c>
      <c r="N649" s="25">
        <v>0</v>
      </c>
      <c r="O649" s="25">
        <v>0</v>
      </c>
      <c r="P649" s="25">
        <f t="shared" si="202"/>
        <v>550000</v>
      </c>
      <c r="Q649" s="25">
        <v>0</v>
      </c>
      <c r="R649" s="25">
        <v>0</v>
      </c>
      <c r="S649" s="25">
        <v>0</v>
      </c>
      <c r="T649" s="25">
        <v>131080</v>
      </c>
      <c r="U649" s="25">
        <v>131080</v>
      </c>
      <c r="V649" s="25">
        <v>268920</v>
      </c>
      <c r="W649" s="25">
        <v>418920</v>
      </c>
      <c r="X649" s="25">
        <v>0</v>
      </c>
      <c r="Y649" s="25">
        <f t="shared" si="203"/>
        <v>418920</v>
      </c>
      <c r="Z649" s="26">
        <f t="shared" si="164"/>
        <v>0.23832727272727272</v>
      </c>
      <c r="AA649" s="26">
        <f t="shared" si="170"/>
        <v>0.23832727272727272</v>
      </c>
      <c r="AB649" s="26">
        <f t="shared" si="171"/>
        <v>0</v>
      </c>
      <c r="AC649" s="27">
        <f t="shared" si="172"/>
        <v>0.23832727272727272</v>
      </c>
    </row>
    <row r="650" spans="1:29" ht="145" customHeight="1" outlineLevel="2" x14ac:dyDescent="0.35">
      <c r="A650" s="21" t="s">
        <v>275</v>
      </c>
      <c r="B650" s="22" t="s">
        <v>278</v>
      </c>
      <c r="C650" s="22" t="s">
        <v>99</v>
      </c>
      <c r="D650" s="22" t="s">
        <v>104</v>
      </c>
      <c r="E650" s="22"/>
      <c r="F650" s="22" t="s">
        <v>33</v>
      </c>
      <c r="G650" s="22">
        <v>1120</v>
      </c>
      <c r="H650" s="22">
        <v>709800000</v>
      </c>
      <c r="I650" s="22" t="s">
        <v>31</v>
      </c>
      <c r="J650" s="23" t="s">
        <v>105</v>
      </c>
      <c r="K650" s="24">
        <v>51827100</v>
      </c>
      <c r="L650" s="25">
        <v>51827100</v>
      </c>
      <c r="M650" s="25">
        <v>0</v>
      </c>
      <c r="N650" s="25">
        <v>0</v>
      </c>
      <c r="O650" s="25">
        <v>0</v>
      </c>
      <c r="P650" s="25">
        <f t="shared" si="202"/>
        <v>51827100</v>
      </c>
      <c r="Q650" s="25">
        <v>0</v>
      </c>
      <c r="R650" s="25">
        <v>41257660.5</v>
      </c>
      <c r="S650" s="25">
        <v>0</v>
      </c>
      <c r="T650" s="25">
        <v>0</v>
      </c>
      <c r="U650" s="25">
        <v>0</v>
      </c>
      <c r="V650" s="25">
        <v>10569439.5</v>
      </c>
      <c r="W650" s="25">
        <v>10569439.5</v>
      </c>
      <c r="X650" s="25">
        <v>0</v>
      </c>
      <c r="Y650" s="25">
        <f t="shared" si="203"/>
        <v>10569439.5</v>
      </c>
      <c r="Z650" s="26">
        <f t="shared" si="164"/>
        <v>0</v>
      </c>
      <c r="AA650" s="26">
        <f t="shared" si="170"/>
        <v>0</v>
      </c>
      <c r="AB650" s="26">
        <f t="shared" si="171"/>
        <v>0.79606345907835863</v>
      </c>
      <c r="AC650" s="27">
        <f t="shared" si="172"/>
        <v>0.79606345907835863</v>
      </c>
    </row>
    <row r="651" spans="1:29" outlineLevel="2" x14ac:dyDescent="0.35">
      <c r="A651" s="21" t="s">
        <v>275</v>
      </c>
      <c r="B651" s="22" t="s">
        <v>312</v>
      </c>
      <c r="C651" s="22" t="s">
        <v>99</v>
      </c>
      <c r="D651" s="22" t="s">
        <v>104</v>
      </c>
      <c r="E651" s="22"/>
      <c r="F651" s="22" t="s">
        <v>33</v>
      </c>
      <c r="G651" s="22">
        <v>1120</v>
      </c>
      <c r="H651" s="22">
        <v>709800000</v>
      </c>
      <c r="I651" s="22" t="s">
        <v>31</v>
      </c>
      <c r="J651" s="23" t="s">
        <v>105</v>
      </c>
      <c r="K651" s="24">
        <v>6400</v>
      </c>
      <c r="L651" s="25">
        <v>6400</v>
      </c>
      <c r="M651" s="25">
        <v>0</v>
      </c>
      <c r="N651" s="25">
        <v>0</v>
      </c>
      <c r="O651" s="25">
        <v>0</v>
      </c>
      <c r="P651" s="25">
        <f t="shared" si="202"/>
        <v>6400</v>
      </c>
      <c r="Q651" s="25">
        <v>0</v>
      </c>
      <c r="R651" s="25">
        <v>0</v>
      </c>
      <c r="S651" s="25">
        <v>0</v>
      </c>
      <c r="T651" s="25">
        <v>0</v>
      </c>
      <c r="U651" s="25">
        <v>0</v>
      </c>
      <c r="V651" s="25">
        <v>6400</v>
      </c>
      <c r="W651" s="25">
        <v>6400</v>
      </c>
      <c r="X651" s="25">
        <v>0</v>
      </c>
      <c r="Y651" s="25">
        <f t="shared" si="203"/>
        <v>6400</v>
      </c>
      <c r="Z651" s="26">
        <f t="shared" si="164"/>
        <v>0</v>
      </c>
      <c r="AA651" s="26">
        <f t="shared" si="170"/>
        <v>0</v>
      </c>
      <c r="AB651" s="26">
        <f t="shared" si="171"/>
        <v>0</v>
      </c>
      <c r="AC651" s="27">
        <f t="shared" si="172"/>
        <v>0</v>
      </c>
    </row>
    <row r="652" spans="1:29" outlineLevel="2" x14ac:dyDescent="0.35">
      <c r="A652" s="21" t="s">
        <v>325</v>
      </c>
      <c r="B652" s="22" t="s">
        <v>30</v>
      </c>
      <c r="C652" s="22" t="s">
        <v>99</v>
      </c>
      <c r="D652" s="22" t="s">
        <v>104</v>
      </c>
      <c r="E652" s="22"/>
      <c r="F652" s="22" t="s">
        <v>33</v>
      </c>
      <c r="G652" s="22">
        <v>1120</v>
      </c>
      <c r="H652" s="22">
        <v>709800000</v>
      </c>
      <c r="I652" s="22" t="s">
        <v>31</v>
      </c>
      <c r="J652" s="23" t="s">
        <v>105</v>
      </c>
      <c r="K652" s="24">
        <v>1034372</v>
      </c>
      <c r="L652" s="25">
        <v>1034372</v>
      </c>
      <c r="M652" s="25">
        <v>0</v>
      </c>
      <c r="N652" s="25">
        <v>0</v>
      </c>
      <c r="O652" s="25">
        <v>0</v>
      </c>
      <c r="P652" s="25">
        <f t="shared" si="202"/>
        <v>1034372</v>
      </c>
      <c r="Q652" s="25">
        <v>0</v>
      </c>
      <c r="R652" s="25">
        <v>0.01</v>
      </c>
      <c r="S652" s="25">
        <v>0</v>
      </c>
      <c r="T652" s="25">
        <v>759372.35</v>
      </c>
      <c r="U652" s="25">
        <v>759372.35</v>
      </c>
      <c r="V652" s="25">
        <v>274999.64</v>
      </c>
      <c r="W652" s="25">
        <v>274999.64</v>
      </c>
      <c r="X652" s="25">
        <v>0</v>
      </c>
      <c r="Y652" s="25">
        <f t="shared" si="203"/>
        <v>274999.64</v>
      </c>
      <c r="Z652" s="26">
        <f t="shared" si="164"/>
        <v>0.73413854009969337</v>
      </c>
      <c r="AA652" s="26">
        <f t="shared" si="170"/>
        <v>0.73413854009969337</v>
      </c>
      <c r="AB652" s="26">
        <f t="shared" si="171"/>
        <v>9.6677017552679305E-9</v>
      </c>
      <c r="AC652" s="27">
        <f t="shared" si="172"/>
        <v>0.73413854976739512</v>
      </c>
    </row>
    <row r="653" spans="1:29" ht="169.5" customHeight="1" outlineLevel="2" x14ac:dyDescent="0.35">
      <c r="A653" s="21" t="s">
        <v>331</v>
      </c>
      <c r="B653" s="22" t="s">
        <v>30</v>
      </c>
      <c r="C653" s="22" t="s">
        <v>99</v>
      </c>
      <c r="D653" s="22" t="s">
        <v>104</v>
      </c>
      <c r="E653" s="22"/>
      <c r="F653" s="22" t="s">
        <v>33</v>
      </c>
      <c r="G653" s="22">
        <v>1120</v>
      </c>
      <c r="H653" s="22">
        <v>709800000</v>
      </c>
      <c r="I653" s="22" t="s">
        <v>31</v>
      </c>
      <c r="J653" s="23" t="s">
        <v>105</v>
      </c>
      <c r="K653" s="24">
        <v>1158704</v>
      </c>
      <c r="L653" s="25">
        <v>1158704</v>
      </c>
      <c r="M653" s="25">
        <v>0</v>
      </c>
      <c r="N653" s="25">
        <v>0</v>
      </c>
      <c r="O653" s="25">
        <v>0</v>
      </c>
      <c r="P653" s="25">
        <f t="shared" si="202"/>
        <v>1158704</v>
      </c>
      <c r="Q653" s="25">
        <v>0</v>
      </c>
      <c r="R653" s="25">
        <v>0</v>
      </c>
      <c r="S653" s="25">
        <v>0</v>
      </c>
      <c r="T653" s="25">
        <v>188232.93</v>
      </c>
      <c r="U653" s="25">
        <v>188232.93</v>
      </c>
      <c r="V653" s="25">
        <v>970471.07</v>
      </c>
      <c r="W653" s="25">
        <v>970471.07</v>
      </c>
      <c r="X653" s="25">
        <v>0</v>
      </c>
      <c r="Y653" s="25">
        <f t="shared" si="203"/>
        <v>970471.07000000007</v>
      </c>
      <c r="Z653" s="26">
        <f t="shared" si="164"/>
        <v>0.16245126451621811</v>
      </c>
      <c r="AA653" s="26">
        <f t="shared" si="170"/>
        <v>0.16245126451621811</v>
      </c>
      <c r="AB653" s="26">
        <f t="shared" si="171"/>
        <v>0</v>
      </c>
      <c r="AC653" s="27">
        <f t="shared" si="172"/>
        <v>0.16245126451621811</v>
      </c>
    </row>
    <row r="654" spans="1:29" outlineLevel="2" x14ac:dyDescent="0.35">
      <c r="A654" s="21" t="s">
        <v>340</v>
      </c>
      <c r="B654" s="22" t="s">
        <v>30</v>
      </c>
      <c r="C654" s="22" t="s">
        <v>99</v>
      </c>
      <c r="D654" s="22" t="s">
        <v>104</v>
      </c>
      <c r="E654" s="22"/>
      <c r="F654" s="22" t="s">
        <v>33</v>
      </c>
      <c r="G654" s="22">
        <v>1120</v>
      </c>
      <c r="H654" s="22">
        <v>709800000</v>
      </c>
      <c r="I654" s="22" t="s">
        <v>31</v>
      </c>
      <c r="J654" s="23" t="s">
        <v>105</v>
      </c>
      <c r="K654" s="24">
        <v>32400000</v>
      </c>
      <c r="L654" s="25">
        <v>32400000</v>
      </c>
      <c r="M654" s="25">
        <v>0</v>
      </c>
      <c r="N654" s="25">
        <v>0</v>
      </c>
      <c r="O654" s="25">
        <v>0</v>
      </c>
      <c r="P654" s="25">
        <f t="shared" si="202"/>
        <v>32400000</v>
      </c>
      <c r="Q654" s="25">
        <v>0</v>
      </c>
      <c r="R654" s="25">
        <v>0</v>
      </c>
      <c r="S654" s="25">
        <v>0</v>
      </c>
      <c r="T654" s="25">
        <v>32395069.34</v>
      </c>
      <c r="U654" s="25">
        <v>32395069.34</v>
      </c>
      <c r="V654" s="25">
        <v>4930.66</v>
      </c>
      <c r="W654" s="25">
        <v>4930.66</v>
      </c>
      <c r="X654" s="25">
        <v>0</v>
      </c>
      <c r="Y654" s="25">
        <f t="shared" si="203"/>
        <v>4930.660000000149</v>
      </c>
      <c r="Z654" s="26">
        <f t="shared" si="164"/>
        <v>0.99984781913580245</v>
      </c>
      <c r="AA654" s="26">
        <f t="shared" si="170"/>
        <v>0.99984781913580245</v>
      </c>
      <c r="AB654" s="26">
        <f t="shared" si="171"/>
        <v>0</v>
      </c>
      <c r="AC654" s="27">
        <f t="shared" si="172"/>
        <v>0.99984781913580245</v>
      </c>
    </row>
    <row r="655" spans="1:29" outlineLevel="2" x14ac:dyDescent="0.35">
      <c r="A655" s="21" t="s">
        <v>343</v>
      </c>
      <c r="B655" s="22" t="s">
        <v>30</v>
      </c>
      <c r="C655" s="22" t="s">
        <v>99</v>
      </c>
      <c r="D655" s="22" t="s">
        <v>104</v>
      </c>
      <c r="E655" s="22"/>
      <c r="F655" s="22" t="s">
        <v>33</v>
      </c>
      <c r="G655" s="22">
        <v>1120</v>
      </c>
      <c r="H655" s="22">
        <v>709800000</v>
      </c>
      <c r="I655" s="22" t="s">
        <v>31</v>
      </c>
      <c r="J655" s="23" t="s">
        <v>105</v>
      </c>
      <c r="K655" s="24">
        <v>54656788</v>
      </c>
      <c r="L655" s="25">
        <v>54656788</v>
      </c>
      <c r="M655" s="25">
        <v>0</v>
      </c>
      <c r="N655" s="25">
        <v>0</v>
      </c>
      <c r="O655" s="25">
        <v>0</v>
      </c>
      <c r="P655" s="25">
        <f t="shared" si="202"/>
        <v>54656788</v>
      </c>
      <c r="Q655" s="25">
        <v>17071336.41</v>
      </c>
      <c r="R655" s="25">
        <v>7754559.5700000003</v>
      </c>
      <c r="S655" s="25">
        <v>0</v>
      </c>
      <c r="T655" s="25">
        <v>26485979.350000001</v>
      </c>
      <c r="U655" s="25">
        <v>26485979.350000001</v>
      </c>
      <c r="V655" s="25">
        <v>3344912.67</v>
      </c>
      <c r="W655" s="25">
        <v>3344912.67</v>
      </c>
      <c r="X655" s="25">
        <v>0</v>
      </c>
      <c r="Y655" s="25">
        <f t="shared" si="203"/>
        <v>3344912.6700000018</v>
      </c>
      <c r="Z655" s="26">
        <f t="shared" si="164"/>
        <v>0.48458719070721834</v>
      </c>
      <c r="AA655" s="26">
        <f t="shared" si="170"/>
        <v>0.48458719070721834</v>
      </c>
      <c r="AB655" s="26">
        <f t="shared" si="171"/>
        <v>0.45421432338834111</v>
      </c>
      <c r="AC655" s="27">
        <f t="shared" si="172"/>
        <v>0.93880151409555945</v>
      </c>
    </row>
    <row r="656" spans="1:29" outlineLevel="2" x14ac:dyDescent="0.35">
      <c r="A656" s="21" t="s">
        <v>355</v>
      </c>
      <c r="B656" s="22" t="s">
        <v>30</v>
      </c>
      <c r="C656" s="22" t="s">
        <v>99</v>
      </c>
      <c r="D656" s="22" t="s">
        <v>104</v>
      </c>
      <c r="E656" s="22"/>
      <c r="F656" s="22" t="s">
        <v>33</v>
      </c>
      <c r="G656" s="22">
        <v>1120</v>
      </c>
      <c r="H656" s="22">
        <v>709600000</v>
      </c>
      <c r="I656" s="22" t="s">
        <v>31</v>
      </c>
      <c r="J656" s="23" t="s">
        <v>105</v>
      </c>
      <c r="K656" s="24">
        <v>585804</v>
      </c>
      <c r="L656" s="25">
        <v>585804</v>
      </c>
      <c r="M656" s="25">
        <v>0</v>
      </c>
      <c r="N656" s="25">
        <v>0</v>
      </c>
      <c r="O656" s="25">
        <v>0</v>
      </c>
      <c r="P656" s="25">
        <f t="shared" si="202"/>
        <v>585804</v>
      </c>
      <c r="Q656" s="25">
        <v>0</v>
      </c>
      <c r="R656" s="25">
        <v>0</v>
      </c>
      <c r="S656" s="25">
        <v>0</v>
      </c>
      <c r="T656" s="25">
        <v>584351.72</v>
      </c>
      <c r="U656" s="25">
        <v>584351.72</v>
      </c>
      <c r="V656" s="25">
        <v>1452.28</v>
      </c>
      <c r="W656" s="25">
        <v>1452.28</v>
      </c>
      <c r="X656" s="25">
        <v>0</v>
      </c>
      <c r="Y656" s="25">
        <f t="shared" si="203"/>
        <v>1452.2800000000279</v>
      </c>
      <c r="Z656" s="26">
        <f t="shared" si="164"/>
        <v>0.99752087729001504</v>
      </c>
      <c r="AA656" s="26">
        <f t="shared" si="170"/>
        <v>0.99752087729001504</v>
      </c>
      <c r="AB656" s="26">
        <f t="shared" si="171"/>
        <v>0</v>
      </c>
      <c r="AC656" s="27">
        <f t="shared" si="172"/>
        <v>0.99752087729001504</v>
      </c>
    </row>
    <row r="657" spans="1:29" outlineLevel="1" x14ac:dyDescent="0.35">
      <c r="A657" s="28"/>
      <c r="B657" s="29"/>
      <c r="C657" s="29"/>
      <c r="D657" s="29" t="s">
        <v>542</v>
      </c>
      <c r="E657" s="29"/>
      <c r="F657" s="29"/>
      <c r="G657" s="29"/>
      <c r="H657" s="29"/>
      <c r="I657" s="29"/>
      <c r="J657" s="30"/>
      <c r="K657" s="31">
        <f t="shared" ref="K657:Y657" si="204">SUBTOTAL(9,K647:K656)</f>
        <v>156546326</v>
      </c>
      <c r="L657" s="32">
        <f t="shared" si="204"/>
        <v>156374742</v>
      </c>
      <c r="M657" s="32">
        <f t="shared" si="204"/>
        <v>0</v>
      </c>
      <c r="N657" s="32">
        <f t="shared" si="204"/>
        <v>0</v>
      </c>
      <c r="O657" s="32">
        <f t="shared" si="204"/>
        <v>0</v>
      </c>
      <c r="P657" s="32">
        <f t="shared" si="204"/>
        <v>156374742</v>
      </c>
      <c r="Q657" s="32">
        <f t="shared" si="204"/>
        <v>20797436.949999999</v>
      </c>
      <c r="R657" s="32">
        <f t="shared" si="204"/>
        <v>49012220.079999998</v>
      </c>
      <c r="S657" s="32">
        <f t="shared" si="204"/>
        <v>4907982.28</v>
      </c>
      <c r="T657" s="32">
        <f t="shared" si="204"/>
        <v>60698083.219999999</v>
      </c>
      <c r="U657" s="32">
        <f t="shared" si="204"/>
        <v>60698083.219999999</v>
      </c>
      <c r="V657" s="32">
        <f t="shared" si="204"/>
        <v>20809019.469999999</v>
      </c>
      <c r="W657" s="32">
        <f t="shared" si="204"/>
        <v>20959019.469999999</v>
      </c>
      <c r="X657" s="32">
        <f t="shared" si="204"/>
        <v>0</v>
      </c>
      <c r="Y657" s="32">
        <f t="shared" si="204"/>
        <v>20959019.470000003</v>
      </c>
      <c r="Z657" s="33">
        <f t="shared" si="164"/>
        <v>0.38815784725643221</v>
      </c>
      <c r="AA657" s="33">
        <f t="shared" si="170"/>
        <v>0.38815784725643221</v>
      </c>
      <c r="AB657" s="33">
        <f t="shared" si="171"/>
        <v>0.47781143140111465</v>
      </c>
      <c r="AC657" s="34">
        <f t="shared" si="172"/>
        <v>0.8659692786575468</v>
      </c>
    </row>
    <row r="658" spans="1:29" outlineLevel="2" x14ac:dyDescent="0.35">
      <c r="A658" s="21" t="s">
        <v>187</v>
      </c>
      <c r="B658" s="22" t="s">
        <v>30</v>
      </c>
      <c r="C658" s="22" t="s">
        <v>99</v>
      </c>
      <c r="D658" s="22" t="s">
        <v>251</v>
      </c>
      <c r="E658" s="22"/>
      <c r="F658" s="22" t="s">
        <v>33</v>
      </c>
      <c r="G658" s="22">
        <v>1120</v>
      </c>
      <c r="H658" s="22">
        <v>709800000</v>
      </c>
      <c r="I658" s="22" t="s">
        <v>31</v>
      </c>
      <c r="J658" s="23" t="s">
        <v>252</v>
      </c>
      <c r="K658" s="25">
        <v>0</v>
      </c>
      <c r="L658" s="25">
        <v>2500000</v>
      </c>
      <c r="M658" s="25">
        <v>0</v>
      </c>
      <c r="N658" s="25">
        <v>0</v>
      </c>
      <c r="O658" s="25">
        <v>1000000</v>
      </c>
      <c r="P658" s="25">
        <f t="shared" ref="P658:P660" si="205">+L658+O658</f>
        <v>3500000</v>
      </c>
      <c r="Q658" s="25">
        <v>1822450</v>
      </c>
      <c r="R658" s="25">
        <v>0</v>
      </c>
      <c r="S658" s="25">
        <v>0</v>
      </c>
      <c r="T658" s="25">
        <v>0</v>
      </c>
      <c r="U658" s="25">
        <v>0</v>
      </c>
      <c r="V658" s="25">
        <v>677550</v>
      </c>
      <c r="W658" s="25">
        <v>677550</v>
      </c>
      <c r="X658" s="25">
        <v>0</v>
      </c>
      <c r="Y658" s="25">
        <f t="shared" ref="Y658:Y660" si="206">P658-(Q658+R658+S658+T658+X658)</f>
        <v>1677550</v>
      </c>
      <c r="Z658" s="26">
        <f t="shared" si="164"/>
        <v>0</v>
      </c>
      <c r="AA658" s="26">
        <f t="shared" si="170"/>
        <v>0</v>
      </c>
      <c r="AB658" s="26">
        <f t="shared" si="171"/>
        <v>0.52070000000000005</v>
      </c>
      <c r="AC658" s="27">
        <f t="shared" si="172"/>
        <v>0.52070000000000005</v>
      </c>
    </row>
    <row r="659" spans="1:29" outlineLevel="2" x14ac:dyDescent="0.35">
      <c r="A659" s="21" t="s">
        <v>275</v>
      </c>
      <c r="B659" s="22" t="s">
        <v>278</v>
      </c>
      <c r="C659" s="22" t="s">
        <v>99</v>
      </c>
      <c r="D659" s="22" t="s">
        <v>251</v>
      </c>
      <c r="E659" s="22"/>
      <c r="F659" s="22" t="s">
        <v>33</v>
      </c>
      <c r="G659" s="22">
        <v>1120</v>
      </c>
      <c r="H659" s="22">
        <v>709800000</v>
      </c>
      <c r="I659" s="22" t="s">
        <v>31</v>
      </c>
      <c r="J659" s="23" t="s">
        <v>252</v>
      </c>
      <c r="K659" s="24">
        <v>59750000</v>
      </c>
      <c r="L659" s="25">
        <v>91859486.530000001</v>
      </c>
      <c r="M659" s="25">
        <v>0</v>
      </c>
      <c r="N659" s="25">
        <v>0</v>
      </c>
      <c r="O659" s="25">
        <v>0</v>
      </c>
      <c r="P659" s="25">
        <f t="shared" si="205"/>
        <v>91859486.530000001</v>
      </c>
      <c r="Q659" s="25">
        <v>3900000</v>
      </c>
      <c r="R659" s="25">
        <v>8441608.1600000001</v>
      </c>
      <c r="S659" s="25">
        <v>0</v>
      </c>
      <c r="T659" s="25">
        <v>60417878.369999997</v>
      </c>
      <c r="U659" s="25">
        <v>60417878.369999997</v>
      </c>
      <c r="V659" s="25">
        <v>19100000</v>
      </c>
      <c r="W659" s="25">
        <v>19100000</v>
      </c>
      <c r="X659" s="25">
        <v>0</v>
      </c>
      <c r="Y659" s="25">
        <f t="shared" si="206"/>
        <v>19100000</v>
      </c>
      <c r="Z659" s="26">
        <f t="shared" si="164"/>
        <v>0.6577206193098889</v>
      </c>
      <c r="AA659" s="26">
        <f t="shared" si="170"/>
        <v>0.6577206193098889</v>
      </c>
      <c r="AB659" s="26">
        <f t="shared" si="171"/>
        <v>0.13435311502606109</v>
      </c>
      <c r="AC659" s="27">
        <f t="shared" si="172"/>
        <v>0.79207373433594996</v>
      </c>
    </row>
    <row r="660" spans="1:29" ht="83.15" customHeight="1" outlineLevel="2" x14ac:dyDescent="0.35">
      <c r="A660" s="21" t="s">
        <v>343</v>
      </c>
      <c r="B660" s="22" t="s">
        <v>30</v>
      </c>
      <c r="C660" s="22" t="s">
        <v>99</v>
      </c>
      <c r="D660" s="22" t="s">
        <v>251</v>
      </c>
      <c r="E660" s="22"/>
      <c r="F660" s="22" t="s">
        <v>33</v>
      </c>
      <c r="G660" s="22">
        <v>1120</v>
      </c>
      <c r="H660" s="22">
        <v>709800000</v>
      </c>
      <c r="I660" s="22" t="s">
        <v>31</v>
      </c>
      <c r="J660" s="23" t="s">
        <v>252</v>
      </c>
      <c r="K660" s="24">
        <v>11353924</v>
      </c>
      <c r="L660" s="25">
        <v>11353924</v>
      </c>
      <c r="M660" s="25">
        <v>0</v>
      </c>
      <c r="N660" s="25">
        <v>0</v>
      </c>
      <c r="O660" s="25">
        <v>-600000</v>
      </c>
      <c r="P660" s="25">
        <f t="shared" si="205"/>
        <v>10753924</v>
      </c>
      <c r="Q660" s="25">
        <v>10723930</v>
      </c>
      <c r="R660" s="25">
        <v>0</v>
      </c>
      <c r="S660" s="25">
        <v>0</v>
      </c>
      <c r="T660" s="25">
        <v>0</v>
      </c>
      <c r="U660" s="25">
        <v>0</v>
      </c>
      <c r="V660" s="25">
        <v>29994</v>
      </c>
      <c r="W660" s="25">
        <v>629994</v>
      </c>
      <c r="X660" s="25">
        <v>0</v>
      </c>
      <c r="Y660" s="25">
        <f t="shared" si="206"/>
        <v>29994</v>
      </c>
      <c r="Z660" s="26">
        <f t="shared" si="164"/>
        <v>0</v>
      </c>
      <c r="AA660" s="26">
        <f t="shared" si="170"/>
        <v>0</v>
      </c>
      <c r="AB660" s="26">
        <f t="shared" si="171"/>
        <v>0.99721087855930546</v>
      </c>
      <c r="AC660" s="27">
        <f t="shared" si="172"/>
        <v>0.99721087855930546</v>
      </c>
    </row>
    <row r="661" spans="1:29" ht="83.15" customHeight="1" outlineLevel="1" x14ac:dyDescent="0.35">
      <c r="A661" s="28"/>
      <c r="B661" s="29"/>
      <c r="C661" s="29"/>
      <c r="D661" s="29" t="s">
        <v>543</v>
      </c>
      <c r="E661" s="29"/>
      <c r="F661" s="29"/>
      <c r="G661" s="29"/>
      <c r="H661" s="29"/>
      <c r="I661" s="29"/>
      <c r="J661" s="30"/>
      <c r="K661" s="31">
        <f t="shared" ref="K661:Y661" si="207">SUBTOTAL(9,K658:K660)</f>
        <v>71103924</v>
      </c>
      <c r="L661" s="32">
        <f t="shared" si="207"/>
        <v>105713410.53</v>
      </c>
      <c r="M661" s="32">
        <f t="shared" si="207"/>
        <v>0</v>
      </c>
      <c r="N661" s="32">
        <f t="shared" si="207"/>
        <v>0</v>
      </c>
      <c r="O661" s="32">
        <f t="shared" si="207"/>
        <v>400000</v>
      </c>
      <c r="P661" s="32">
        <f t="shared" si="207"/>
        <v>106113410.53</v>
      </c>
      <c r="Q661" s="32">
        <f t="shared" si="207"/>
        <v>16446380</v>
      </c>
      <c r="R661" s="32">
        <f t="shared" si="207"/>
        <v>8441608.1600000001</v>
      </c>
      <c r="S661" s="32">
        <f t="shared" si="207"/>
        <v>0</v>
      </c>
      <c r="T661" s="32">
        <f t="shared" si="207"/>
        <v>60417878.369999997</v>
      </c>
      <c r="U661" s="32">
        <f t="shared" si="207"/>
        <v>60417878.369999997</v>
      </c>
      <c r="V661" s="32">
        <f t="shared" si="207"/>
        <v>19807544</v>
      </c>
      <c r="W661" s="32">
        <f t="shared" si="207"/>
        <v>20407544</v>
      </c>
      <c r="X661" s="32">
        <f t="shared" si="207"/>
        <v>0</v>
      </c>
      <c r="Y661" s="32">
        <f t="shared" si="207"/>
        <v>20807544</v>
      </c>
      <c r="Z661" s="33">
        <f t="shared" si="164"/>
        <v>0.57152520259342343</v>
      </c>
      <c r="AA661" s="33">
        <f t="shared" si="170"/>
        <v>0.56937080872467927</v>
      </c>
      <c r="AB661" s="33">
        <f t="shared" si="171"/>
        <v>0.23454140278493602</v>
      </c>
      <c r="AC661" s="34">
        <f t="shared" si="172"/>
        <v>0.80391221150961534</v>
      </c>
    </row>
    <row r="662" spans="1:29" outlineLevel="2" x14ac:dyDescent="0.35">
      <c r="A662" s="21" t="s">
        <v>187</v>
      </c>
      <c r="B662" s="22" t="s">
        <v>30</v>
      </c>
      <c r="C662" s="22" t="s">
        <v>99</v>
      </c>
      <c r="D662" s="22" t="s">
        <v>253</v>
      </c>
      <c r="E662" s="22"/>
      <c r="F662" s="22" t="s">
        <v>33</v>
      </c>
      <c r="G662" s="22">
        <v>1120</v>
      </c>
      <c r="H662" s="22">
        <v>709800000</v>
      </c>
      <c r="I662" s="22" t="s">
        <v>31</v>
      </c>
      <c r="J662" s="23" t="s">
        <v>254</v>
      </c>
      <c r="K662" s="24">
        <v>116391537</v>
      </c>
      <c r="L662" s="25">
        <v>113891537</v>
      </c>
      <c r="M662" s="25">
        <v>0</v>
      </c>
      <c r="N662" s="25">
        <v>0</v>
      </c>
      <c r="O662" s="25">
        <v>-19912689</v>
      </c>
      <c r="P662" s="25">
        <f t="shared" ref="P662:P664" si="208">+L662+O662</f>
        <v>93978848</v>
      </c>
      <c r="Q662" s="25">
        <v>18829552.140000001</v>
      </c>
      <c r="R662" s="25">
        <v>4930619.4000000004</v>
      </c>
      <c r="S662" s="25">
        <v>3775641.88</v>
      </c>
      <c r="T662" s="25">
        <v>20851716.539999999</v>
      </c>
      <c r="U662" s="25">
        <v>20851716.539999999</v>
      </c>
      <c r="V662" s="25">
        <v>45591318.039999999</v>
      </c>
      <c r="W662" s="25">
        <v>65504007.039999999</v>
      </c>
      <c r="X662" s="25">
        <v>0</v>
      </c>
      <c r="Y662" s="25">
        <f t="shared" ref="Y662:Y664" si="209">P662-(Q662+R662+S662+T662+X662)</f>
        <v>45591318.040000007</v>
      </c>
      <c r="Z662" s="26">
        <f t="shared" si="164"/>
        <v>0.18308398577499221</v>
      </c>
      <c r="AA662" s="26">
        <f t="shared" si="170"/>
        <v>0.22187669868011151</v>
      </c>
      <c r="AB662" s="26">
        <f t="shared" si="171"/>
        <v>0.29300011657942432</v>
      </c>
      <c r="AC662" s="27">
        <f t="shared" si="172"/>
        <v>0.51487681525953577</v>
      </c>
    </row>
    <row r="663" spans="1:29" outlineLevel="2" x14ac:dyDescent="0.35">
      <c r="A663" s="21" t="s">
        <v>275</v>
      </c>
      <c r="B663" s="22" t="s">
        <v>312</v>
      </c>
      <c r="C663" s="22" t="s">
        <v>99</v>
      </c>
      <c r="D663" s="22" t="s">
        <v>253</v>
      </c>
      <c r="E663" s="22"/>
      <c r="F663" s="22" t="s">
        <v>33</v>
      </c>
      <c r="G663" s="22">
        <v>1120</v>
      </c>
      <c r="H663" s="22">
        <v>709800000</v>
      </c>
      <c r="I663" s="22" t="s">
        <v>31</v>
      </c>
      <c r="J663" s="23" t="s">
        <v>254</v>
      </c>
      <c r="K663" s="24">
        <v>94016</v>
      </c>
      <c r="L663" s="25">
        <v>94016</v>
      </c>
      <c r="M663" s="25">
        <v>0</v>
      </c>
      <c r="N663" s="25">
        <v>0</v>
      </c>
      <c r="O663" s="25">
        <v>0</v>
      </c>
      <c r="P663" s="25">
        <f t="shared" si="208"/>
        <v>94016</v>
      </c>
      <c r="Q663" s="25">
        <v>0</v>
      </c>
      <c r="R663" s="25">
        <v>0</v>
      </c>
      <c r="S663" s="25">
        <v>0</v>
      </c>
      <c r="T663" s="25">
        <v>0</v>
      </c>
      <c r="U663" s="25">
        <v>0</v>
      </c>
      <c r="V663" s="25">
        <v>94016</v>
      </c>
      <c r="W663" s="25">
        <v>94016</v>
      </c>
      <c r="X663" s="25">
        <v>0</v>
      </c>
      <c r="Y663" s="25">
        <f t="shared" si="209"/>
        <v>94016</v>
      </c>
      <c r="Z663" s="26">
        <f t="shared" si="164"/>
        <v>0</v>
      </c>
      <c r="AA663" s="26">
        <f t="shared" si="170"/>
        <v>0</v>
      </c>
      <c r="AB663" s="26">
        <f t="shared" si="171"/>
        <v>0</v>
      </c>
      <c r="AC663" s="27">
        <f t="shared" si="172"/>
        <v>0</v>
      </c>
    </row>
    <row r="664" spans="1:29" outlineLevel="2" x14ac:dyDescent="0.35">
      <c r="A664" s="21" t="s">
        <v>343</v>
      </c>
      <c r="B664" s="22" t="s">
        <v>30</v>
      </c>
      <c r="C664" s="22" t="s">
        <v>99</v>
      </c>
      <c r="D664" s="22" t="s">
        <v>253</v>
      </c>
      <c r="E664" s="22"/>
      <c r="F664" s="22" t="s">
        <v>33</v>
      </c>
      <c r="G664" s="22">
        <v>1120</v>
      </c>
      <c r="H664" s="22">
        <v>709800000</v>
      </c>
      <c r="I664" s="22" t="s">
        <v>31</v>
      </c>
      <c r="J664" s="23" t="s">
        <v>254</v>
      </c>
      <c r="K664" s="25">
        <v>0</v>
      </c>
      <c r="L664" s="25">
        <v>7977349</v>
      </c>
      <c r="M664" s="25">
        <v>0</v>
      </c>
      <c r="N664" s="25">
        <v>8880485</v>
      </c>
      <c r="O664" s="25">
        <v>1540165</v>
      </c>
      <c r="P664" s="25">
        <f t="shared" si="208"/>
        <v>9517514</v>
      </c>
      <c r="Q664" s="25">
        <v>0</v>
      </c>
      <c r="R664" s="25">
        <v>0</v>
      </c>
      <c r="S664" s="25">
        <v>796650</v>
      </c>
      <c r="T664" s="25">
        <v>7180566.7999999998</v>
      </c>
      <c r="U664" s="25">
        <v>7180566.7999999998</v>
      </c>
      <c r="V664" s="25">
        <v>132.19999999999999</v>
      </c>
      <c r="W664" s="25">
        <v>132.19999999999999</v>
      </c>
      <c r="X664" s="25">
        <v>0</v>
      </c>
      <c r="Y664" s="25">
        <f t="shared" si="209"/>
        <v>1540297.2000000002</v>
      </c>
      <c r="Z664" s="26">
        <f t="shared" si="164"/>
        <v>0.9001194256387679</v>
      </c>
      <c r="AA664" s="26">
        <f t="shared" si="170"/>
        <v>0.75445823352610775</v>
      </c>
      <c r="AB664" s="26">
        <f t="shared" si="171"/>
        <v>8.3703580577869391E-2</v>
      </c>
      <c r="AC664" s="27">
        <f t="shared" si="172"/>
        <v>0.83816181410397717</v>
      </c>
    </row>
    <row r="665" spans="1:29" outlineLevel="1" x14ac:dyDescent="0.35">
      <c r="A665" s="28"/>
      <c r="B665" s="29"/>
      <c r="C665" s="29"/>
      <c r="D665" s="29" t="s">
        <v>544</v>
      </c>
      <c r="E665" s="29"/>
      <c r="F665" s="29"/>
      <c r="G665" s="29"/>
      <c r="H665" s="29"/>
      <c r="I665" s="29"/>
      <c r="J665" s="30"/>
      <c r="K665" s="31">
        <f t="shared" ref="K665:Y665" si="210">SUBTOTAL(9,K662:K664)</f>
        <v>116485553</v>
      </c>
      <c r="L665" s="32">
        <f t="shared" si="210"/>
        <v>121962902</v>
      </c>
      <c r="M665" s="32">
        <f t="shared" si="210"/>
        <v>0</v>
      </c>
      <c r="N665" s="32">
        <f t="shared" si="210"/>
        <v>8880485</v>
      </c>
      <c r="O665" s="32">
        <f t="shared" si="210"/>
        <v>-18372524</v>
      </c>
      <c r="P665" s="32">
        <f t="shared" si="210"/>
        <v>103590378</v>
      </c>
      <c r="Q665" s="32">
        <f t="shared" si="210"/>
        <v>18829552.140000001</v>
      </c>
      <c r="R665" s="32">
        <f t="shared" si="210"/>
        <v>4930619.4000000004</v>
      </c>
      <c r="S665" s="32">
        <f t="shared" si="210"/>
        <v>4572291.88</v>
      </c>
      <c r="T665" s="32">
        <f t="shared" si="210"/>
        <v>28032283.34</v>
      </c>
      <c r="U665" s="32">
        <f t="shared" si="210"/>
        <v>28032283.34</v>
      </c>
      <c r="V665" s="32">
        <f t="shared" si="210"/>
        <v>45685466.240000002</v>
      </c>
      <c r="W665" s="32">
        <f t="shared" si="210"/>
        <v>65598155.240000002</v>
      </c>
      <c r="X665" s="32">
        <f t="shared" si="210"/>
        <v>0</v>
      </c>
      <c r="Y665" s="32">
        <f t="shared" si="210"/>
        <v>47225631.24000001</v>
      </c>
      <c r="Z665" s="33">
        <f t="shared" ref="Z665:Z713" si="211">T665/L665</f>
        <v>0.22984270528426751</v>
      </c>
      <c r="AA665" s="33">
        <f t="shared" si="170"/>
        <v>0.27060701853988794</v>
      </c>
      <c r="AB665" s="33">
        <f t="shared" si="171"/>
        <v>0.27350477879325819</v>
      </c>
      <c r="AC665" s="34">
        <f t="shared" si="172"/>
        <v>0.54411179733314619</v>
      </c>
    </row>
    <row r="666" spans="1:29" outlineLevel="2" x14ac:dyDescent="0.35">
      <c r="A666" s="21" t="s">
        <v>187</v>
      </c>
      <c r="B666" s="22" t="s">
        <v>30</v>
      </c>
      <c r="C666" s="22" t="s">
        <v>99</v>
      </c>
      <c r="D666" s="22" t="s">
        <v>255</v>
      </c>
      <c r="E666" s="22"/>
      <c r="F666" s="22" t="s">
        <v>33</v>
      </c>
      <c r="G666" s="22">
        <v>1120</v>
      </c>
      <c r="H666" s="22">
        <v>709800000</v>
      </c>
      <c r="I666" s="22" t="s">
        <v>31</v>
      </c>
      <c r="J666" s="23" t="s">
        <v>256</v>
      </c>
      <c r="K666" s="24">
        <v>1495047</v>
      </c>
      <c r="L666" s="25">
        <v>1495047</v>
      </c>
      <c r="M666" s="25">
        <v>0</v>
      </c>
      <c r="N666" s="25">
        <v>0</v>
      </c>
      <c r="O666" s="25">
        <v>2862537</v>
      </c>
      <c r="P666" s="25">
        <f t="shared" ref="P666:P668" si="212">+L666+O666</f>
        <v>4357584</v>
      </c>
      <c r="Q666" s="25">
        <v>103672</v>
      </c>
      <c r="R666" s="25">
        <v>0</v>
      </c>
      <c r="S666" s="25">
        <v>0</v>
      </c>
      <c r="T666" s="25">
        <v>437762</v>
      </c>
      <c r="U666" s="25">
        <v>437762</v>
      </c>
      <c r="V666" s="25">
        <v>953613</v>
      </c>
      <c r="W666" s="25">
        <v>953613</v>
      </c>
      <c r="X666" s="25">
        <v>0</v>
      </c>
      <c r="Y666" s="25">
        <f t="shared" ref="Y666:Y668" si="213">P666-(Q666+R666+S666+T666+X666)</f>
        <v>3816150</v>
      </c>
      <c r="Z666" s="26">
        <f t="shared" si="211"/>
        <v>0.29280818596338443</v>
      </c>
      <c r="AA666" s="26">
        <f t="shared" si="170"/>
        <v>0.1004597960704831</v>
      </c>
      <c r="AB666" s="26">
        <f t="shared" si="171"/>
        <v>2.379116501253906E-2</v>
      </c>
      <c r="AC666" s="27">
        <f t="shared" si="172"/>
        <v>0.12425096108302215</v>
      </c>
    </row>
    <row r="667" spans="1:29" outlineLevel="2" x14ac:dyDescent="0.35">
      <c r="A667" s="21" t="s">
        <v>275</v>
      </c>
      <c r="B667" s="22" t="s">
        <v>278</v>
      </c>
      <c r="C667" s="22" t="s">
        <v>99</v>
      </c>
      <c r="D667" s="22" t="s">
        <v>255</v>
      </c>
      <c r="E667" s="22"/>
      <c r="F667" s="22" t="s">
        <v>33</v>
      </c>
      <c r="G667" s="22">
        <v>1120</v>
      </c>
      <c r="H667" s="22">
        <v>709800000</v>
      </c>
      <c r="I667" s="22" t="s">
        <v>31</v>
      </c>
      <c r="J667" s="23" t="s">
        <v>256</v>
      </c>
      <c r="K667" s="24">
        <v>98500000</v>
      </c>
      <c r="L667" s="25">
        <v>98500000</v>
      </c>
      <c r="M667" s="25">
        <v>0</v>
      </c>
      <c r="N667" s="25">
        <v>0</v>
      </c>
      <c r="O667" s="25">
        <v>0</v>
      </c>
      <c r="P667" s="25">
        <f t="shared" si="212"/>
        <v>98500000</v>
      </c>
      <c r="Q667" s="25">
        <v>0</v>
      </c>
      <c r="R667" s="25">
        <v>0</v>
      </c>
      <c r="S667" s="25">
        <v>0</v>
      </c>
      <c r="T667" s="25">
        <v>0</v>
      </c>
      <c r="U667" s="25">
        <v>0</v>
      </c>
      <c r="V667" s="25">
        <v>98500000</v>
      </c>
      <c r="W667" s="25">
        <v>98500000</v>
      </c>
      <c r="X667" s="25">
        <v>0</v>
      </c>
      <c r="Y667" s="25">
        <f t="shared" si="213"/>
        <v>98500000</v>
      </c>
      <c r="Z667" s="26">
        <f t="shared" si="211"/>
        <v>0</v>
      </c>
      <c r="AA667" s="26">
        <f t="shared" si="170"/>
        <v>0</v>
      </c>
      <c r="AB667" s="26">
        <f t="shared" si="171"/>
        <v>0</v>
      </c>
      <c r="AC667" s="27">
        <f t="shared" si="172"/>
        <v>0</v>
      </c>
    </row>
    <row r="668" spans="1:29" outlineLevel="2" x14ac:dyDescent="0.35">
      <c r="A668" s="21" t="s">
        <v>343</v>
      </c>
      <c r="B668" s="22" t="s">
        <v>30</v>
      </c>
      <c r="C668" s="22" t="s">
        <v>99</v>
      </c>
      <c r="D668" s="22" t="s">
        <v>255</v>
      </c>
      <c r="E668" s="22"/>
      <c r="F668" s="22" t="s">
        <v>33</v>
      </c>
      <c r="G668" s="22">
        <v>1120</v>
      </c>
      <c r="H668" s="22">
        <v>709800000</v>
      </c>
      <c r="I668" s="22" t="s">
        <v>31</v>
      </c>
      <c r="J668" s="23" t="s">
        <v>256</v>
      </c>
      <c r="K668" s="24">
        <v>1331865</v>
      </c>
      <c r="L668" s="25">
        <v>1331865</v>
      </c>
      <c r="M668" s="25">
        <v>0</v>
      </c>
      <c r="N668" s="25">
        <v>0</v>
      </c>
      <c r="O668" s="25">
        <v>-37867</v>
      </c>
      <c r="P668" s="25">
        <f t="shared" si="212"/>
        <v>1293998</v>
      </c>
      <c r="Q668" s="25">
        <v>0</v>
      </c>
      <c r="R668" s="25">
        <v>0.01</v>
      </c>
      <c r="S668" s="25">
        <v>0</v>
      </c>
      <c r="T668" s="25">
        <v>826218.17</v>
      </c>
      <c r="U668" s="25">
        <v>826218.17</v>
      </c>
      <c r="V668" s="25">
        <v>467779.82</v>
      </c>
      <c r="W668" s="25">
        <v>505646.82</v>
      </c>
      <c r="X668" s="25">
        <v>0</v>
      </c>
      <c r="Y668" s="25">
        <f t="shared" si="213"/>
        <v>467779.81999999995</v>
      </c>
      <c r="Z668" s="26">
        <f t="shared" si="211"/>
        <v>0.62034678439631652</v>
      </c>
      <c r="AA668" s="26">
        <f t="shared" si="170"/>
        <v>0.63850034544102852</v>
      </c>
      <c r="AB668" s="26">
        <f t="shared" si="171"/>
        <v>7.727987214817952E-9</v>
      </c>
      <c r="AC668" s="27">
        <f t="shared" si="172"/>
        <v>0.63850035316901577</v>
      </c>
    </row>
    <row r="669" spans="1:29" outlineLevel="1" x14ac:dyDescent="0.35">
      <c r="A669" s="28"/>
      <c r="B669" s="29"/>
      <c r="C669" s="29"/>
      <c r="D669" s="29" t="s">
        <v>545</v>
      </c>
      <c r="E669" s="29"/>
      <c r="F669" s="29"/>
      <c r="G669" s="29"/>
      <c r="H669" s="29"/>
      <c r="I669" s="29"/>
      <c r="J669" s="30"/>
      <c r="K669" s="31">
        <f t="shared" ref="K669:Y669" si="214">SUBTOTAL(9,K666:K668)</f>
        <v>101326912</v>
      </c>
      <c r="L669" s="32">
        <f t="shared" si="214"/>
        <v>101326912</v>
      </c>
      <c r="M669" s="32">
        <f t="shared" si="214"/>
        <v>0</v>
      </c>
      <c r="N669" s="32">
        <f t="shared" si="214"/>
        <v>0</v>
      </c>
      <c r="O669" s="32">
        <f t="shared" si="214"/>
        <v>2824670</v>
      </c>
      <c r="P669" s="32">
        <f t="shared" si="214"/>
        <v>104151582</v>
      </c>
      <c r="Q669" s="32">
        <f t="shared" si="214"/>
        <v>103672</v>
      </c>
      <c r="R669" s="32">
        <f t="shared" si="214"/>
        <v>0.01</v>
      </c>
      <c r="S669" s="32">
        <f t="shared" si="214"/>
        <v>0</v>
      </c>
      <c r="T669" s="32">
        <f t="shared" si="214"/>
        <v>1263980.17</v>
      </c>
      <c r="U669" s="32">
        <f t="shared" si="214"/>
        <v>1263980.17</v>
      </c>
      <c r="V669" s="32">
        <f t="shared" si="214"/>
        <v>99921392.819999993</v>
      </c>
      <c r="W669" s="32">
        <f t="shared" si="214"/>
        <v>99959259.819999993</v>
      </c>
      <c r="X669" s="32">
        <f t="shared" si="214"/>
        <v>0</v>
      </c>
      <c r="Y669" s="32">
        <f t="shared" si="214"/>
        <v>102783929.81999999</v>
      </c>
      <c r="Z669" s="33">
        <f t="shared" si="211"/>
        <v>1.2474278995100532E-2</v>
      </c>
      <c r="AA669" s="33">
        <f t="shared" si="170"/>
        <v>1.2135967075372891E-2</v>
      </c>
      <c r="AB669" s="33">
        <f t="shared" si="171"/>
        <v>9.953954420010634E-4</v>
      </c>
      <c r="AC669" s="34">
        <f t="shared" si="172"/>
        <v>1.3131362517373955E-2</v>
      </c>
    </row>
    <row r="670" spans="1:29" outlineLevel="2" x14ac:dyDescent="0.35">
      <c r="A670" s="21" t="s">
        <v>275</v>
      </c>
      <c r="B670" s="22" t="s">
        <v>278</v>
      </c>
      <c r="C670" s="22" t="s">
        <v>99</v>
      </c>
      <c r="D670" s="22" t="s">
        <v>282</v>
      </c>
      <c r="E670" s="22"/>
      <c r="F670" s="22" t="s">
        <v>33</v>
      </c>
      <c r="G670" s="22">
        <v>1120</v>
      </c>
      <c r="H670" s="22">
        <v>709800000</v>
      </c>
      <c r="I670" s="22" t="s">
        <v>31</v>
      </c>
      <c r="J670" s="23" t="s">
        <v>283</v>
      </c>
      <c r="K670" s="24">
        <v>40000000</v>
      </c>
      <c r="L670" s="25">
        <v>7890513.4699999997</v>
      </c>
      <c r="M670" s="25">
        <v>0</v>
      </c>
      <c r="N670" s="25">
        <v>0</v>
      </c>
      <c r="O670" s="25">
        <v>0</v>
      </c>
      <c r="P670" s="25">
        <f t="shared" ref="P670:P671" si="215">+L670+O670</f>
        <v>7890513.4699999997</v>
      </c>
      <c r="Q670" s="25">
        <v>0</v>
      </c>
      <c r="R670" s="25">
        <v>0</v>
      </c>
      <c r="S670" s="25">
        <v>0</v>
      </c>
      <c r="T670" s="25">
        <v>0</v>
      </c>
      <c r="U670" s="25">
        <v>0</v>
      </c>
      <c r="V670" s="25">
        <v>7890513.4699999997</v>
      </c>
      <c r="W670" s="25">
        <v>7890513.4699999997</v>
      </c>
      <c r="X670" s="25">
        <v>0</v>
      </c>
      <c r="Y670" s="25">
        <f t="shared" ref="Y670:Y671" si="216">P670-(Q670+R670+S670+T670+X670)</f>
        <v>7890513.4699999997</v>
      </c>
      <c r="Z670" s="26">
        <f t="shared" si="211"/>
        <v>0</v>
      </c>
      <c r="AA670" s="26">
        <f t="shared" si="170"/>
        <v>0</v>
      </c>
      <c r="AB670" s="26">
        <f t="shared" si="171"/>
        <v>0</v>
      </c>
      <c r="AC670" s="27">
        <f t="shared" si="172"/>
        <v>0</v>
      </c>
    </row>
    <row r="671" spans="1:29" outlineLevel="2" x14ac:dyDescent="0.35">
      <c r="A671" s="21" t="s">
        <v>343</v>
      </c>
      <c r="B671" s="22" t="s">
        <v>30</v>
      </c>
      <c r="C671" s="22" t="s">
        <v>99</v>
      </c>
      <c r="D671" s="22" t="s">
        <v>282</v>
      </c>
      <c r="E671" s="22"/>
      <c r="F671" s="22" t="s">
        <v>33</v>
      </c>
      <c r="G671" s="22">
        <v>1120</v>
      </c>
      <c r="H671" s="22">
        <v>709800000</v>
      </c>
      <c r="I671" s="22" t="s">
        <v>31</v>
      </c>
      <c r="J671" s="23" t="s">
        <v>283</v>
      </c>
      <c r="K671" s="24">
        <v>1131396</v>
      </c>
      <c r="L671" s="25">
        <v>1131396</v>
      </c>
      <c r="M671" s="25">
        <v>0</v>
      </c>
      <c r="N671" s="25">
        <v>-3523</v>
      </c>
      <c r="O671" s="25">
        <v>0</v>
      </c>
      <c r="P671" s="25">
        <f t="shared" si="215"/>
        <v>1131396</v>
      </c>
      <c r="Q671" s="25">
        <v>0</v>
      </c>
      <c r="R671" s="25">
        <v>0</v>
      </c>
      <c r="S671" s="25">
        <v>0</v>
      </c>
      <c r="T671" s="25">
        <v>254672.39</v>
      </c>
      <c r="U671" s="25">
        <v>254672.39</v>
      </c>
      <c r="V671" s="25">
        <v>873200.61</v>
      </c>
      <c r="W671" s="25">
        <v>876723.61</v>
      </c>
      <c r="X671" s="25">
        <v>0</v>
      </c>
      <c r="Y671" s="25">
        <f t="shared" si="216"/>
        <v>876723.61</v>
      </c>
      <c r="Z671" s="26">
        <f t="shared" si="211"/>
        <v>0.22509571361397779</v>
      </c>
      <c r="AA671" s="26">
        <f t="shared" si="170"/>
        <v>0.22509571361397779</v>
      </c>
      <c r="AB671" s="26">
        <f t="shared" si="171"/>
        <v>0</v>
      </c>
      <c r="AC671" s="27">
        <f t="shared" si="172"/>
        <v>0.22509571361397779</v>
      </c>
    </row>
    <row r="672" spans="1:29" outlineLevel="1" x14ac:dyDescent="0.35">
      <c r="A672" s="28"/>
      <c r="B672" s="29"/>
      <c r="C672" s="29"/>
      <c r="D672" s="29" t="s">
        <v>546</v>
      </c>
      <c r="E672" s="29"/>
      <c r="F672" s="29"/>
      <c r="G672" s="29"/>
      <c r="H672" s="29"/>
      <c r="I672" s="29"/>
      <c r="J672" s="30"/>
      <c r="K672" s="31">
        <f t="shared" ref="K672:Y672" si="217">SUBTOTAL(9,K670:K671)</f>
        <v>41131396</v>
      </c>
      <c r="L672" s="32">
        <f t="shared" si="217"/>
        <v>9021909.4699999988</v>
      </c>
      <c r="M672" s="32">
        <f t="shared" si="217"/>
        <v>0</v>
      </c>
      <c r="N672" s="32">
        <f t="shared" si="217"/>
        <v>-3523</v>
      </c>
      <c r="O672" s="32">
        <f t="shared" si="217"/>
        <v>0</v>
      </c>
      <c r="P672" s="32">
        <f t="shared" si="217"/>
        <v>9021909.4699999988</v>
      </c>
      <c r="Q672" s="32">
        <f t="shared" si="217"/>
        <v>0</v>
      </c>
      <c r="R672" s="32">
        <f t="shared" si="217"/>
        <v>0</v>
      </c>
      <c r="S672" s="32">
        <f t="shared" si="217"/>
        <v>0</v>
      </c>
      <c r="T672" s="32">
        <f t="shared" si="217"/>
        <v>254672.39</v>
      </c>
      <c r="U672" s="32">
        <f t="shared" si="217"/>
        <v>254672.39</v>
      </c>
      <c r="V672" s="32">
        <f t="shared" si="217"/>
        <v>8763714.0800000001</v>
      </c>
      <c r="W672" s="32">
        <f t="shared" si="217"/>
        <v>8767237.0800000001</v>
      </c>
      <c r="X672" s="32">
        <f t="shared" si="217"/>
        <v>0</v>
      </c>
      <c r="Y672" s="32">
        <f t="shared" si="217"/>
        <v>8767237.0800000001</v>
      </c>
      <c r="Z672" s="33">
        <f t="shared" si="211"/>
        <v>2.8228213866127394E-2</v>
      </c>
      <c r="AA672" s="33">
        <f t="shared" si="170"/>
        <v>2.8228213866127394E-2</v>
      </c>
      <c r="AB672" s="33">
        <f t="shared" si="171"/>
        <v>0</v>
      </c>
      <c r="AC672" s="34">
        <f t="shared" si="172"/>
        <v>2.8228213866127394E-2</v>
      </c>
    </row>
    <row r="673" spans="1:29" ht="27" outlineLevel="2" x14ac:dyDescent="0.35">
      <c r="A673" s="21" t="s">
        <v>187</v>
      </c>
      <c r="B673" s="22" t="s">
        <v>30</v>
      </c>
      <c r="C673" s="22" t="s">
        <v>99</v>
      </c>
      <c r="D673" s="22" t="s">
        <v>257</v>
      </c>
      <c r="E673" s="22"/>
      <c r="F673" s="22" t="s">
        <v>33</v>
      </c>
      <c r="G673" s="22">
        <v>1120</v>
      </c>
      <c r="H673" s="22">
        <v>709800000</v>
      </c>
      <c r="I673" s="22" t="s">
        <v>31</v>
      </c>
      <c r="J673" s="23" t="s">
        <v>258</v>
      </c>
      <c r="K673" s="24">
        <v>3191910</v>
      </c>
      <c r="L673" s="25">
        <v>3191910</v>
      </c>
      <c r="M673" s="25">
        <v>0</v>
      </c>
      <c r="N673" s="25">
        <v>0</v>
      </c>
      <c r="O673" s="25">
        <v>-393939</v>
      </c>
      <c r="P673" s="25">
        <f t="shared" ref="P673:P675" si="218">+L673+O673</f>
        <v>2797971</v>
      </c>
      <c r="Q673" s="25">
        <v>0</v>
      </c>
      <c r="R673" s="25">
        <v>2010366.09</v>
      </c>
      <c r="S673" s="25">
        <v>0</v>
      </c>
      <c r="T673" s="25">
        <v>105454.94</v>
      </c>
      <c r="U673" s="25">
        <v>105454.94</v>
      </c>
      <c r="V673" s="25">
        <v>682149.97</v>
      </c>
      <c r="W673" s="25">
        <v>1076088.97</v>
      </c>
      <c r="X673" s="25">
        <v>0</v>
      </c>
      <c r="Y673" s="25">
        <f t="shared" ref="Y673:Y675" si="219">P673-(Q673+R673+S673+T673+X673)</f>
        <v>682149.96999999974</v>
      </c>
      <c r="Z673" s="26">
        <f t="shared" si="211"/>
        <v>3.3038193432772228E-2</v>
      </c>
      <c r="AA673" s="26">
        <f t="shared" ref="AA673:AA688" si="220">T673/P673</f>
        <v>3.768979020869051E-2</v>
      </c>
      <c r="AB673" s="26">
        <f t="shared" ref="AB673:AB688" si="221">(Q673+R673+S673)/P673</f>
        <v>0.71850855137526448</v>
      </c>
      <c r="AC673" s="27">
        <f t="shared" ref="AC673:AC688" si="222">AA673+AB673</f>
        <v>0.75619834158395505</v>
      </c>
    </row>
    <row r="674" spans="1:29" ht="27" outlineLevel="2" x14ac:dyDescent="0.35">
      <c r="A674" s="21" t="s">
        <v>275</v>
      </c>
      <c r="B674" s="22" t="s">
        <v>278</v>
      </c>
      <c r="C674" s="22" t="s">
        <v>99</v>
      </c>
      <c r="D674" s="22" t="s">
        <v>257</v>
      </c>
      <c r="E674" s="22"/>
      <c r="F674" s="22" t="s">
        <v>33</v>
      </c>
      <c r="G674" s="22">
        <v>1120</v>
      </c>
      <c r="H674" s="22">
        <v>709800000</v>
      </c>
      <c r="I674" s="22" t="s">
        <v>31</v>
      </c>
      <c r="J674" s="23" t="s">
        <v>258</v>
      </c>
      <c r="K674" s="24">
        <v>51500000</v>
      </c>
      <c r="L674" s="25">
        <v>51500000</v>
      </c>
      <c r="M674" s="25">
        <v>0</v>
      </c>
      <c r="N674" s="25">
        <v>0</v>
      </c>
      <c r="O674" s="25">
        <v>0</v>
      </c>
      <c r="P674" s="25">
        <f t="shared" si="218"/>
        <v>51500000</v>
      </c>
      <c r="Q674" s="25">
        <v>0</v>
      </c>
      <c r="R674" s="25">
        <v>3776460</v>
      </c>
      <c r="S674" s="25">
        <v>0</v>
      </c>
      <c r="T674" s="25">
        <v>0</v>
      </c>
      <c r="U674" s="25">
        <v>0</v>
      </c>
      <c r="V674" s="25">
        <v>47723540</v>
      </c>
      <c r="W674" s="25">
        <v>47723540</v>
      </c>
      <c r="X674" s="25">
        <v>0</v>
      </c>
      <c r="Y674" s="25">
        <f t="shared" si="219"/>
        <v>47723540</v>
      </c>
      <c r="Z674" s="26">
        <f t="shared" si="211"/>
        <v>0</v>
      </c>
      <c r="AA674" s="26">
        <f t="shared" si="220"/>
        <v>0</v>
      </c>
      <c r="AB674" s="26">
        <f t="shared" si="221"/>
        <v>7.3329320388349509E-2</v>
      </c>
      <c r="AC674" s="27">
        <f t="shared" si="222"/>
        <v>7.3329320388349509E-2</v>
      </c>
    </row>
    <row r="675" spans="1:29" ht="27" outlineLevel="2" x14ac:dyDescent="0.35">
      <c r="A675" s="21" t="s">
        <v>343</v>
      </c>
      <c r="B675" s="22" t="s">
        <v>30</v>
      </c>
      <c r="C675" s="22" t="s">
        <v>99</v>
      </c>
      <c r="D675" s="22" t="s">
        <v>257</v>
      </c>
      <c r="E675" s="22"/>
      <c r="F675" s="22" t="s">
        <v>33</v>
      </c>
      <c r="G675" s="22">
        <v>1120</v>
      </c>
      <c r="H675" s="22">
        <v>709800000</v>
      </c>
      <c r="I675" s="22" t="s">
        <v>31</v>
      </c>
      <c r="J675" s="23" t="s">
        <v>258</v>
      </c>
      <c r="K675" s="24">
        <v>3528530</v>
      </c>
      <c r="L675" s="25">
        <v>3008720</v>
      </c>
      <c r="M675" s="25">
        <v>0</v>
      </c>
      <c r="N675" s="25">
        <v>0</v>
      </c>
      <c r="O675" s="25">
        <v>0</v>
      </c>
      <c r="P675" s="25">
        <f t="shared" si="218"/>
        <v>3008720</v>
      </c>
      <c r="Q675" s="25">
        <v>3007662</v>
      </c>
      <c r="R675" s="25">
        <v>0</v>
      </c>
      <c r="S675" s="25">
        <v>0</v>
      </c>
      <c r="T675" s="25">
        <v>0</v>
      </c>
      <c r="U675" s="25">
        <v>0</v>
      </c>
      <c r="V675" s="25">
        <v>1058</v>
      </c>
      <c r="W675" s="25">
        <v>1058</v>
      </c>
      <c r="X675" s="25">
        <v>0</v>
      </c>
      <c r="Y675" s="25">
        <f t="shared" si="219"/>
        <v>1058</v>
      </c>
      <c r="Z675" s="26">
        <f t="shared" si="211"/>
        <v>0</v>
      </c>
      <c r="AA675" s="26">
        <f t="shared" si="220"/>
        <v>0</v>
      </c>
      <c r="AB675" s="26">
        <f t="shared" si="221"/>
        <v>0.9996483554468345</v>
      </c>
      <c r="AC675" s="27">
        <f t="shared" si="222"/>
        <v>0.9996483554468345</v>
      </c>
    </row>
    <row r="676" spans="1:29" outlineLevel="1" x14ac:dyDescent="0.35">
      <c r="A676" s="28"/>
      <c r="B676" s="29"/>
      <c r="C676" s="29"/>
      <c r="D676" s="29" t="s">
        <v>547</v>
      </c>
      <c r="E676" s="29"/>
      <c r="F676" s="29"/>
      <c r="G676" s="29"/>
      <c r="H676" s="29"/>
      <c r="I676" s="29"/>
      <c r="J676" s="30"/>
      <c r="K676" s="31">
        <f t="shared" ref="K676:Y676" si="223">SUBTOTAL(9,K673:K675)</f>
        <v>58220440</v>
      </c>
      <c r="L676" s="32">
        <f t="shared" si="223"/>
        <v>57700630</v>
      </c>
      <c r="M676" s="32">
        <f t="shared" si="223"/>
        <v>0</v>
      </c>
      <c r="N676" s="32">
        <f t="shared" si="223"/>
        <v>0</v>
      </c>
      <c r="O676" s="32">
        <f t="shared" si="223"/>
        <v>-393939</v>
      </c>
      <c r="P676" s="32">
        <f t="shared" si="223"/>
        <v>57306691</v>
      </c>
      <c r="Q676" s="32">
        <f t="shared" si="223"/>
        <v>3007662</v>
      </c>
      <c r="R676" s="32">
        <f t="shared" si="223"/>
        <v>5786826.0899999999</v>
      </c>
      <c r="S676" s="32">
        <f t="shared" si="223"/>
        <v>0</v>
      </c>
      <c r="T676" s="32">
        <f t="shared" si="223"/>
        <v>105454.94</v>
      </c>
      <c r="U676" s="32">
        <f t="shared" si="223"/>
        <v>105454.94</v>
      </c>
      <c r="V676" s="32">
        <f t="shared" si="223"/>
        <v>48406747.969999999</v>
      </c>
      <c r="W676" s="32">
        <f t="shared" si="223"/>
        <v>48800686.969999999</v>
      </c>
      <c r="X676" s="32">
        <f t="shared" si="223"/>
        <v>0</v>
      </c>
      <c r="Y676" s="32">
        <f t="shared" si="223"/>
        <v>48406747.969999999</v>
      </c>
      <c r="Z676" s="33">
        <f t="shared" si="211"/>
        <v>1.827621986103098E-3</v>
      </c>
      <c r="AA676" s="33">
        <f t="shared" si="220"/>
        <v>1.8401854680459564E-3</v>
      </c>
      <c r="AB676" s="33">
        <f t="shared" si="221"/>
        <v>0.15346354738925685</v>
      </c>
      <c r="AC676" s="34">
        <f t="shared" si="222"/>
        <v>0.15530373285730281</v>
      </c>
    </row>
    <row r="677" spans="1:29" outlineLevel="2" x14ac:dyDescent="0.35">
      <c r="A677" s="21" t="s">
        <v>187</v>
      </c>
      <c r="B677" s="22" t="s">
        <v>30</v>
      </c>
      <c r="C677" s="22" t="s">
        <v>107</v>
      </c>
      <c r="D677" s="22" t="s">
        <v>259</v>
      </c>
      <c r="E677" s="22"/>
      <c r="F677" s="22">
        <v>280</v>
      </c>
      <c r="G677" s="22">
        <v>2210</v>
      </c>
      <c r="H677" s="22">
        <v>709800000</v>
      </c>
      <c r="I677" s="22" t="s">
        <v>31</v>
      </c>
      <c r="J677" s="23" t="s">
        <v>260</v>
      </c>
      <c r="K677" s="24">
        <v>4120562</v>
      </c>
      <c r="L677" s="25">
        <v>4120562</v>
      </c>
      <c r="M677" s="25">
        <v>0</v>
      </c>
      <c r="N677" s="25">
        <v>0</v>
      </c>
      <c r="O677" s="25">
        <v>0</v>
      </c>
      <c r="P677" s="25">
        <f t="shared" ref="P677:P679" si="224">+L677+O677</f>
        <v>4120562</v>
      </c>
      <c r="Q677" s="25">
        <v>0</v>
      </c>
      <c r="R677" s="25">
        <v>0</v>
      </c>
      <c r="S677" s="25">
        <v>0</v>
      </c>
      <c r="T677" s="25">
        <v>0</v>
      </c>
      <c r="U677" s="25">
        <v>0</v>
      </c>
      <c r="V677" s="25">
        <v>4120562</v>
      </c>
      <c r="W677" s="25">
        <v>4120562</v>
      </c>
      <c r="X677" s="25">
        <v>0</v>
      </c>
      <c r="Y677" s="25">
        <f t="shared" ref="Y677:Y679" si="225">P677-(Q677+R677+S677+T677+X677)</f>
        <v>4120562</v>
      </c>
      <c r="Z677" s="26">
        <f t="shared" si="211"/>
        <v>0</v>
      </c>
      <c r="AA677" s="26">
        <f t="shared" si="220"/>
        <v>0</v>
      </c>
      <c r="AB677" s="26">
        <f t="shared" si="221"/>
        <v>0</v>
      </c>
      <c r="AC677" s="27">
        <f t="shared" si="222"/>
        <v>0</v>
      </c>
    </row>
    <row r="678" spans="1:29" outlineLevel="2" x14ac:dyDescent="0.35">
      <c r="A678" s="21" t="s">
        <v>340</v>
      </c>
      <c r="B678" s="22" t="s">
        <v>30</v>
      </c>
      <c r="C678" s="22" t="s">
        <v>107</v>
      </c>
      <c r="D678" s="22" t="s">
        <v>259</v>
      </c>
      <c r="E678" s="22"/>
      <c r="F678" s="22">
        <v>280</v>
      </c>
      <c r="G678" s="22">
        <v>2210</v>
      </c>
      <c r="H678" s="22">
        <v>709800000</v>
      </c>
      <c r="I678" s="22" t="s">
        <v>31</v>
      </c>
      <c r="J678" s="23" t="s">
        <v>260</v>
      </c>
      <c r="K678" s="24">
        <v>30500000</v>
      </c>
      <c r="L678" s="25">
        <v>30500000</v>
      </c>
      <c r="M678" s="25">
        <v>0</v>
      </c>
      <c r="N678" s="25">
        <v>0</v>
      </c>
      <c r="O678" s="25">
        <v>0</v>
      </c>
      <c r="P678" s="25">
        <f t="shared" si="224"/>
        <v>30500000</v>
      </c>
      <c r="Q678" s="25">
        <v>19701588</v>
      </c>
      <c r="R678" s="25">
        <v>0</v>
      </c>
      <c r="S678" s="25">
        <v>0</v>
      </c>
      <c r="T678" s="25">
        <v>0</v>
      </c>
      <c r="U678" s="25">
        <v>0</v>
      </c>
      <c r="V678" s="25">
        <v>10798412</v>
      </c>
      <c r="W678" s="25">
        <v>10798412</v>
      </c>
      <c r="X678" s="25">
        <v>0</v>
      </c>
      <c r="Y678" s="25">
        <f t="shared" si="225"/>
        <v>10798412</v>
      </c>
      <c r="Z678" s="26">
        <f t="shared" si="211"/>
        <v>0</v>
      </c>
      <c r="AA678" s="26">
        <f t="shared" si="220"/>
        <v>0</v>
      </c>
      <c r="AB678" s="26">
        <f t="shared" si="221"/>
        <v>0.64595370491803283</v>
      </c>
      <c r="AC678" s="27">
        <f t="shared" si="222"/>
        <v>0.64595370491803283</v>
      </c>
    </row>
    <row r="679" spans="1:29" outlineLevel="2" x14ac:dyDescent="0.35">
      <c r="A679" s="21" t="s">
        <v>343</v>
      </c>
      <c r="B679" s="22" t="s">
        <v>30</v>
      </c>
      <c r="C679" s="22" t="s">
        <v>107</v>
      </c>
      <c r="D679" s="22" t="s">
        <v>259</v>
      </c>
      <c r="E679" s="22"/>
      <c r="F679" s="22">
        <v>280</v>
      </c>
      <c r="G679" s="22">
        <v>2210</v>
      </c>
      <c r="H679" s="22">
        <v>709800000</v>
      </c>
      <c r="I679" s="22" t="s">
        <v>31</v>
      </c>
      <c r="J679" s="23" t="s">
        <v>260</v>
      </c>
      <c r="K679" s="24">
        <v>625595</v>
      </c>
      <c r="L679" s="25">
        <v>625595</v>
      </c>
      <c r="M679" s="25">
        <v>0</v>
      </c>
      <c r="N679" s="25">
        <v>-11592</v>
      </c>
      <c r="O679" s="25">
        <v>0</v>
      </c>
      <c r="P679" s="25">
        <f t="shared" si="224"/>
        <v>625595</v>
      </c>
      <c r="Q679" s="25">
        <v>0</v>
      </c>
      <c r="R679" s="25">
        <v>0</v>
      </c>
      <c r="S679" s="25">
        <v>0</v>
      </c>
      <c r="T679" s="25">
        <v>279277.31</v>
      </c>
      <c r="U679" s="25">
        <v>279277.31</v>
      </c>
      <c r="V679" s="25">
        <v>334725.69</v>
      </c>
      <c r="W679" s="25">
        <v>346317.69</v>
      </c>
      <c r="X679" s="25">
        <v>0</v>
      </c>
      <c r="Y679" s="25">
        <f t="shared" si="225"/>
        <v>346317.69</v>
      </c>
      <c r="Z679" s="26">
        <f t="shared" si="211"/>
        <v>0.44641870539246636</v>
      </c>
      <c r="AA679" s="26">
        <f t="shared" si="220"/>
        <v>0.44641870539246636</v>
      </c>
      <c r="AB679" s="26">
        <f t="shared" si="221"/>
        <v>0</v>
      </c>
      <c r="AC679" s="27">
        <f t="shared" si="222"/>
        <v>0.44641870539246636</v>
      </c>
    </row>
    <row r="680" spans="1:29" outlineLevel="1" x14ac:dyDescent="0.35">
      <c r="A680" s="28"/>
      <c r="B680" s="29"/>
      <c r="C680" s="29"/>
      <c r="D680" s="29" t="s">
        <v>548</v>
      </c>
      <c r="E680" s="29"/>
      <c r="F680" s="29"/>
      <c r="G680" s="29"/>
      <c r="H680" s="29"/>
      <c r="I680" s="29"/>
      <c r="J680" s="30"/>
      <c r="K680" s="31">
        <f t="shared" ref="K680:Y680" si="226">SUBTOTAL(9,K677:K679)</f>
        <v>35246157</v>
      </c>
      <c r="L680" s="32">
        <f t="shared" si="226"/>
        <v>35246157</v>
      </c>
      <c r="M680" s="32">
        <f t="shared" si="226"/>
        <v>0</v>
      </c>
      <c r="N680" s="32">
        <f t="shared" si="226"/>
        <v>-11592</v>
      </c>
      <c r="O680" s="32">
        <f t="shared" si="226"/>
        <v>0</v>
      </c>
      <c r="P680" s="32">
        <f t="shared" si="226"/>
        <v>35246157</v>
      </c>
      <c r="Q680" s="32">
        <f t="shared" si="226"/>
        <v>19701588</v>
      </c>
      <c r="R680" s="32">
        <f t="shared" si="226"/>
        <v>0</v>
      </c>
      <c r="S680" s="32">
        <f t="shared" si="226"/>
        <v>0</v>
      </c>
      <c r="T680" s="32">
        <f t="shared" si="226"/>
        <v>279277.31</v>
      </c>
      <c r="U680" s="32">
        <f t="shared" si="226"/>
        <v>279277.31</v>
      </c>
      <c r="V680" s="32">
        <f t="shared" si="226"/>
        <v>15253699.689999999</v>
      </c>
      <c r="W680" s="32">
        <f t="shared" si="226"/>
        <v>15265291.689999999</v>
      </c>
      <c r="X680" s="32">
        <f t="shared" si="226"/>
        <v>0</v>
      </c>
      <c r="Y680" s="32">
        <f t="shared" si="226"/>
        <v>15265291.689999999</v>
      </c>
      <c r="Z680" s="33">
        <f t="shared" si="211"/>
        <v>7.9236244110244408E-3</v>
      </c>
      <c r="AA680" s="33">
        <f t="shared" si="220"/>
        <v>7.9236244110244408E-3</v>
      </c>
      <c r="AB680" s="33">
        <f t="shared" si="221"/>
        <v>0.55897123763024714</v>
      </c>
      <c r="AC680" s="34">
        <f t="shared" si="222"/>
        <v>0.5668948620412716</v>
      </c>
    </row>
    <row r="681" spans="1:29" outlineLevel="2" x14ac:dyDescent="0.35">
      <c r="A681" s="21" t="s">
        <v>187</v>
      </c>
      <c r="B681" s="22" t="s">
        <v>30</v>
      </c>
      <c r="C681" s="22" t="s">
        <v>107</v>
      </c>
      <c r="D681" s="22" t="s">
        <v>261</v>
      </c>
      <c r="E681" s="22"/>
      <c r="F681" s="22">
        <v>280</v>
      </c>
      <c r="G681" s="22">
        <v>2210</v>
      </c>
      <c r="H681" s="22">
        <v>709800000</v>
      </c>
      <c r="I681" s="22" t="s">
        <v>31</v>
      </c>
      <c r="J681" s="23" t="s">
        <v>262</v>
      </c>
      <c r="K681" s="24">
        <v>300000000</v>
      </c>
      <c r="L681" s="25">
        <v>317500000</v>
      </c>
      <c r="M681" s="25">
        <v>0</v>
      </c>
      <c r="N681" s="25">
        <v>0</v>
      </c>
      <c r="O681" s="25">
        <v>50500000</v>
      </c>
      <c r="P681" s="25">
        <f t="shared" ref="P681:P682" si="227">+L681+O681</f>
        <v>368000000</v>
      </c>
      <c r="Q681" s="25">
        <v>218696355</v>
      </c>
      <c r="R681" s="25">
        <v>9221338.8900000006</v>
      </c>
      <c r="S681" s="25">
        <v>0</v>
      </c>
      <c r="T681" s="25">
        <v>69791697.549999997</v>
      </c>
      <c r="U681" s="25">
        <v>69791697.549999997</v>
      </c>
      <c r="V681" s="25">
        <v>19790608.559999999</v>
      </c>
      <c r="W681" s="25">
        <v>19790608.559999999</v>
      </c>
      <c r="X681" s="25">
        <v>0</v>
      </c>
      <c r="Y681" s="25">
        <f t="shared" ref="Y681:Y682" si="228">P681-(Q681+R681+S681+T681+X681)</f>
        <v>70290608.560000002</v>
      </c>
      <c r="Z681" s="26">
        <f t="shared" si="211"/>
        <v>0.21981637023622047</v>
      </c>
      <c r="AA681" s="26">
        <f t="shared" si="220"/>
        <v>0.18965135203804348</v>
      </c>
      <c r="AB681" s="26">
        <f t="shared" si="221"/>
        <v>0.61934155948369563</v>
      </c>
      <c r="AC681" s="27">
        <f t="shared" si="222"/>
        <v>0.80899291152173913</v>
      </c>
    </row>
    <row r="682" spans="1:29" outlineLevel="2" x14ac:dyDescent="0.35">
      <c r="A682" s="21" t="s">
        <v>343</v>
      </c>
      <c r="B682" s="22" t="s">
        <v>30</v>
      </c>
      <c r="C682" s="22" t="s">
        <v>107</v>
      </c>
      <c r="D682" s="22" t="s">
        <v>261</v>
      </c>
      <c r="E682" s="22"/>
      <c r="F682" s="22">
        <v>280</v>
      </c>
      <c r="G682" s="22">
        <v>2210</v>
      </c>
      <c r="H682" s="22">
        <v>709800000</v>
      </c>
      <c r="I682" s="22" t="s">
        <v>31</v>
      </c>
      <c r="J682" s="23" t="s">
        <v>262</v>
      </c>
      <c r="K682" s="24">
        <v>1027560</v>
      </c>
      <c r="L682" s="25">
        <v>1027560</v>
      </c>
      <c r="M682" s="25">
        <v>0</v>
      </c>
      <c r="N682" s="25">
        <v>-44928</v>
      </c>
      <c r="O682" s="25">
        <v>0</v>
      </c>
      <c r="P682" s="25">
        <f t="shared" si="227"/>
        <v>1027560</v>
      </c>
      <c r="Q682" s="25">
        <v>0</v>
      </c>
      <c r="R682" s="25">
        <v>678000</v>
      </c>
      <c r="S682" s="25">
        <v>0</v>
      </c>
      <c r="T682" s="25">
        <v>223357.59</v>
      </c>
      <c r="U682" s="25">
        <v>223357.59</v>
      </c>
      <c r="V682" s="25">
        <v>81274.41</v>
      </c>
      <c r="W682" s="25">
        <v>126202.41</v>
      </c>
      <c r="X682" s="25">
        <v>0</v>
      </c>
      <c r="Y682" s="25">
        <f t="shared" si="228"/>
        <v>126202.41000000003</v>
      </c>
      <c r="Z682" s="26">
        <f t="shared" si="211"/>
        <v>0.21736695667406283</v>
      </c>
      <c r="AA682" s="26">
        <f t="shared" si="220"/>
        <v>0.21736695667406283</v>
      </c>
      <c r="AB682" s="26">
        <f t="shared" si="221"/>
        <v>0.65981548522714006</v>
      </c>
      <c r="AC682" s="27">
        <f t="shared" si="222"/>
        <v>0.87718244190120287</v>
      </c>
    </row>
    <row r="683" spans="1:29" outlineLevel="1" x14ac:dyDescent="0.35">
      <c r="A683" s="28"/>
      <c r="B683" s="29"/>
      <c r="C683" s="29"/>
      <c r="D683" s="29" t="s">
        <v>549</v>
      </c>
      <c r="E683" s="29"/>
      <c r="F683" s="29"/>
      <c r="G683" s="29"/>
      <c r="H683" s="29"/>
      <c r="I683" s="29"/>
      <c r="J683" s="30"/>
      <c r="K683" s="31">
        <f t="shared" ref="K683:Y683" si="229">SUBTOTAL(9,K681:K682)</f>
        <v>301027560</v>
      </c>
      <c r="L683" s="32">
        <f t="shared" si="229"/>
        <v>318527560</v>
      </c>
      <c r="M683" s="32">
        <f t="shared" si="229"/>
        <v>0</v>
      </c>
      <c r="N683" s="32">
        <f t="shared" si="229"/>
        <v>-44928</v>
      </c>
      <c r="O683" s="32">
        <f t="shared" si="229"/>
        <v>50500000</v>
      </c>
      <c r="P683" s="32">
        <f t="shared" si="229"/>
        <v>369027560</v>
      </c>
      <c r="Q683" s="32">
        <f t="shared" si="229"/>
        <v>218696355</v>
      </c>
      <c r="R683" s="32">
        <f t="shared" si="229"/>
        <v>9899338.8900000006</v>
      </c>
      <c r="S683" s="32">
        <f t="shared" si="229"/>
        <v>0</v>
      </c>
      <c r="T683" s="32">
        <f t="shared" si="229"/>
        <v>70015055.140000001</v>
      </c>
      <c r="U683" s="32">
        <f t="shared" si="229"/>
        <v>70015055.140000001</v>
      </c>
      <c r="V683" s="32">
        <f t="shared" si="229"/>
        <v>19871882.969999999</v>
      </c>
      <c r="W683" s="32">
        <f t="shared" si="229"/>
        <v>19916810.969999999</v>
      </c>
      <c r="X683" s="32">
        <f t="shared" si="229"/>
        <v>0</v>
      </c>
      <c r="Y683" s="32">
        <f t="shared" si="229"/>
        <v>70416810.969999999</v>
      </c>
      <c r="Z683" s="33">
        <f t="shared" si="211"/>
        <v>0.2198084685042638</v>
      </c>
      <c r="AA683" s="33">
        <f t="shared" si="220"/>
        <v>0.18972852634637913</v>
      </c>
      <c r="AB683" s="33">
        <f t="shared" si="221"/>
        <v>0.6194542594325475</v>
      </c>
      <c r="AC683" s="34">
        <f t="shared" si="222"/>
        <v>0.80918278577892666</v>
      </c>
    </row>
    <row r="684" spans="1:29" outlineLevel="2" x14ac:dyDescent="0.35">
      <c r="A684" s="21" t="s">
        <v>29</v>
      </c>
      <c r="B684" s="22" t="s">
        <v>30</v>
      </c>
      <c r="C684" s="22" t="s">
        <v>107</v>
      </c>
      <c r="D684" s="22" t="s">
        <v>108</v>
      </c>
      <c r="E684" s="22"/>
      <c r="F684" s="22">
        <v>280</v>
      </c>
      <c r="G684" s="22">
        <v>2210</v>
      </c>
      <c r="H684" s="22">
        <v>709800000</v>
      </c>
      <c r="I684" s="22" t="s">
        <v>31</v>
      </c>
      <c r="J684" s="23" t="s">
        <v>109</v>
      </c>
      <c r="K684" s="24">
        <v>4153074</v>
      </c>
      <c r="L684" s="25">
        <v>4153074</v>
      </c>
      <c r="M684" s="25">
        <v>0</v>
      </c>
      <c r="N684" s="25">
        <v>0</v>
      </c>
      <c r="O684" s="25">
        <v>0</v>
      </c>
      <c r="P684" s="25">
        <f t="shared" ref="P684:P690" si="230">+L684+O684</f>
        <v>4153074</v>
      </c>
      <c r="Q684" s="25">
        <v>0</v>
      </c>
      <c r="R684" s="25">
        <v>1759801.44</v>
      </c>
      <c r="S684" s="25">
        <v>0</v>
      </c>
      <c r="T684" s="25">
        <v>188267.04</v>
      </c>
      <c r="U684" s="25">
        <v>188267.04</v>
      </c>
      <c r="V684" s="25">
        <v>2205005.52</v>
      </c>
      <c r="W684" s="25">
        <v>2205005.52</v>
      </c>
      <c r="X684" s="25">
        <v>0</v>
      </c>
      <c r="Y684" s="25">
        <f t="shared" ref="Y684:Y690" si="231">P684-(Q684+R684+S684+T684+X684)</f>
        <v>2205005.52</v>
      </c>
      <c r="Z684" s="26">
        <f t="shared" si="211"/>
        <v>4.533197337682883E-2</v>
      </c>
      <c r="AA684" s="26">
        <f t="shared" si="220"/>
        <v>4.533197337682883E-2</v>
      </c>
      <c r="AB684" s="26">
        <f t="shared" si="221"/>
        <v>0.42373466978917301</v>
      </c>
      <c r="AC684" s="27">
        <f t="shared" si="222"/>
        <v>0.46906664316600183</v>
      </c>
    </row>
    <row r="685" spans="1:29" ht="167.15" customHeight="1" outlineLevel="2" x14ac:dyDescent="0.35">
      <c r="A685" s="21" t="s">
        <v>275</v>
      </c>
      <c r="B685" s="22" t="s">
        <v>276</v>
      </c>
      <c r="C685" s="22" t="s">
        <v>107</v>
      </c>
      <c r="D685" s="22" t="s">
        <v>108</v>
      </c>
      <c r="E685" s="22"/>
      <c r="F685" s="22">
        <v>280</v>
      </c>
      <c r="G685" s="22">
        <v>2210</v>
      </c>
      <c r="H685" s="22">
        <v>709800000</v>
      </c>
      <c r="I685" s="22" t="s">
        <v>31</v>
      </c>
      <c r="J685" s="23" t="s">
        <v>109</v>
      </c>
      <c r="K685" s="24">
        <v>15000000</v>
      </c>
      <c r="L685" s="25">
        <v>15000000</v>
      </c>
      <c r="M685" s="25">
        <v>0</v>
      </c>
      <c r="N685" s="25">
        <v>0</v>
      </c>
      <c r="O685" s="25">
        <v>0</v>
      </c>
      <c r="P685" s="25">
        <f t="shared" si="230"/>
        <v>15000000</v>
      </c>
      <c r="Q685" s="25">
        <v>0</v>
      </c>
      <c r="R685" s="25">
        <v>0</v>
      </c>
      <c r="S685" s="25">
        <v>0</v>
      </c>
      <c r="T685" s="25">
        <v>0</v>
      </c>
      <c r="U685" s="25">
        <v>0</v>
      </c>
      <c r="V685" s="25">
        <v>15000000</v>
      </c>
      <c r="W685" s="25">
        <v>15000000</v>
      </c>
      <c r="X685" s="25">
        <v>0</v>
      </c>
      <c r="Y685" s="25">
        <f t="shared" si="231"/>
        <v>15000000</v>
      </c>
      <c r="Z685" s="26">
        <f t="shared" si="211"/>
        <v>0</v>
      </c>
      <c r="AA685" s="26">
        <f t="shared" si="220"/>
        <v>0</v>
      </c>
      <c r="AB685" s="26">
        <f t="shared" si="221"/>
        <v>0</v>
      </c>
      <c r="AC685" s="27">
        <f t="shared" si="222"/>
        <v>0</v>
      </c>
    </row>
    <row r="686" spans="1:29" ht="167.15" customHeight="1" outlineLevel="2" x14ac:dyDescent="0.35">
      <c r="A686" s="21" t="s">
        <v>275</v>
      </c>
      <c r="B686" s="22" t="s">
        <v>312</v>
      </c>
      <c r="C686" s="22" t="s">
        <v>107</v>
      </c>
      <c r="D686" s="22" t="s">
        <v>108</v>
      </c>
      <c r="E686" s="22"/>
      <c r="F686" s="22">
        <v>280</v>
      </c>
      <c r="G686" s="22">
        <v>2210</v>
      </c>
      <c r="H686" s="22">
        <v>709800000</v>
      </c>
      <c r="I686" s="22" t="s">
        <v>31</v>
      </c>
      <c r="J686" s="23" t="s">
        <v>109</v>
      </c>
      <c r="K686" s="24">
        <v>4316407</v>
      </c>
      <c r="L686" s="25">
        <v>4316407</v>
      </c>
      <c r="M686" s="25">
        <v>0</v>
      </c>
      <c r="N686" s="25">
        <v>0</v>
      </c>
      <c r="O686" s="25">
        <v>0</v>
      </c>
      <c r="P686" s="25">
        <f t="shared" si="230"/>
        <v>4316407</v>
      </c>
      <c r="Q686" s="25">
        <v>0</v>
      </c>
      <c r="R686" s="25">
        <v>0</v>
      </c>
      <c r="S686" s="25">
        <v>0</v>
      </c>
      <c r="T686" s="25">
        <v>0</v>
      </c>
      <c r="U686" s="25">
        <v>0</v>
      </c>
      <c r="V686" s="25">
        <v>4316407</v>
      </c>
      <c r="W686" s="25">
        <v>4316407</v>
      </c>
      <c r="X686" s="25">
        <v>0</v>
      </c>
      <c r="Y686" s="25">
        <f t="shared" si="231"/>
        <v>4316407</v>
      </c>
      <c r="Z686" s="26">
        <f t="shared" si="211"/>
        <v>0</v>
      </c>
      <c r="AA686" s="26">
        <f t="shared" si="220"/>
        <v>0</v>
      </c>
      <c r="AB686" s="26">
        <f t="shared" si="221"/>
        <v>0</v>
      </c>
      <c r="AC686" s="27">
        <f t="shared" si="222"/>
        <v>0</v>
      </c>
    </row>
    <row r="687" spans="1:29" ht="164.5" customHeight="1" outlineLevel="2" x14ac:dyDescent="0.35">
      <c r="A687" s="21" t="s">
        <v>325</v>
      </c>
      <c r="B687" s="22" t="s">
        <v>30</v>
      </c>
      <c r="C687" s="22" t="s">
        <v>107</v>
      </c>
      <c r="D687" s="22" t="s">
        <v>108</v>
      </c>
      <c r="E687" s="22"/>
      <c r="F687" s="22">
        <v>280</v>
      </c>
      <c r="G687" s="22">
        <v>2210</v>
      </c>
      <c r="H687" s="22">
        <v>709800000</v>
      </c>
      <c r="I687" s="22" t="s">
        <v>31</v>
      </c>
      <c r="J687" s="23" t="s">
        <v>109</v>
      </c>
      <c r="K687" s="24">
        <v>731200</v>
      </c>
      <c r="L687" s="25">
        <v>731200</v>
      </c>
      <c r="M687" s="25">
        <v>0</v>
      </c>
      <c r="N687" s="25">
        <v>0</v>
      </c>
      <c r="O687" s="25">
        <v>0</v>
      </c>
      <c r="P687" s="25">
        <f t="shared" si="230"/>
        <v>731200</v>
      </c>
      <c r="Q687" s="25">
        <v>0</v>
      </c>
      <c r="R687" s="25">
        <v>614832.4</v>
      </c>
      <c r="S687" s="25">
        <v>0</v>
      </c>
      <c r="T687" s="25">
        <v>0</v>
      </c>
      <c r="U687" s="25">
        <v>0</v>
      </c>
      <c r="V687" s="25">
        <v>116367.6</v>
      </c>
      <c r="W687" s="25">
        <v>116367.6</v>
      </c>
      <c r="X687" s="25">
        <v>0</v>
      </c>
      <c r="Y687" s="25">
        <f t="shared" si="231"/>
        <v>116367.59999999998</v>
      </c>
      <c r="Z687" s="26">
        <f t="shared" si="211"/>
        <v>0</v>
      </c>
      <c r="AA687" s="26">
        <f t="shared" si="220"/>
        <v>0</v>
      </c>
      <c r="AB687" s="26">
        <f t="shared" si="221"/>
        <v>0.84085393873085346</v>
      </c>
      <c r="AC687" s="27">
        <f t="shared" si="222"/>
        <v>0.84085393873085346</v>
      </c>
    </row>
    <row r="688" spans="1:29" outlineLevel="2" x14ac:dyDescent="0.35">
      <c r="A688" s="21" t="s">
        <v>331</v>
      </c>
      <c r="B688" s="22" t="s">
        <v>30</v>
      </c>
      <c r="C688" s="22" t="s">
        <v>107</v>
      </c>
      <c r="D688" s="22" t="s">
        <v>108</v>
      </c>
      <c r="E688" s="22"/>
      <c r="F688" s="22">
        <v>280</v>
      </c>
      <c r="G688" s="22">
        <v>2210</v>
      </c>
      <c r="H688" s="22">
        <v>709800000</v>
      </c>
      <c r="I688" s="22" t="s">
        <v>31</v>
      </c>
      <c r="J688" s="23" t="s">
        <v>109</v>
      </c>
      <c r="K688" s="24">
        <v>1650000</v>
      </c>
      <c r="L688" s="25">
        <v>13650000</v>
      </c>
      <c r="M688" s="25">
        <v>0</v>
      </c>
      <c r="N688" s="25">
        <v>0</v>
      </c>
      <c r="O688" s="25">
        <v>0</v>
      </c>
      <c r="P688" s="25">
        <f t="shared" si="230"/>
        <v>13650000</v>
      </c>
      <c r="Q688" s="25">
        <v>0</v>
      </c>
      <c r="R688" s="25">
        <v>0</v>
      </c>
      <c r="S688" s="25">
        <v>0</v>
      </c>
      <c r="T688" s="25">
        <v>0</v>
      </c>
      <c r="U688" s="25">
        <v>0</v>
      </c>
      <c r="V688" s="25">
        <v>13650000</v>
      </c>
      <c r="W688" s="25">
        <v>13650000</v>
      </c>
      <c r="X688" s="25">
        <v>0</v>
      </c>
      <c r="Y688" s="25">
        <f t="shared" si="231"/>
        <v>13650000</v>
      </c>
      <c r="Z688" s="26">
        <f t="shared" si="211"/>
        <v>0</v>
      </c>
      <c r="AA688" s="26">
        <f t="shared" si="220"/>
        <v>0</v>
      </c>
      <c r="AB688" s="26">
        <f t="shared" si="221"/>
        <v>0</v>
      </c>
      <c r="AC688" s="27">
        <f t="shared" si="222"/>
        <v>0</v>
      </c>
    </row>
    <row r="689" spans="1:29" ht="66" customHeight="1" outlineLevel="2" x14ac:dyDescent="0.35">
      <c r="A689" s="21" t="s">
        <v>340</v>
      </c>
      <c r="B689" s="22" t="s">
        <v>30</v>
      </c>
      <c r="C689" s="22" t="s">
        <v>107</v>
      </c>
      <c r="D689" s="22" t="s">
        <v>108</v>
      </c>
      <c r="E689" s="22"/>
      <c r="F689" s="22">
        <v>280</v>
      </c>
      <c r="G689" s="22">
        <v>2210</v>
      </c>
      <c r="H689" s="22">
        <v>709800000</v>
      </c>
      <c r="I689" s="22" t="s">
        <v>31</v>
      </c>
      <c r="J689" s="23" t="s">
        <v>109</v>
      </c>
      <c r="K689" s="25">
        <v>0</v>
      </c>
      <c r="L689" s="25">
        <v>38474.050000000003</v>
      </c>
      <c r="M689" s="25">
        <v>0</v>
      </c>
      <c r="N689" s="25">
        <v>-38474.050000000003</v>
      </c>
      <c r="O689" s="25">
        <v>0</v>
      </c>
      <c r="P689" s="25">
        <f t="shared" si="230"/>
        <v>38474.050000000003</v>
      </c>
      <c r="Q689" s="25">
        <v>0</v>
      </c>
      <c r="R689" s="25">
        <v>0</v>
      </c>
      <c r="S689" s="25">
        <v>0</v>
      </c>
      <c r="T689" s="25">
        <v>0</v>
      </c>
      <c r="U689" s="25">
        <v>0</v>
      </c>
      <c r="V689" s="25">
        <v>0</v>
      </c>
      <c r="W689" s="25">
        <v>38474.050000000003</v>
      </c>
      <c r="X689" s="25">
        <v>0</v>
      </c>
      <c r="Y689" s="25">
        <f t="shared" si="231"/>
        <v>38474.050000000003</v>
      </c>
      <c r="Z689" s="26">
        <f t="shared" si="211"/>
        <v>0</v>
      </c>
      <c r="AA689" s="26">
        <v>0</v>
      </c>
      <c r="AB689" s="26">
        <v>0</v>
      </c>
      <c r="AC689" s="27">
        <v>0</v>
      </c>
    </row>
    <row r="690" spans="1:29" outlineLevel="2" x14ac:dyDescent="0.35">
      <c r="A690" s="21" t="s">
        <v>343</v>
      </c>
      <c r="B690" s="22" t="s">
        <v>30</v>
      </c>
      <c r="C690" s="22" t="s">
        <v>107</v>
      </c>
      <c r="D690" s="22" t="s">
        <v>108</v>
      </c>
      <c r="E690" s="22"/>
      <c r="F690" s="22">
        <v>280</v>
      </c>
      <c r="G690" s="22">
        <v>2210</v>
      </c>
      <c r="H690" s="22">
        <v>709800000</v>
      </c>
      <c r="I690" s="22" t="s">
        <v>31</v>
      </c>
      <c r="J690" s="23" t="s">
        <v>109</v>
      </c>
      <c r="K690" s="24">
        <v>38752855</v>
      </c>
      <c r="L690" s="25">
        <v>38752855</v>
      </c>
      <c r="M690" s="25">
        <v>0</v>
      </c>
      <c r="N690" s="25">
        <v>0</v>
      </c>
      <c r="O690" s="25">
        <v>0</v>
      </c>
      <c r="P690" s="25">
        <f t="shared" si="230"/>
        <v>38752855</v>
      </c>
      <c r="Q690" s="25">
        <v>0</v>
      </c>
      <c r="R690" s="25">
        <v>25535901.030000001</v>
      </c>
      <c r="S690" s="25">
        <v>0</v>
      </c>
      <c r="T690" s="25">
        <v>7917372.46</v>
      </c>
      <c r="U690" s="25">
        <v>6276302.2699999996</v>
      </c>
      <c r="V690" s="25">
        <v>5299581.51</v>
      </c>
      <c r="W690" s="25">
        <v>5299581.51</v>
      </c>
      <c r="X690" s="25">
        <v>0</v>
      </c>
      <c r="Y690" s="25">
        <f t="shared" si="231"/>
        <v>5299581.5099999979</v>
      </c>
      <c r="Z690" s="26">
        <f t="shared" si="211"/>
        <v>0.20430423668140063</v>
      </c>
      <c r="AA690" s="26">
        <f t="shared" ref="AA690:AA713" si="232">T690/P690</f>
        <v>0.20430423668140063</v>
      </c>
      <c r="AB690" s="26">
        <f t="shared" ref="AB690:AB713" si="233">(Q690+R690+S690)/P690</f>
        <v>0.65894244514371914</v>
      </c>
      <c r="AC690" s="27">
        <f t="shared" ref="AC690:AC713" si="234">AA690+AB690</f>
        <v>0.86324668182511977</v>
      </c>
    </row>
    <row r="691" spans="1:29" outlineLevel="1" x14ac:dyDescent="0.35">
      <c r="A691" s="28"/>
      <c r="B691" s="29"/>
      <c r="C691" s="29"/>
      <c r="D691" s="29" t="s">
        <v>550</v>
      </c>
      <c r="E691" s="29"/>
      <c r="F691" s="29"/>
      <c r="G691" s="29"/>
      <c r="H691" s="29"/>
      <c r="I691" s="29"/>
      <c r="J691" s="30"/>
      <c r="K691" s="31">
        <f t="shared" ref="K691:Y691" si="235">SUBTOTAL(9,K684:K690)</f>
        <v>64603536</v>
      </c>
      <c r="L691" s="32">
        <f t="shared" si="235"/>
        <v>76642010.049999997</v>
      </c>
      <c r="M691" s="32">
        <f t="shared" si="235"/>
        <v>0</v>
      </c>
      <c r="N691" s="32">
        <f t="shared" si="235"/>
        <v>-38474.050000000003</v>
      </c>
      <c r="O691" s="32">
        <f t="shared" si="235"/>
        <v>0</v>
      </c>
      <c r="P691" s="32">
        <f t="shared" si="235"/>
        <v>76642010.049999997</v>
      </c>
      <c r="Q691" s="32">
        <f t="shared" si="235"/>
        <v>0</v>
      </c>
      <c r="R691" s="32">
        <f t="shared" si="235"/>
        <v>27910534.870000001</v>
      </c>
      <c r="S691" s="32">
        <f t="shared" si="235"/>
        <v>0</v>
      </c>
      <c r="T691" s="32">
        <f t="shared" si="235"/>
        <v>8105639.5</v>
      </c>
      <c r="U691" s="32">
        <f t="shared" si="235"/>
        <v>6464569.3099999996</v>
      </c>
      <c r="V691" s="32">
        <f t="shared" si="235"/>
        <v>40587361.630000003</v>
      </c>
      <c r="W691" s="32">
        <f t="shared" si="235"/>
        <v>40625835.68</v>
      </c>
      <c r="X691" s="32">
        <f t="shared" si="235"/>
        <v>0</v>
      </c>
      <c r="Y691" s="32">
        <f t="shared" si="235"/>
        <v>40625835.68</v>
      </c>
      <c r="Z691" s="33">
        <f t="shared" si="211"/>
        <v>0.1057597457936191</v>
      </c>
      <c r="AA691" s="33">
        <f t="shared" si="232"/>
        <v>0.1057597457936191</v>
      </c>
      <c r="AB691" s="33">
        <f t="shared" si="233"/>
        <v>0.3641675740470745</v>
      </c>
      <c r="AC691" s="34">
        <f t="shared" si="234"/>
        <v>0.46992731984069358</v>
      </c>
    </row>
    <row r="692" spans="1:29" outlineLevel="2" x14ac:dyDescent="0.35">
      <c r="A692" s="21" t="s">
        <v>29</v>
      </c>
      <c r="B692" s="22" t="s">
        <v>30</v>
      </c>
      <c r="C692" s="22" t="s">
        <v>107</v>
      </c>
      <c r="D692" s="22" t="s">
        <v>110</v>
      </c>
      <c r="E692" s="22"/>
      <c r="F692" s="22">
        <v>280</v>
      </c>
      <c r="G692" s="22">
        <v>2210</v>
      </c>
      <c r="H692" s="22">
        <v>709800000</v>
      </c>
      <c r="I692" s="22" t="s">
        <v>31</v>
      </c>
      <c r="J692" s="23" t="s">
        <v>111</v>
      </c>
      <c r="K692" s="24">
        <v>13934594</v>
      </c>
      <c r="L692" s="25">
        <v>13934594</v>
      </c>
      <c r="M692" s="25">
        <v>0</v>
      </c>
      <c r="N692" s="25">
        <v>0</v>
      </c>
      <c r="O692" s="25">
        <v>0</v>
      </c>
      <c r="P692" s="25">
        <f t="shared" ref="P692:P696" si="236">+L692+O692</f>
        <v>13934594</v>
      </c>
      <c r="Q692" s="25">
        <v>0</v>
      </c>
      <c r="R692" s="25">
        <v>3809362.78</v>
      </c>
      <c r="S692" s="25">
        <v>0</v>
      </c>
      <c r="T692" s="25">
        <v>6444256.8300000001</v>
      </c>
      <c r="U692" s="25">
        <v>6444256.8300000001</v>
      </c>
      <c r="V692" s="25">
        <v>3680974.39</v>
      </c>
      <c r="W692" s="25">
        <v>3680974.39</v>
      </c>
      <c r="X692" s="25">
        <v>0</v>
      </c>
      <c r="Y692" s="25">
        <f t="shared" ref="Y692:Y696" si="237">P692-(Q692+R692+S692+T692+X692)</f>
        <v>3680974.3900000006</v>
      </c>
      <c r="Z692" s="26">
        <f t="shared" si="211"/>
        <v>0.46246462796117349</v>
      </c>
      <c r="AA692" s="26">
        <f t="shared" si="232"/>
        <v>0.46246462796117349</v>
      </c>
      <c r="AB692" s="26">
        <f t="shared" si="233"/>
        <v>0.27337450807680508</v>
      </c>
      <c r="AC692" s="27">
        <f t="shared" si="234"/>
        <v>0.73583913603797857</v>
      </c>
    </row>
    <row r="693" spans="1:29" outlineLevel="2" x14ac:dyDescent="0.35">
      <c r="A693" s="21" t="s">
        <v>187</v>
      </c>
      <c r="B693" s="22" t="s">
        <v>30</v>
      </c>
      <c r="C693" s="22" t="s">
        <v>107</v>
      </c>
      <c r="D693" s="22" t="s">
        <v>110</v>
      </c>
      <c r="E693" s="22"/>
      <c r="F693" s="22">
        <v>280</v>
      </c>
      <c r="G693" s="22">
        <v>2210</v>
      </c>
      <c r="H693" s="22">
        <v>709800000</v>
      </c>
      <c r="I693" s="22" t="s">
        <v>31</v>
      </c>
      <c r="J693" s="23" t="s">
        <v>111</v>
      </c>
      <c r="K693" s="24">
        <v>15330634</v>
      </c>
      <c r="L693" s="25">
        <v>16602755</v>
      </c>
      <c r="M693" s="25">
        <v>0</v>
      </c>
      <c r="N693" s="25">
        <v>0</v>
      </c>
      <c r="O693" s="25">
        <v>16000000</v>
      </c>
      <c r="P693" s="25">
        <f t="shared" si="236"/>
        <v>32602755</v>
      </c>
      <c r="Q693" s="25">
        <v>0</v>
      </c>
      <c r="R693" s="25">
        <v>1439165.47</v>
      </c>
      <c r="S693" s="25">
        <v>327700</v>
      </c>
      <c r="T693" s="25">
        <v>8189986.2199999997</v>
      </c>
      <c r="U693" s="25">
        <v>8189986.2199999997</v>
      </c>
      <c r="V693" s="25">
        <v>6645903.3099999996</v>
      </c>
      <c r="W693" s="25">
        <v>6645903.3099999996</v>
      </c>
      <c r="X693" s="25">
        <v>0</v>
      </c>
      <c r="Y693" s="25">
        <f t="shared" si="237"/>
        <v>22645903.310000002</v>
      </c>
      <c r="Z693" s="26">
        <f t="shared" si="211"/>
        <v>0.49329079541317089</v>
      </c>
      <c r="AA693" s="26">
        <f t="shared" si="232"/>
        <v>0.25120534200253936</v>
      </c>
      <c r="AB693" s="26">
        <f t="shared" si="233"/>
        <v>5.419374743024017E-2</v>
      </c>
      <c r="AC693" s="27">
        <f t="shared" si="234"/>
        <v>0.30539908943277955</v>
      </c>
    </row>
    <row r="694" spans="1:29" ht="79.5" customHeight="1" outlineLevel="2" x14ac:dyDescent="0.35">
      <c r="A694" s="21" t="s">
        <v>275</v>
      </c>
      <c r="B694" s="22" t="s">
        <v>276</v>
      </c>
      <c r="C694" s="22" t="s">
        <v>107</v>
      </c>
      <c r="D694" s="22" t="s">
        <v>110</v>
      </c>
      <c r="E694" s="22"/>
      <c r="F694" s="22">
        <v>280</v>
      </c>
      <c r="G694" s="22">
        <v>2210</v>
      </c>
      <c r="H694" s="22">
        <v>709800000</v>
      </c>
      <c r="I694" s="22" t="s">
        <v>31</v>
      </c>
      <c r="J694" s="23" t="s">
        <v>111</v>
      </c>
      <c r="K694" s="25">
        <v>0</v>
      </c>
      <c r="L694" s="25">
        <v>365000</v>
      </c>
      <c r="M694" s="25">
        <v>0</v>
      </c>
      <c r="N694" s="25">
        <v>0</v>
      </c>
      <c r="O694" s="25">
        <v>0</v>
      </c>
      <c r="P694" s="25">
        <f t="shared" si="236"/>
        <v>365000</v>
      </c>
      <c r="Q694" s="25">
        <v>0</v>
      </c>
      <c r="R694" s="25">
        <v>0</v>
      </c>
      <c r="S694" s="25">
        <v>0</v>
      </c>
      <c r="T694" s="25">
        <v>0</v>
      </c>
      <c r="U694" s="25">
        <v>0</v>
      </c>
      <c r="V694" s="25">
        <v>365000</v>
      </c>
      <c r="W694" s="25">
        <v>365000</v>
      </c>
      <c r="X694" s="25">
        <v>0</v>
      </c>
      <c r="Y694" s="25">
        <f t="shared" si="237"/>
        <v>365000</v>
      </c>
      <c r="Z694" s="26">
        <f t="shared" si="211"/>
        <v>0</v>
      </c>
      <c r="AA694" s="26">
        <f t="shared" si="232"/>
        <v>0</v>
      </c>
      <c r="AB694" s="26">
        <f t="shared" si="233"/>
        <v>0</v>
      </c>
      <c r="AC694" s="27">
        <f t="shared" si="234"/>
        <v>0</v>
      </c>
    </row>
    <row r="695" spans="1:29" outlineLevel="2" x14ac:dyDescent="0.35">
      <c r="A695" s="21" t="s">
        <v>275</v>
      </c>
      <c r="B695" s="22" t="s">
        <v>312</v>
      </c>
      <c r="C695" s="22" t="s">
        <v>107</v>
      </c>
      <c r="D695" s="22" t="s">
        <v>110</v>
      </c>
      <c r="E695" s="22"/>
      <c r="F695" s="22">
        <v>280</v>
      </c>
      <c r="G695" s="22">
        <v>2210</v>
      </c>
      <c r="H695" s="22">
        <v>709800000</v>
      </c>
      <c r="I695" s="22" t="s">
        <v>31</v>
      </c>
      <c r="J695" s="23" t="s">
        <v>111</v>
      </c>
      <c r="K695" s="24">
        <v>1170775</v>
      </c>
      <c r="L695" s="25">
        <v>1170775</v>
      </c>
      <c r="M695" s="25">
        <v>0</v>
      </c>
      <c r="N695" s="25">
        <v>0</v>
      </c>
      <c r="O695" s="25">
        <v>0</v>
      </c>
      <c r="P695" s="25">
        <f t="shared" si="236"/>
        <v>1170775</v>
      </c>
      <c r="Q695" s="25">
        <v>0</v>
      </c>
      <c r="R695" s="25">
        <v>0</v>
      </c>
      <c r="S695" s="25">
        <v>0</v>
      </c>
      <c r="T695" s="25">
        <v>0</v>
      </c>
      <c r="U695" s="25">
        <v>0</v>
      </c>
      <c r="V695" s="25">
        <v>1170775</v>
      </c>
      <c r="W695" s="25">
        <v>1170775</v>
      </c>
      <c r="X695" s="25">
        <v>0</v>
      </c>
      <c r="Y695" s="25">
        <f t="shared" si="237"/>
        <v>1170775</v>
      </c>
      <c r="Z695" s="26">
        <f t="shared" si="211"/>
        <v>0</v>
      </c>
      <c r="AA695" s="26">
        <f t="shared" si="232"/>
        <v>0</v>
      </c>
      <c r="AB695" s="26">
        <f t="shared" si="233"/>
        <v>0</v>
      </c>
      <c r="AC695" s="27">
        <f t="shared" si="234"/>
        <v>0</v>
      </c>
    </row>
    <row r="696" spans="1:29" outlineLevel="2" x14ac:dyDescent="0.35">
      <c r="A696" s="21" t="s">
        <v>343</v>
      </c>
      <c r="B696" s="22" t="s">
        <v>30</v>
      </c>
      <c r="C696" s="22" t="s">
        <v>107</v>
      </c>
      <c r="D696" s="22" t="s">
        <v>110</v>
      </c>
      <c r="E696" s="22"/>
      <c r="F696" s="22">
        <v>280</v>
      </c>
      <c r="G696" s="22">
        <v>2210</v>
      </c>
      <c r="H696" s="22">
        <v>709800000</v>
      </c>
      <c r="I696" s="22" t="s">
        <v>31</v>
      </c>
      <c r="J696" s="23" t="s">
        <v>111</v>
      </c>
      <c r="K696" s="24">
        <v>150000000</v>
      </c>
      <c r="L696" s="25">
        <v>150000000</v>
      </c>
      <c r="M696" s="25">
        <v>0</v>
      </c>
      <c r="N696" s="25">
        <v>0</v>
      </c>
      <c r="O696" s="25">
        <v>0</v>
      </c>
      <c r="P696" s="25">
        <f t="shared" si="236"/>
        <v>150000000</v>
      </c>
      <c r="Q696" s="25">
        <v>41632408.119999997</v>
      </c>
      <c r="R696" s="25">
        <v>10094135.74</v>
      </c>
      <c r="S696" s="25">
        <v>205616.26</v>
      </c>
      <c r="T696" s="25">
        <v>24610718.899999999</v>
      </c>
      <c r="U696" s="25">
        <v>24610718.899999999</v>
      </c>
      <c r="V696" s="25">
        <v>73457120.980000004</v>
      </c>
      <c r="W696" s="25">
        <v>73457120.980000004</v>
      </c>
      <c r="X696" s="25">
        <v>0</v>
      </c>
      <c r="Y696" s="25">
        <f t="shared" si="237"/>
        <v>73457120.980000004</v>
      </c>
      <c r="Z696" s="26">
        <f t="shared" si="211"/>
        <v>0.16407145933333334</v>
      </c>
      <c r="AA696" s="26">
        <f t="shared" si="232"/>
        <v>0.16407145933333334</v>
      </c>
      <c r="AB696" s="26">
        <f t="shared" si="233"/>
        <v>0.34621440079999999</v>
      </c>
      <c r="AC696" s="27">
        <f t="shared" si="234"/>
        <v>0.51028586013333332</v>
      </c>
    </row>
    <row r="697" spans="1:29" outlineLevel="1" x14ac:dyDescent="0.35">
      <c r="A697" s="28"/>
      <c r="B697" s="29"/>
      <c r="C697" s="29"/>
      <c r="D697" s="29" t="s">
        <v>551</v>
      </c>
      <c r="E697" s="29"/>
      <c r="F697" s="29"/>
      <c r="G697" s="29"/>
      <c r="H697" s="29"/>
      <c r="I697" s="29"/>
      <c r="J697" s="30"/>
      <c r="K697" s="31">
        <f t="shared" ref="K697:Y697" si="238">SUBTOTAL(9,K692:K696)</f>
        <v>180436003</v>
      </c>
      <c r="L697" s="32">
        <f t="shared" si="238"/>
        <v>182073124</v>
      </c>
      <c r="M697" s="32">
        <f t="shared" si="238"/>
        <v>0</v>
      </c>
      <c r="N697" s="32">
        <f t="shared" si="238"/>
        <v>0</v>
      </c>
      <c r="O697" s="32">
        <f t="shared" si="238"/>
        <v>16000000</v>
      </c>
      <c r="P697" s="32">
        <f t="shared" si="238"/>
        <v>198073124</v>
      </c>
      <c r="Q697" s="32">
        <f t="shared" si="238"/>
        <v>41632408.119999997</v>
      </c>
      <c r="R697" s="32">
        <f t="shared" si="238"/>
        <v>15342663.99</v>
      </c>
      <c r="S697" s="32">
        <f t="shared" si="238"/>
        <v>533316.26</v>
      </c>
      <c r="T697" s="32">
        <f t="shared" si="238"/>
        <v>39244961.950000003</v>
      </c>
      <c r="U697" s="32">
        <f t="shared" si="238"/>
        <v>39244961.950000003</v>
      </c>
      <c r="V697" s="32">
        <f t="shared" si="238"/>
        <v>85319773.680000007</v>
      </c>
      <c r="W697" s="32">
        <f t="shared" si="238"/>
        <v>85319773.680000007</v>
      </c>
      <c r="X697" s="32">
        <f t="shared" si="238"/>
        <v>0</v>
      </c>
      <c r="Y697" s="32">
        <f t="shared" si="238"/>
        <v>101319773.68000001</v>
      </c>
      <c r="Z697" s="33">
        <f t="shared" si="211"/>
        <v>0.21554505732542933</v>
      </c>
      <c r="AA697" s="33">
        <f t="shared" si="232"/>
        <v>0.19813370515628362</v>
      </c>
      <c r="AB697" s="33">
        <f t="shared" si="233"/>
        <v>0.29033917983744223</v>
      </c>
      <c r="AC697" s="34">
        <f t="shared" si="234"/>
        <v>0.48847288499372588</v>
      </c>
    </row>
    <row r="698" spans="1:29" ht="127.5" customHeight="1" outlineLevel="2" x14ac:dyDescent="0.35">
      <c r="A698" s="21" t="s">
        <v>29</v>
      </c>
      <c r="B698" s="22" t="s">
        <v>30</v>
      </c>
      <c r="C698" s="22" t="s">
        <v>107</v>
      </c>
      <c r="D698" s="22" t="s">
        <v>112</v>
      </c>
      <c r="E698" s="22"/>
      <c r="F698" s="22">
        <v>280</v>
      </c>
      <c r="G698" s="22">
        <v>2210</v>
      </c>
      <c r="H698" s="22">
        <v>709800000</v>
      </c>
      <c r="I698" s="22" t="s">
        <v>31</v>
      </c>
      <c r="J698" s="23" t="s">
        <v>113</v>
      </c>
      <c r="K698" s="24">
        <v>545000</v>
      </c>
      <c r="L698" s="25">
        <v>545000</v>
      </c>
      <c r="M698" s="25">
        <v>0</v>
      </c>
      <c r="N698" s="25">
        <v>0</v>
      </c>
      <c r="O698" s="25">
        <v>0</v>
      </c>
      <c r="P698" s="25">
        <f t="shared" ref="P698:P705" si="239">+L698+O698</f>
        <v>545000</v>
      </c>
      <c r="Q698" s="25">
        <v>0</v>
      </c>
      <c r="R698" s="25">
        <v>409862.98</v>
      </c>
      <c r="S698" s="25">
        <v>101999.99</v>
      </c>
      <c r="T698" s="25">
        <v>0</v>
      </c>
      <c r="U698" s="25">
        <v>0</v>
      </c>
      <c r="V698" s="25">
        <v>33137.03</v>
      </c>
      <c r="W698" s="25">
        <v>33137.03</v>
      </c>
      <c r="X698" s="25">
        <v>0</v>
      </c>
      <c r="Y698" s="25">
        <f t="shared" ref="Y698:Y705" si="240">P698-(Q698+R698+S698+T698+X698)</f>
        <v>33137.030000000028</v>
      </c>
      <c r="Z698" s="26">
        <f t="shared" si="211"/>
        <v>0</v>
      </c>
      <c r="AA698" s="26">
        <f t="shared" si="232"/>
        <v>0</v>
      </c>
      <c r="AB698" s="26">
        <f t="shared" si="233"/>
        <v>0.93919811009174303</v>
      </c>
      <c r="AC698" s="27">
        <f t="shared" si="234"/>
        <v>0.93919811009174303</v>
      </c>
    </row>
    <row r="699" spans="1:29" outlineLevel="2" x14ac:dyDescent="0.35">
      <c r="A699" s="21" t="s">
        <v>187</v>
      </c>
      <c r="B699" s="22" t="s">
        <v>30</v>
      </c>
      <c r="C699" s="22" t="s">
        <v>107</v>
      </c>
      <c r="D699" s="22" t="s">
        <v>112</v>
      </c>
      <c r="E699" s="22"/>
      <c r="F699" s="22">
        <v>280</v>
      </c>
      <c r="G699" s="22">
        <v>2210</v>
      </c>
      <c r="H699" s="22">
        <v>709800000</v>
      </c>
      <c r="I699" s="22" t="s">
        <v>31</v>
      </c>
      <c r="J699" s="23" t="s">
        <v>113</v>
      </c>
      <c r="K699" s="24">
        <v>30000000</v>
      </c>
      <c r="L699" s="25">
        <v>26637972</v>
      </c>
      <c r="M699" s="25">
        <v>0</v>
      </c>
      <c r="N699" s="25">
        <v>-67146</v>
      </c>
      <c r="O699" s="25">
        <v>0</v>
      </c>
      <c r="P699" s="25">
        <f t="shared" si="239"/>
        <v>26637972</v>
      </c>
      <c r="Q699" s="25">
        <v>0</v>
      </c>
      <c r="R699" s="25">
        <v>26496775.620000001</v>
      </c>
      <c r="S699" s="25">
        <v>0</v>
      </c>
      <c r="T699" s="25">
        <v>0</v>
      </c>
      <c r="U699" s="25">
        <v>0</v>
      </c>
      <c r="V699" s="25">
        <v>74050.38</v>
      </c>
      <c r="W699" s="25">
        <v>141196.38</v>
      </c>
      <c r="X699" s="25">
        <v>0</v>
      </c>
      <c r="Y699" s="25">
        <f t="shared" si="240"/>
        <v>141196.37999999896</v>
      </c>
      <c r="Z699" s="26">
        <f t="shared" si="211"/>
        <v>0</v>
      </c>
      <c r="AA699" s="26">
        <f t="shared" si="232"/>
        <v>0</v>
      </c>
      <c r="AB699" s="26">
        <f t="shared" si="233"/>
        <v>0.99469943207388312</v>
      </c>
      <c r="AC699" s="27">
        <f t="shared" si="234"/>
        <v>0.99469943207388312</v>
      </c>
    </row>
    <row r="700" spans="1:29" outlineLevel="2" x14ac:dyDescent="0.35">
      <c r="A700" s="21" t="s">
        <v>275</v>
      </c>
      <c r="B700" s="22" t="s">
        <v>276</v>
      </c>
      <c r="C700" s="22" t="s">
        <v>107</v>
      </c>
      <c r="D700" s="22" t="s">
        <v>112</v>
      </c>
      <c r="E700" s="22"/>
      <c r="F700" s="22">
        <v>280</v>
      </c>
      <c r="G700" s="22">
        <v>2210</v>
      </c>
      <c r="H700" s="22">
        <v>709800000</v>
      </c>
      <c r="I700" s="22" t="s">
        <v>31</v>
      </c>
      <c r="J700" s="23" t="s">
        <v>113</v>
      </c>
      <c r="K700" s="24">
        <v>500000</v>
      </c>
      <c r="L700" s="25">
        <v>135000</v>
      </c>
      <c r="M700" s="25">
        <v>0</v>
      </c>
      <c r="N700" s="25">
        <v>0</v>
      </c>
      <c r="O700" s="25">
        <v>0</v>
      </c>
      <c r="P700" s="25">
        <f t="shared" si="239"/>
        <v>135000</v>
      </c>
      <c r="Q700" s="25">
        <v>0</v>
      </c>
      <c r="R700" s="25">
        <v>0</v>
      </c>
      <c r="S700" s="25">
        <v>0</v>
      </c>
      <c r="T700" s="25">
        <v>0</v>
      </c>
      <c r="U700" s="25">
        <v>0</v>
      </c>
      <c r="V700" s="25">
        <v>135000</v>
      </c>
      <c r="W700" s="25">
        <v>135000</v>
      </c>
      <c r="X700" s="25">
        <v>0</v>
      </c>
      <c r="Y700" s="25">
        <f t="shared" si="240"/>
        <v>135000</v>
      </c>
      <c r="Z700" s="26">
        <f t="shared" si="211"/>
        <v>0</v>
      </c>
      <c r="AA700" s="26">
        <f t="shared" si="232"/>
        <v>0</v>
      </c>
      <c r="AB700" s="26">
        <f t="shared" si="233"/>
        <v>0</v>
      </c>
      <c r="AC700" s="27">
        <f t="shared" si="234"/>
        <v>0</v>
      </c>
    </row>
    <row r="701" spans="1:29" ht="169.5" customHeight="1" outlineLevel="2" x14ac:dyDescent="0.35">
      <c r="A701" s="21" t="s">
        <v>275</v>
      </c>
      <c r="B701" s="22" t="s">
        <v>312</v>
      </c>
      <c r="C701" s="22" t="s">
        <v>107</v>
      </c>
      <c r="D701" s="22" t="s">
        <v>112</v>
      </c>
      <c r="E701" s="22"/>
      <c r="F701" s="22">
        <v>280</v>
      </c>
      <c r="G701" s="22">
        <v>2210</v>
      </c>
      <c r="H701" s="22">
        <v>709800000</v>
      </c>
      <c r="I701" s="22" t="s">
        <v>31</v>
      </c>
      <c r="J701" s="23" t="s">
        <v>113</v>
      </c>
      <c r="K701" s="24">
        <v>1000000</v>
      </c>
      <c r="L701" s="25">
        <v>1000000</v>
      </c>
      <c r="M701" s="25">
        <v>0</v>
      </c>
      <c r="N701" s="25">
        <v>0</v>
      </c>
      <c r="O701" s="25">
        <v>0</v>
      </c>
      <c r="P701" s="25">
        <f t="shared" si="239"/>
        <v>1000000</v>
      </c>
      <c r="Q701" s="25">
        <v>0</v>
      </c>
      <c r="R701" s="25">
        <v>0</v>
      </c>
      <c r="S701" s="25">
        <v>0</v>
      </c>
      <c r="T701" s="25">
        <v>0</v>
      </c>
      <c r="U701" s="25">
        <v>0</v>
      </c>
      <c r="V701" s="25">
        <v>1000000</v>
      </c>
      <c r="W701" s="25">
        <v>1000000</v>
      </c>
      <c r="X701" s="25">
        <v>0</v>
      </c>
      <c r="Y701" s="25">
        <f t="shared" si="240"/>
        <v>1000000</v>
      </c>
      <c r="Z701" s="26">
        <f t="shared" si="211"/>
        <v>0</v>
      </c>
      <c r="AA701" s="26">
        <f t="shared" si="232"/>
        <v>0</v>
      </c>
      <c r="AB701" s="26">
        <f t="shared" si="233"/>
        <v>0</v>
      </c>
      <c r="AC701" s="27">
        <f t="shared" si="234"/>
        <v>0</v>
      </c>
    </row>
    <row r="702" spans="1:29" outlineLevel="2" x14ac:dyDescent="0.35">
      <c r="A702" s="21" t="s">
        <v>325</v>
      </c>
      <c r="B702" s="22" t="s">
        <v>30</v>
      </c>
      <c r="C702" s="22" t="s">
        <v>107</v>
      </c>
      <c r="D702" s="22" t="s">
        <v>112</v>
      </c>
      <c r="E702" s="22"/>
      <c r="F702" s="22">
        <v>280</v>
      </c>
      <c r="G702" s="22">
        <v>2210</v>
      </c>
      <c r="H702" s="22">
        <v>709800000</v>
      </c>
      <c r="I702" s="22" t="s">
        <v>31</v>
      </c>
      <c r="J702" s="23" t="s">
        <v>113</v>
      </c>
      <c r="K702" s="24">
        <v>3400000</v>
      </c>
      <c r="L702" s="25">
        <v>3400000</v>
      </c>
      <c r="M702" s="25">
        <v>0</v>
      </c>
      <c r="N702" s="25">
        <v>0</v>
      </c>
      <c r="O702" s="25">
        <v>0</v>
      </c>
      <c r="P702" s="25">
        <f t="shared" si="239"/>
        <v>3400000</v>
      </c>
      <c r="Q702" s="25">
        <v>0</v>
      </c>
      <c r="R702" s="25">
        <v>0</v>
      </c>
      <c r="S702" s="25">
        <v>0</v>
      </c>
      <c r="T702" s="25">
        <v>0</v>
      </c>
      <c r="U702" s="25">
        <v>0</v>
      </c>
      <c r="V702" s="25">
        <v>3400000</v>
      </c>
      <c r="W702" s="25">
        <v>3400000</v>
      </c>
      <c r="X702" s="25">
        <v>0</v>
      </c>
      <c r="Y702" s="25">
        <f t="shared" si="240"/>
        <v>3400000</v>
      </c>
      <c r="Z702" s="26">
        <f t="shared" si="211"/>
        <v>0</v>
      </c>
      <c r="AA702" s="26">
        <f t="shared" si="232"/>
        <v>0</v>
      </c>
      <c r="AB702" s="26">
        <f t="shared" si="233"/>
        <v>0</v>
      </c>
      <c r="AC702" s="27">
        <f t="shared" si="234"/>
        <v>0</v>
      </c>
    </row>
    <row r="703" spans="1:29" ht="157" customHeight="1" outlineLevel="2" x14ac:dyDescent="0.35">
      <c r="A703" s="21" t="s">
        <v>331</v>
      </c>
      <c r="B703" s="22" t="s">
        <v>30</v>
      </c>
      <c r="C703" s="22" t="s">
        <v>107</v>
      </c>
      <c r="D703" s="22" t="s">
        <v>112</v>
      </c>
      <c r="E703" s="22"/>
      <c r="F703" s="22">
        <v>280</v>
      </c>
      <c r="G703" s="22">
        <v>2210</v>
      </c>
      <c r="H703" s="22">
        <v>709800000</v>
      </c>
      <c r="I703" s="22" t="s">
        <v>31</v>
      </c>
      <c r="J703" s="23" t="s">
        <v>113</v>
      </c>
      <c r="K703" s="24">
        <v>273000000</v>
      </c>
      <c r="L703" s="25">
        <v>273000000</v>
      </c>
      <c r="M703" s="25">
        <v>0</v>
      </c>
      <c r="N703" s="25">
        <v>0</v>
      </c>
      <c r="O703" s="25">
        <v>0</v>
      </c>
      <c r="P703" s="25">
        <f t="shared" si="239"/>
        <v>273000000</v>
      </c>
      <c r="Q703" s="25">
        <v>114284920</v>
      </c>
      <c r="R703" s="25">
        <v>0</v>
      </c>
      <c r="S703" s="25">
        <v>0</v>
      </c>
      <c r="T703" s="25">
        <v>0</v>
      </c>
      <c r="U703" s="25">
        <v>0</v>
      </c>
      <c r="V703" s="25">
        <v>158715080</v>
      </c>
      <c r="W703" s="25">
        <v>158715080</v>
      </c>
      <c r="X703" s="25">
        <v>0</v>
      </c>
      <c r="Y703" s="25">
        <f t="shared" si="240"/>
        <v>158715080</v>
      </c>
      <c r="Z703" s="26">
        <f t="shared" si="211"/>
        <v>0</v>
      </c>
      <c r="AA703" s="26">
        <f t="shared" si="232"/>
        <v>0</v>
      </c>
      <c r="AB703" s="26">
        <f t="shared" si="233"/>
        <v>0.41862608058608058</v>
      </c>
      <c r="AC703" s="27">
        <f t="shared" si="234"/>
        <v>0.41862608058608058</v>
      </c>
    </row>
    <row r="704" spans="1:29" outlineLevel="2" x14ac:dyDescent="0.35">
      <c r="A704" s="21" t="s">
        <v>340</v>
      </c>
      <c r="B704" s="22" t="s">
        <v>30</v>
      </c>
      <c r="C704" s="22" t="s">
        <v>107</v>
      </c>
      <c r="D704" s="22" t="s">
        <v>112</v>
      </c>
      <c r="E704" s="22"/>
      <c r="F704" s="22">
        <v>280</v>
      </c>
      <c r="G704" s="22">
        <v>2210</v>
      </c>
      <c r="H704" s="22">
        <v>709800000</v>
      </c>
      <c r="I704" s="22" t="s">
        <v>31</v>
      </c>
      <c r="J704" s="23" t="s">
        <v>113</v>
      </c>
      <c r="K704" s="24">
        <v>196500000</v>
      </c>
      <c r="L704" s="25">
        <v>196500000</v>
      </c>
      <c r="M704" s="25">
        <v>0</v>
      </c>
      <c r="N704" s="25">
        <v>0</v>
      </c>
      <c r="O704" s="25">
        <v>0</v>
      </c>
      <c r="P704" s="25">
        <f t="shared" si="239"/>
        <v>196500000</v>
      </c>
      <c r="Q704" s="25">
        <v>23710125</v>
      </c>
      <c r="R704" s="25">
        <v>41383093.009999998</v>
      </c>
      <c r="S704" s="25">
        <v>0</v>
      </c>
      <c r="T704" s="25">
        <v>82261604.400000006</v>
      </c>
      <c r="U704" s="25">
        <v>82261604.400000006</v>
      </c>
      <c r="V704" s="25">
        <v>49145177.590000004</v>
      </c>
      <c r="W704" s="25">
        <v>49145177.590000004</v>
      </c>
      <c r="X704" s="25">
        <v>0</v>
      </c>
      <c r="Y704" s="25">
        <f t="shared" si="240"/>
        <v>49145177.590000004</v>
      </c>
      <c r="Z704" s="26">
        <f t="shared" si="211"/>
        <v>0.41863411908396947</v>
      </c>
      <c r="AA704" s="26">
        <f t="shared" si="232"/>
        <v>0.41863411908396947</v>
      </c>
      <c r="AB704" s="26">
        <f t="shared" si="233"/>
        <v>0.33126319597964377</v>
      </c>
      <c r="AC704" s="27">
        <f t="shared" si="234"/>
        <v>0.74989731506361323</v>
      </c>
    </row>
    <row r="705" spans="1:29" outlineLevel="2" x14ac:dyDescent="0.35">
      <c r="A705" s="21" t="s">
        <v>343</v>
      </c>
      <c r="B705" s="22" t="s">
        <v>30</v>
      </c>
      <c r="C705" s="22" t="s">
        <v>107</v>
      </c>
      <c r="D705" s="22" t="s">
        <v>112</v>
      </c>
      <c r="E705" s="22"/>
      <c r="F705" s="22">
        <v>280</v>
      </c>
      <c r="G705" s="22">
        <v>2210</v>
      </c>
      <c r="H705" s="22">
        <v>709800000</v>
      </c>
      <c r="I705" s="22" t="s">
        <v>31</v>
      </c>
      <c r="J705" s="23" t="s">
        <v>113</v>
      </c>
      <c r="K705" s="24">
        <v>8852440</v>
      </c>
      <c r="L705" s="25">
        <v>8852440</v>
      </c>
      <c r="M705" s="25">
        <v>0</v>
      </c>
      <c r="N705" s="25">
        <v>0</v>
      </c>
      <c r="O705" s="25">
        <v>0</v>
      </c>
      <c r="P705" s="25">
        <f t="shared" si="239"/>
        <v>8852440</v>
      </c>
      <c r="Q705" s="25">
        <v>8819808</v>
      </c>
      <c r="R705" s="25">
        <v>0</v>
      </c>
      <c r="S705" s="25">
        <v>0</v>
      </c>
      <c r="T705" s="25">
        <v>0</v>
      </c>
      <c r="U705" s="25">
        <v>0</v>
      </c>
      <c r="V705" s="25">
        <v>32632</v>
      </c>
      <c r="W705" s="25">
        <v>32632</v>
      </c>
      <c r="X705" s="25">
        <v>0</v>
      </c>
      <c r="Y705" s="25">
        <f t="shared" si="240"/>
        <v>32632</v>
      </c>
      <c r="Z705" s="26">
        <f t="shared" si="211"/>
        <v>0</v>
      </c>
      <c r="AA705" s="26">
        <f t="shared" si="232"/>
        <v>0</v>
      </c>
      <c r="AB705" s="26">
        <f t="shared" si="233"/>
        <v>0.99631378467405596</v>
      </c>
      <c r="AC705" s="27">
        <f t="shared" si="234"/>
        <v>0.99631378467405596</v>
      </c>
    </row>
    <row r="706" spans="1:29" outlineLevel="1" x14ac:dyDescent="0.35">
      <c r="A706" s="28"/>
      <c r="B706" s="29"/>
      <c r="C706" s="29"/>
      <c r="D706" s="29" t="s">
        <v>552</v>
      </c>
      <c r="E706" s="29"/>
      <c r="F706" s="29"/>
      <c r="G706" s="29"/>
      <c r="H706" s="29"/>
      <c r="I706" s="29"/>
      <c r="J706" s="30"/>
      <c r="K706" s="31">
        <f t="shared" ref="K706:Y706" si="241">SUBTOTAL(9,K698:K705)</f>
        <v>513797440</v>
      </c>
      <c r="L706" s="32">
        <f t="shared" si="241"/>
        <v>510070412</v>
      </c>
      <c r="M706" s="32">
        <f t="shared" si="241"/>
        <v>0</v>
      </c>
      <c r="N706" s="32">
        <f t="shared" si="241"/>
        <v>-67146</v>
      </c>
      <c r="O706" s="32">
        <f t="shared" si="241"/>
        <v>0</v>
      </c>
      <c r="P706" s="32">
        <f t="shared" si="241"/>
        <v>510070412</v>
      </c>
      <c r="Q706" s="32">
        <f t="shared" si="241"/>
        <v>146814853</v>
      </c>
      <c r="R706" s="32">
        <f t="shared" si="241"/>
        <v>68289731.609999999</v>
      </c>
      <c r="S706" s="32">
        <f t="shared" si="241"/>
        <v>101999.99</v>
      </c>
      <c r="T706" s="32">
        <f t="shared" si="241"/>
        <v>82261604.400000006</v>
      </c>
      <c r="U706" s="32">
        <f t="shared" si="241"/>
        <v>82261604.400000006</v>
      </c>
      <c r="V706" s="32">
        <f t="shared" si="241"/>
        <v>212535077</v>
      </c>
      <c r="W706" s="32">
        <f t="shared" si="241"/>
        <v>212602223</v>
      </c>
      <c r="X706" s="32">
        <f t="shared" si="241"/>
        <v>0</v>
      </c>
      <c r="Y706" s="32">
        <f t="shared" si="241"/>
        <v>212602223</v>
      </c>
      <c r="Z706" s="33">
        <f t="shared" si="211"/>
        <v>0.16127499746054669</v>
      </c>
      <c r="AA706" s="33">
        <f t="shared" si="232"/>
        <v>0.16127499746054669</v>
      </c>
      <c r="AB706" s="33">
        <f t="shared" si="233"/>
        <v>0.42191544448965218</v>
      </c>
      <c r="AC706" s="34">
        <f t="shared" si="234"/>
        <v>0.58319044195019887</v>
      </c>
    </row>
    <row r="707" spans="1:29" ht="150" customHeight="1" outlineLevel="2" x14ac:dyDescent="0.35">
      <c r="A707" s="21" t="s">
        <v>187</v>
      </c>
      <c r="B707" s="22" t="s">
        <v>30</v>
      </c>
      <c r="C707" s="22" t="s">
        <v>107</v>
      </c>
      <c r="D707" s="22" t="s">
        <v>263</v>
      </c>
      <c r="E707" s="22"/>
      <c r="F707" s="22">
        <v>280</v>
      </c>
      <c r="G707" s="22">
        <v>2210</v>
      </c>
      <c r="H707" s="22">
        <v>709800000</v>
      </c>
      <c r="I707" s="22" t="s">
        <v>31</v>
      </c>
      <c r="J707" s="23" t="s">
        <v>264</v>
      </c>
      <c r="K707" s="24">
        <v>1197025</v>
      </c>
      <c r="L707" s="25">
        <v>3955000</v>
      </c>
      <c r="M707" s="25">
        <v>0</v>
      </c>
      <c r="N707" s="25">
        <v>0</v>
      </c>
      <c r="O707" s="25">
        <v>0</v>
      </c>
      <c r="P707" s="25">
        <f t="shared" ref="P707:P708" si="242">+L707+O707</f>
        <v>3955000</v>
      </c>
      <c r="Q707" s="25">
        <v>3245214</v>
      </c>
      <c r="R707" s="25">
        <v>0</v>
      </c>
      <c r="S707" s="25">
        <v>0</v>
      </c>
      <c r="T707" s="25">
        <v>0</v>
      </c>
      <c r="U707" s="25">
        <v>0</v>
      </c>
      <c r="V707" s="25">
        <v>709786</v>
      </c>
      <c r="W707" s="25">
        <v>709786</v>
      </c>
      <c r="X707" s="25">
        <v>0</v>
      </c>
      <c r="Y707" s="25">
        <f t="shared" ref="Y707:Y708" si="243">P707-(Q707+R707+S707+T707+X707)</f>
        <v>709786</v>
      </c>
      <c r="Z707" s="26">
        <f t="shared" si="211"/>
        <v>0</v>
      </c>
      <c r="AA707" s="26">
        <f t="shared" si="232"/>
        <v>0</v>
      </c>
      <c r="AB707" s="26">
        <f t="shared" si="233"/>
        <v>0.82053451327433624</v>
      </c>
      <c r="AC707" s="27">
        <f t="shared" si="234"/>
        <v>0.82053451327433624</v>
      </c>
    </row>
    <row r="708" spans="1:29" ht="27" outlineLevel="2" x14ac:dyDescent="0.35">
      <c r="A708" s="21" t="s">
        <v>343</v>
      </c>
      <c r="B708" s="22" t="s">
        <v>30</v>
      </c>
      <c r="C708" s="22" t="s">
        <v>107</v>
      </c>
      <c r="D708" s="22" t="s">
        <v>263</v>
      </c>
      <c r="E708" s="22"/>
      <c r="F708" s="22">
        <v>280</v>
      </c>
      <c r="G708" s="22">
        <v>2210</v>
      </c>
      <c r="H708" s="22">
        <v>709800000</v>
      </c>
      <c r="I708" s="22" t="s">
        <v>31</v>
      </c>
      <c r="J708" s="23" t="s">
        <v>264</v>
      </c>
      <c r="K708" s="24">
        <v>2640000</v>
      </c>
      <c r="L708" s="25">
        <v>2640000</v>
      </c>
      <c r="M708" s="25">
        <v>0</v>
      </c>
      <c r="N708" s="25">
        <v>0</v>
      </c>
      <c r="O708" s="25">
        <v>0</v>
      </c>
      <c r="P708" s="25">
        <f t="shared" si="242"/>
        <v>2640000</v>
      </c>
      <c r="Q708" s="25">
        <v>0</v>
      </c>
      <c r="R708" s="25">
        <v>0</v>
      </c>
      <c r="S708" s="25">
        <v>0</v>
      </c>
      <c r="T708" s="25">
        <v>0</v>
      </c>
      <c r="U708" s="25">
        <v>0</v>
      </c>
      <c r="V708" s="25">
        <v>2640000</v>
      </c>
      <c r="W708" s="25">
        <v>2640000</v>
      </c>
      <c r="X708" s="25">
        <v>0</v>
      </c>
      <c r="Y708" s="25">
        <f t="shared" si="243"/>
        <v>2640000</v>
      </c>
      <c r="Z708" s="26">
        <f t="shared" si="211"/>
        <v>0</v>
      </c>
      <c r="AA708" s="26">
        <f t="shared" si="232"/>
        <v>0</v>
      </c>
      <c r="AB708" s="26">
        <f t="shared" si="233"/>
        <v>0</v>
      </c>
      <c r="AC708" s="27">
        <f t="shared" si="234"/>
        <v>0</v>
      </c>
    </row>
    <row r="709" spans="1:29" outlineLevel="1" x14ac:dyDescent="0.35">
      <c r="A709" s="28"/>
      <c r="B709" s="29"/>
      <c r="C709" s="29"/>
      <c r="D709" s="29" t="s">
        <v>553</v>
      </c>
      <c r="E709" s="29"/>
      <c r="F709" s="29"/>
      <c r="G709" s="29"/>
      <c r="H709" s="29"/>
      <c r="I709" s="29"/>
      <c r="J709" s="30"/>
      <c r="K709" s="31">
        <f t="shared" ref="K709:Y709" si="244">SUBTOTAL(9,K707:K708)</f>
        <v>3837025</v>
      </c>
      <c r="L709" s="32">
        <f t="shared" si="244"/>
        <v>6595000</v>
      </c>
      <c r="M709" s="32">
        <f t="shared" si="244"/>
        <v>0</v>
      </c>
      <c r="N709" s="32">
        <f t="shared" si="244"/>
        <v>0</v>
      </c>
      <c r="O709" s="32">
        <f t="shared" si="244"/>
        <v>0</v>
      </c>
      <c r="P709" s="32">
        <f t="shared" si="244"/>
        <v>6595000</v>
      </c>
      <c r="Q709" s="32">
        <f t="shared" si="244"/>
        <v>3245214</v>
      </c>
      <c r="R709" s="32">
        <f t="shared" si="244"/>
        <v>0</v>
      </c>
      <c r="S709" s="32">
        <f t="shared" si="244"/>
        <v>0</v>
      </c>
      <c r="T709" s="32">
        <f t="shared" si="244"/>
        <v>0</v>
      </c>
      <c r="U709" s="32">
        <f t="shared" si="244"/>
        <v>0</v>
      </c>
      <c r="V709" s="32">
        <f t="shared" si="244"/>
        <v>3349786</v>
      </c>
      <c r="W709" s="32">
        <f t="shared" si="244"/>
        <v>3349786</v>
      </c>
      <c r="X709" s="32">
        <f t="shared" si="244"/>
        <v>0</v>
      </c>
      <c r="Y709" s="32">
        <f t="shared" si="244"/>
        <v>3349786</v>
      </c>
      <c r="Z709" s="33">
        <f t="shared" si="211"/>
        <v>0</v>
      </c>
      <c r="AA709" s="33">
        <f t="shared" si="232"/>
        <v>0</v>
      </c>
      <c r="AB709" s="33">
        <f t="shared" si="233"/>
        <v>0.49207187263078089</v>
      </c>
      <c r="AC709" s="34">
        <f t="shared" si="234"/>
        <v>0.49207187263078089</v>
      </c>
    </row>
    <row r="710" spans="1:29" ht="27" outlineLevel="2" x14ac:dyDescent="0.35">
      <c r="A710" s="21" t="s">
        <v>275</v>
      </c>
      <c r="B710" s="22" t="s">
        <v>278</v>
      </c>
      <c r="C710" s="22" t="s">
        <v>107</v>
      </c>
      <c r="D710" s="22" t="s">
        <v>284</v>
      </c>
      <c r="E710" s="22"/>
      <c r="F710" s="22">
        <v>280</v>
      </c>
      <c r="G710" s="22">
        <v>2210</v>
      </c>
      <c r="H710" s="22">
        <v>709800000</v>
      </c>
      <c r="I710" s="22" t="s">
        <v>31</v>
      </c>
      <c r="J710" s="23" t="s">
        <v>285</v>
      </c>
      <c r="K710" s="24">
        <v>403285054</v>
      </c>
      <c r="L710" s="25">
        <v>403285054</v>
      </c>
      <c r="M710" s="25">
        <v>0</v>
      </c>
      <c r="N710" s="25">
        <v>0</v>
      </c>
      <c r="O710" s="25">
        <v>0</v>
      </c>
      <c r="P710" s="25">
        <f t="shared" ref="P710:P715" si="245">+L710+O710</f>
        <v>403285054</v>
      </c>
      <c r="Q710" s="25">
        <v>92327670</v>
      </c>
      <c r="R710" s="25">
        <v>26104749.920000002</v>
      </c>
      <c r="S710" s="25">
        <v>0</v>
      </c>
      <c r="T710" s="25">
        <v>190138177.46000001</v>
      </c>
      <c r="U710" s="25">
        <v>190138177.46000001</v>
      </c>
      <c r="V710" s="25">
        <v>94714456.620000005</v>
      </c>
      <c r="W710" s="25">
        <v>94714456.620000005</v>
      </c>
      <c r="X710" s="25">
        <v>0</v>
      </c>
      <c r="Y710" s="25">
        <f t="shared" ref="Y710:Y715" si="246">P710-(Q710+R710+S710+T710+X710)</f>
        <v>94714456.620000005</v>
      </c>
      <c r="Z710" s="26">
        <f t="shared" si="211"/>
        <v>0.47147340466527682</v>
      </c>
      <c r="AA710" s="26">
        <f t="shared" si="232"/>
        <v>0.47147340466527682</v>
      </c>
      <c r="AB710" s="26">
        <f t="shared" si="233"/>
        <v>0.29366925142730432</v>
      </c>
      <c r="AC710" s="27">
        <f t="shared" si="234"/>
        <v>0.76514265609258114</v>
      </c>
    </row>
    <row r="711" spans="1:29" ht="27" outlineLevel="2" x14ac:dyDescent="0.35">
      <c r="A711" s="21" t="s">
        <v>275</v>
      </c>
      <c r="B711" s="22" t="s">
        <v>312</v>
      </c>
      <c r="C711" s="22" t="s">
        <v>107</v>
      </c>
      <c r="D711" s="22" t="s">
        <v>284</v>
      </c>
      <c r="E711" s="22"/>
      <c r="F711" s="22">
        <v>280</v>
      </c>
      <c r="G711" s="22">
        <v>2210</v>
      </c>
      <c r="H711" s="22">
        <v>709800000</v>
      </c>
      <c r="I711" s="22" t="s">
        <v>31</v>
      </c>
      <c r="J711" s="23" t="s">
        <v>285</v>
      </c>
      <c r="K711" s="24">
        <v>500000</v>
      </c>
      <c r="L711" s="25">
        <v>500000</v>
      </c>
      <c r="M711" s="25">
        <v>0</v>
      </c>
      <c r="N711" s="25">
        <v>0</v>
      </c>
      <c r="O711" s="25">
        <v>0</v>
      </c>
      <c r="P711" s="25">
        <f t="shared" si="245"/>
        <v>500000</v>
      </c>
      <c r="Q711" s="25">
        <v>0</v>
      </c>
      <c r="R711" s="25">
        <v>0</v>
      </c>
      <c r="S711" s="25">
        <v>0</v>
      </c>
      <c r="T711" s="25">
        <v>0</v>
      </c>
      <c r="U711" s="25">
        <v>0</v>
      </c>
      <c r="V711" s="25">
        <v>500000</v>
      </c>
      <c r="W711" s="25">
        <v>500000</v>
      </c>
      <c r="X711" s="25">
        <v>0</v>
      </c>
      <c r="Y711" s="25">
        <f t="shared" si="246"/>
        <v>500000</v>
      </c>
      <c r="Z711" s="26">
        <f t="shared" si="211"/>
        <v>0</v>
      </c>
      <c r="AA711" s="26">
        <f t="shared" si="232"/>
        <v>0</v>
      </c>
      <c r="AB711" s="26">
        <f t="shared" si="233"/>
        <v>0</v>
      </c>
      <c r="AC711" s="27">
        <f t="shared" si="234"/>
        <v>0</v>
      </c>
    </row>
    <row r="712" spans="1:29" ht="90" customHeight="1" outlineLevel="2" x14ac:dyDescent="0.35">
      <c r="A712" s="21" t="s">
        <v>325</v>
      </c>
      <c r="B712" s="22" t="s">
        <v>30</v>
      </c>
      <c r="C712" s="22" t="s">
        <v>107</v>
      </c>
      <c r="D712" s="22" t="s">
        <v>284</v>
      </c>
      <c r="E712" s="22"/>
      <c r="F712" s="22">
        <v>280</v>
      </c>
      <c r="G712" s="22">
        <v>2210</v>
      </c>
      <c r="H712" s="22">
        <v>709800000</v>
      </c>
      <c r="I712" s="22" t="s">
        <v>31</v>
      </c>
      <c r="J712" s="23" t="s">
        <v>285</v>
      </c>
      <c r="K712" s="24">
        <v>3849702390</v>
      </c>
      <c r="L712" s="25">
        <v>2649702390</v>
      </c>
      <c r="M712" s="25">
        <v>0</v>
      </c>
      <c r="N712" s="25">
        <v>0</v>
      </c>
      <c r="O712" s="25">
        <v>0</v>
      </c>
      <c r="P712" s="25">
        <f t="shared" si="245"/>
        <v>2649702390</v>
      </c>
      <c r="Q712" s="25">
        <v>0</v>
      </c>
      <c r="R712" s="25">
        <v>2142348417.79</v>
      </c>
      <c r="S712" s="25">
        <v>54390616.670000002</v>
      </c>
      <c r="T712" s="25">
        <v>397324770.72000003</v>
      </c>
      <c r="U712" s="25">
        <v>397324770.72000003</v>
      </c>
      <c r="V712" s="25">
        <v>55638584.82</v>
      </c>
      <c r="W712" s="25">
        <v>55638584.82</v>
      </c>
      <c r="X712" s="25">
        <v>0</v>
      </c>
      <c r="Y712" s="25">
        <f t="shared" si="246"/>
        <v>55638584.819999695</v>
      </c>
      <c r="Z712" s="26">
        <f t="shared" si="211"/>
        <v>0.14995071605758714</v>
      </c>
      <c r="AA712" s="26">
        <f t="shared" si="232"/>
        <v>0.14995071605758714</v>
      </c>
      <c r="AB712" s="26">
        <f t="shared" si="233"/>
        <v>0.82905123335756969</v>
      </c>
      <c r="AC712" s="27">
        <f t="shared" si="234"/>
        <v>0.97900194941515684</v>
      </c>
    </row>
    <row r="713" spans="1:29" ht="27" outlineLevel="2" x14ac:dyDescent="0.35">
      <c r="A713" s="21" t="s">
        <v>331</v>
      </c>
      <c r="B713" s="22" t="s">
        <v>30</v>
      </c>
      <c r="C713" s="22" t="s">
        <v>107</v>
      </c>
      <c r="D713" s="22" t="s">
        <v>284</v>
      </c>
      <c r="E713" s="22"/>
      <c r="F713" s="22">
        <v>280</v>
      </c>
      <c r="G713" s="22">
        <v>2210</v>
      </c>
      <c r="H713" s="22">
        <v>709800000</v>
      </c>
      <c r="I713" s="22" t="s">
        <v>31</v>
      </c>
      <c r="J713" s="23" t="s">
        <v>285</v>
      </c>
      <c r="K713" s="25">
        <v>0</v>
      </c>
      <c r="L713" s="25">
        <v>1595731531</v>
      </c>
      <c r="M713" s="25">
        <v>0</v>
      </c>
      <c r="N713" s="25">
        <v>0</v>
      </c>
      <c r="O713" s="25">
        <v>0</v>
      </c>
      <c r="P713" s="25">
        <f t="shared" si="245"/>
        <v>1595731531</v>
      </c>
      <c r="Q713" s="25">
        <v>0</v>
      </c>
      <c r="R713" s="25">
        <v>1595698583.2</v>
      </c>
      <c r="S713" s="25">
        <v>0</v>
      </c>
      <c r="T713" s="25">
        <v>0</v>
      </c>
      <c r="U713" s="25">
        <v>0</v>
      </c>
      <c r="V713" s="25">
        <v>32947.800000000003</v>
      </c>
      <c r="W713" s="25">
        <v>32947.800000000003</v>
      </c>
      <c r="X713" s="25">
        <v>0</v>
      </c>
      <c r="Y713" s="25">
        <f t="shared" si="246"/>
        <v>32947.799999952316</v>
      </c>
      <c r="Z713" s="26">
        <f t="shared" si="211"/>
        <v>0</v>
      </c>
      <c r="AA713" s="26">
        <f t="shared" si="232"/>
        <v>0</v>
      </c>
      <c r="AB713" s="26">
        <f t="shared" si="233"/>
        <v>0.99997935254185311</v>
      </c>
      <c r="AC713" s="27">
        <f t="shared" si="234"/>
        <v>0.99997935254185311</v>
      </c>
    </row>
    <row r="714" spans="1:29" ht="138" customHeight="1" outlineLevel="2" x14ac:dyDescent="0.35">
      <c r="A714" s="21" t="s">
        <v>331</v>
      </c>
      <c r="B714" s="22" t="s">
        <v>30</v>
      </c>
      <c r="C714" s="22" t="s">
        <v>107</v>
      </c>
      <c r="D714" s="22" t="s">
        <v>284</v>
      </c>
      <c r="E714" s="22"/>
      <c r="F714" s="22" t="s">
        <v>33</v>
      </c>
      <c r="G714" s="22">
        <v>2210</v>
      </c>
      <c r="H714" s="22">
        <v>709800000</v>
      </c>
      <c r="I714" s="22" t="s">
        <v>31</v>
      </c>
      <c r="J714" s="23" t="s">
        <v>285</v>
      </c>
      <c r="K714" s="25">
        <v>0</v>
      </c>
      <c r="L714" s="25">
        <v>0</v>
      </c>
      <c r="M714" s="25">
        <v>0</v>
      </c>
      <c r="N714" s="25">
        <v>2078519303</v>
      </c>
      <c r="O714" s="25">
        <v>0</v>
      </c>
      <c r="P714" s="25">
        <f t="shared" si="245"/>
        <v>0</v>
      </c>
      <c r="Q714" s="25">
        <v>0</v>
      </c>
      <c r="R714" s="25">
        <v>0</v>
      </c>
      <c r="S714" s="25">
        <v>0</v>
      </c>
      <c r="T714" s="25">
        <v>0</v>
      </c>
      <c r="U714" s="25">
        <v>0</v>
      </c>
      <c r="V714" s="25">
        <v>0</v>
      </c>
      <c r="W714" s="25">
        <v>0</v>
      </c>
      <c r="X714" s="25">
        <v>0</v>
      </c>
      <c r="Y714" s="25">
        <f t="shared" si="246"/>
        <v>0</v>
      </c>
      <c r="Z714" s="26">
        <v>0</v>
      </c>
      <c r="AA714" s="26">
        <v>0</v>
      </c>
      <c r="AB714" s="26">
        <v>0</v>
      </c>
      <c r="AC714" s="26">
        <v>0</v>
      </c>
    </row>
    <row r="715" spans="1:29" ht="27" outlineLevel="2" x14ac:dyDescent="0.35">
      <c r="A715" s="21" t="s">
        <v>343</v>
      </c>
      <c r="B715" s="22" t="s">
        <v>30</v>
      </c>
      <c r="C715" s="22" t="s">
        <v>107</v>
      </c>
      <c r="D715" s="22" t="s">
        <v>284</v>
      </c>
      <c r="E715" s="22"/>
      <c r="F715" s="22">
        <v>280</v>
      </c>
      <c r="G715" s="22">
        <v>2210</v>
      </c>
      <c r="H715" s="22">
        <v>709800000</v>
      </c>
      <c r="I715" s="22" t="s">
        <v>31</v>
      </c>
      <c r="J715" s="23" t="s">
        <v>285</v>
      </c>
      <c r="K715" s="24">
        <v>541948</v>
      </c>
      <c r="L715" s="25">
        <v>541948</v>
      </c>
      <c r="M715" s="25">
        <v>0</v>
      </c>
      <c r="N715" s="25">
        <v>-541948</v>
      </c>
      <c r="O715" s="25">
        <v>0</v>
      </c>
      <c r="P715" s="25">
        <f t="shared" si="245"/>
        <v>541948</v>
      </c>
      <c r="Q715" s="25">
        <v>0</v>
      </c>
      <c r="R715" s="25">
        <v>0</v>
      </c>
      <c r="S715" s="25">
        <v>0</v>
      </c>
      <c r="T715" s="25">
        <v>0</v>
      </c>
      <c r="U715" s="25">
        <v>0</v>
      </c>
      <c r="V715" s="25">
        <v>0</v>
      </c>
      <c r="W715" s="25">
        <v>541948</v>
      </c>
      <c r="X715" s="25">
        <v>0</v>
      </c>
      <c r="Y715" s="25">
        <f t="shared" si="246"/>
        <v>541948</v>
      </c>
      <c r="Z715" s="26">
        <f t="shared" ref="Z715:Z735" si="247">T715/L715</f>
        <v>0</v>
      </c>
      <c r="AA715" s="26">
        <v>0</v>
      </c>
      <c r="AB715" s="26">
        <v>0</v>
      </c>
      <c r="AC715" s="27">
        <v>0</v>
      </c>
    </row>
    <row r="716" spans="1:29" outlineLevel="1" x14ac:dyDescent="0.35">
      <c r="A716" s="28"/>
      <c r="B716" s="29"/>
      <c r="C716" s="29"/>
      <c r="D716" s="29" t="s">
        <v>554</v>
      </c>
      <c r="E716" s="29"/>
      <c r="F716" s="29"/>
      <c r="G716" s="29"/>
      <c r="H716" s="29"/>
      <c r="I716" s="29"/>
      <c r="J716" s="30"/>
      <c r="K716" s="31">
        <f t="shared" ref="K716:Y716" si="248">SUBTOTAL(9,K710:K715)</f>
        <v>4254029392</v>
      </c>
      <c r="L716" s="32">
        <f t="shared" si="248"/>
        <v>4649760923</v>
      </c>
      <c r="M716" s="32">
        <f t="shared" si="248"/>
        <v>0</v>
      </c>
      <c r="N716" s="32">
        <f t="shared" si="248"/>
        <v>2077977355</v>
      </c>
      <c r="O716" s="32">
        <f t="shared" si="248"/>
        <v>0</v>
      </c>
      <c r="P716" s="32">
        <f t="shared" si="248"/>
        <v>4649760923</v>
      </c>
      <c r="Q716" s="32">
        <f t="shared" si="248"/>
        <v>92327670</v>
      </c>
      <c r="R716" s="32">
        <f t="shared" si="248"/>
        <v>3764151750.9099998</v>
      </c>
      <c r="S716" s="32">
        <f t="shared" si="248"/>
        <v>54390616.670000002</v>
      </c>
      <c r="T716" s="32">
        <f t="shared" si="248"/>
        <v>587462948.18000007</v>
      </c>
      <c r="U716" s="32">
        <f t="shared" si="248"/>
        <v>587462948.18000007</v>
      </c>
      <c r="V716" s="32">
        <f t="shared" si="248"/>
        <v>150885989.24000001</v>
      </c>
      <c r="W716" s="32">
        <f t="shared" si="248"/>
        <v>151427937.24000001</v>
      </c>
      <c r="X716" s="32">
        <f t="shared" si="248"/>
        <v>0</v>
      </c>
      <c r="Y716" s="32">
        <f t="shared" si="248"/>
        <v>151427937.23999965</v>
      </c>
      <c r="Z716" s="33">
        <f t="shared" si="247"/>
        <v>0.12634261371893768</v>
      </c>
      <c r="AA716" s="33">
        <f t="shared" ref="AA716:AA726" si="249">T716/P716</f>
        <v>0.12634261371893768</v>
      </c>
      <c r="AB716" s="33">
        <f t="shared" ref="AB716:AB726" si="250">(Q716+R716+S716)/P716</f>
        <v>0.8410905640836106</v>
      </c>
      <c r="AC716" s="34">
        <f t="shared" ref="AC716:AC726" si="251">AA716+AB716</f>
        <v>0.96743317780254823</v>
      </c>
    </row>
    <row r="717" spans="1:29" outlineLevel="2" x14ac:dyDescent="0.35">
      <c r="A717" s="21" t="s">
        <v>29</v>
      </c>
      <c r="B717" s="22" t="s">
        <v>30</v>
      </c>
      <c r="C717" s="22" t="s">
        <v>107</v>
      </c>
      <c r="D717" s="22" t="s">
        <v>114</v>
      </c>
      <c r="E717" s="22"/>
      <c r="F717" s="22">
        <v>280</v>
      </c>
      <c r="G717" s="22">
        <v>2210</v>
      </c>
      <c r="H717" s="22">
        <v>709800000</v>
      </c>
      <c r="I717" s="22" t="s">
        <v>31</v>
      </c>
      <c r="J717" s="23" t="s">
        <v>115</v>
      </c>
      <c r="K717" s="24">
        <v>884000</v>
      </c>
      <c r="L717" s="25">
        <v>884000</v>
      </c>
      <c r="M717" s="25">
        <v>0</v>
      </c>
      <c r="N717" s="25">
        <v>0</v>
      </c>
      <c r="O717" s="25">
        <v>0</v>
      </c>
      <c r="P717" s="25">
        <f t="shared" ref="P717:P722" si="252">+L717+O717</f>
        <v>884000</v>
      </c>
      <c r="Q717" s="25">
        <v>0</v>
      </c>
      <c r="R717" s="25">
        <v>0</v>
      </c>
      <c r="S717" s="25">
        <v>0</v>
      </c>
      <c r="T717" s="25">
        <v>432225</v>
      </c>
      <c r="U717" s="25">
        <v>432225</v>
      </c>
      <c r="V717" s="25">
        <v>451775</v>
      </c>
      <c r="W717" s="25">
        <v>451775</v>
      </c>
      <c r="X717" s="25">
        <v>0</v>
      </c>
      <c r="Y717" s="25">
        <f t="shared" ref="Y717:Y722" si="253">P717-(Q717+R717+S717+T717+X717)</f>
        <v>451775</v>
      </c>
      <c r="Z717" s="26">
        <f t="shared" si="247"/>
        <v>0.48894230769230768</v>
      </c>
      <c r="AA717" s="26">
        <f t="shared" si="249"/>
        <v>0.48894230769230768</v>
      </c>
      <c r="AB717" s="26">
        <f t="shared" si="250"/>
        <v>0</v>
      </c>
      <c r="AC717" s="27">
        <f t="shared" si="251"/>
        <v>0.48894230769230768</v>
      </c>
    </row>
    <row r="718" spans="1:29" ht="163" customHeight="1" outlineLevel="2" x14ac:dyDescent="0.35">
      <c r="A718" s="21" t="s">
        <v>187</v>
      </c>
      <c r="B718" s="22" t="s">
        <v>30</v>
      </c>
      <c r="C718" s="22" t="s">
        <v>107</v>
      </c>
      <c r="D718" s="22" t="s">
        <v>114</v>
      </c>
      <c r="E718" s="22"/>
      <c r="F718" s="22">
        <v>280</v>
      </c>
      <c r="G718" s="22">
        <v>2210</v>
      </c>
      <c r="H718" s="22">
        <v>709800000</v>
      </c>
      <c r="I718" s="22" t="s">
        <v>31</v>
      </c>
      <c r="J718" s="23" t="s">
        <v>115</v>
      </c>
      <c r="K718" s="24">
        <v>31600000</v>
      </c>
      <c r="L718" s="25">
        <v>13431932</v>
      </c>
      <c r="M718" s="25">
        <v>0</v>
      </c>
      <c r="N718" s="25">
        <v>0</v>
      </c>
      <c r="O718" s="25">
        <v>0</v>
      </c>
      <c r="P718" s="25">
        <f t="shared" si="252"/>
        <v>13431932</v>
      </c>
      <c r="Q718" s="25">
        <v>2457246</v>
      </c>
      <c r="R718" s="25">
        <v>0</v>
      </c>
      <c r="S718" s="25">
        <v>0</v>
      </c>
      <c r="T718" s="25">
        <v>2097637.08</v>
      </c>
      <c r="U718" s="25">
        <v>2097637.08</v>
      </c>
      <c r="V718" s="25">
        <v>8877048.9199999999</v>
      </c>
      <c r="W718" s="25">
        <v>8877048.9199999999</v>
      </c>
      <c r="X718" s="25">
        <v>0</v>
      </c>
      <c r="Y718" s="25">
        <f t="shared" si="253"/>
        <v>8877048.9199999999</v>
      </c>
      <c r="Z718" s="26">
        <f t="shared" si="247"/>
        <v>0.15616793473939564</v>
      </c>
      <c r="AA718" s="26">
        <f t="shared" si="249"/>
        <v>0.15616793473939564</v>
      </c>
      <c r="AB718" s="26">
        <f t="shared" si="250"/>
        <v>0.18294062239147726</v>
      </c>
      <c r="AC718" s="27">
        <f t="shared" si="251"/>
        <v>0.3391085571308729</v>
      </c>
    </row>
    <row r="719" spans="1:29" outlineLevel="2" x14ac:dyDescent="0.35">
      <c r="A719" s="21" t="s">
        <v>275</v>
      </c>
      <c r="B719" s="22" t="s">
        <v>276</v>
      </c>
      <c r="C719" s="22" t="s">
        <v>107</v>
      </c>
      <c r="D719" s="22" t="s">
        <v>114</v>
      </c>
      <c r="E719" s="22"/>
      <c r="F719" s="22">
        <v>280</v>
      </c>
      <c r="G719" s="22">
        <v>2210</v>
      </c>
      <c r="H719" s="22">
        <v>709800000</v>
      </c>
      <c r="I719" s="22" t="s">
        <v>31</v>
      </c>
      <c r="J719" s="23" t="s">
        <v>115</v>
      </c>
      <c r="K719" s="24">
        <v>500000</v>
      </c>
      <c r="L719" s="25">
        <v>975000</v>
      </c>
      <c r="M719" s="25">
        <v>0</v>
      </c>
      <c r="N719" s="25">
        <v>0</v>
      </c>
      <c r="O719" s="25">
        <v>0</v>
      </c>
      <c r="P719" s="25">
        <f t="shared" si="252"/>
        <v>975000</v>
      </c>
      <c r="Q719" s="25">
        <v>0</v>
      </c>
      <c r="R719" s="25">
        <v>0</v>
      </c>
      <c r="S719" s="25">
        <v>0</v>
      </c>
      <c r="T719" s="25">
        <v>442960</v>
      </c>
      <c r="U719" s="25">
        <v>442960</v>
      </c>
      <c r="V719" s="25">
        <v>532040</v>
      </c>
      <c r="W719" s="25">
        <v>532040</v>
      </c>
      <c r="X719" s="25">
        <v>0</v>
      </c>
      <c r="Y719" s="25">
        <f t="shared" si="253"/>
        <v>532040</v>
      </c>
      <c r="Z719" s="26">
        <f t="shared" si="247"/>
        <v>0.45431794871794873</v>
      </c>
      <c r="AA719" s="26">
        <f t="shared" si="249"/>
        <v>0.45431794871794873</v>
      </c>
      <c r="AB719" s="26">
        <f t="shared" si="250"/>
        <v>0</v>
      </c>
      <c r="AC719" s="27">
        <f t="shared" si="251"/>
        <v>0.45431794871794873</v>
      </c>
    </row>
    <row r="720" spans="1:29" outlineLevel="2" x14ac:dyDescent="0.35">
      <c r="A720" s="21" t="s">
        <v>275</v>
      </c>
      <c r="B720" s="22" t="s">
        <v>312</v>
      </c>
      <c r="C720" s="22" t="s">
        <v>107</v>
      </c>
      <c r="D720" s="22" t="s">
        <v>114</v>
      </c>
      <c r="E720" s="22"/>
      <c r="F720" s="22">
        <v>280</v>
      </c>
      <c r="G720" s="22">
        <v>2210</v>
      </c>
      <c r="H720" s="22">
        <v>709800000</v>
      </c>
      <c r="I720" s="22" t="s">
        <v>31</v>
      </c>
      <c r="J720" s="23" t="s">
        <v>115</v>
      </c>
      <c r="K720" s="24">
        <v>4733617</v>
      </c>
      <c r="L720" s="25">
        <v>4733617</v>
      </c>
      <c r="M720" s="25">
        <v>0</v>
      </c>
      <c r="N720" s="25">
        <v>0</v>
      </c>
      <c r="O720" s="25">
        <v>0</v>
      </c>
      <c r="P720" s="25">
        <f t="shared" si="252"/>
        <v>4733617</v>
      </c>
      <c r="Q720" s="25">
        <v>0</v>
      </c>
      <c r="R720" s="25">
        <v>0</v>
      </c>
      <c r="S720" s="25">
        <v>0</v>
      </c>
      <c r="T720" s="25">
        <v>0</v>
      </c>
      <c r="U720" s="25">
        <v>0</v>
      </c>
      <c r="V720" s="25">
        <v>4733617</v>
      </c>
      <c r="W720" s="25">
        <v>4733617</v>
      </c>
      <c r="X720" s="25">
        <v>0</v>
      </c>
      <c r="Y720" s="25">
        <f t="shared" si="253"/>
        <v>4733617</v>
      </c>
      <c r="Z720" s="26">
        <f t="shared" si="247"/>
        <v>0</v>
      </c>
      <c r="AA720" s="26">
        <f t="shared" si="249"/>
        <v>0</v>
      </c>
      <c r="AB720" s="26">
        <f t="shared" si="250"/>
        <v>0</v>
      </c>
      <c r="AC720" s="27">
        <f t="shared" si="251"/>
        <v>0</v>
      </c>
    </row>
    <row r="721" spans="1:29" outlineLevel="2" x14ac:dyDescent="0.35">
      <c r="A721" s="21" t="s">
        <v>325</v>
      </c>
      <c r="B721" s="22" t="s">
        <v>30</v>
      </c>
      <c r="C721" s="22" t="s">
        <v>107</v>
      </c>
      <c r="D721" s="22" t="s">
        <v>114</v>
      </c>
      <c r="E721" s="22"/>
      <c r="F721" s="22">
        <v>280</v>
      </c>
      <c r="G721" s="22">
        <v>2210</v>
      </c>
      <c r="H721" s="22">
        <v>709800000</v>
      </c>
      <c r="I721" s="22" t="s">
        <v>31</v>
      </c>
      <c r="J721" s="23" t="s">
        <v>115</v>
      </c>
      <c r="K721" s="24">
        <v>250800</v>
      </c>
      <c r="L721" s="25">
        <v>250800</v>
      </c>
      <c r="M721" s="25">
        <v>0</v>
      </c>
      <c r="N721" s="25">
        <v>0</v>
      </c>
      <c r="O721" s="25">
        <v>0</v>
      </c>
      <c r="P721" s="25">
        <f t="shared" si="252"/>
        <v>250800</v>
      </c>
      <c r="Q721" s="25">
        <v>0</v>
      </c>
      <c r="R721" s="25">
        <v>0</v>
      </c>
      <c r="S721" s="25">
        <v>0</v>
      </c>
      <c r="T721" s="25">
        <v>247686.96</v>
      </c>
      <c r="U721" s="25">
        <v>247686.96</v>
      </c>
      <c r="V721" s="25">
        <v>3113.04</v>
      </c>
      <c r="W721" s="25">
        <v>3113.04</v>
      </c>
      <c r="X721" s="25">
        <v>0</v>
      </c>
      <c r="Y721" s="25">
        <f t="shared" si="253"/>
        <v>3113.0400000000081</v>
      </c>
      <c r="Z721" s="26">
        <f t="shared" si="247"/>
        <v>0.98758755980861246</v>
      </c>
      <c r="AA721" s="26">
        <f t="shared" si="249"/>
        <v>0.98758755980861246</v>
      </c>
      <c r="AB721" s="26">
        <f t="shared" si="250"/>
        <v>0</v>
      </c>
      <c r="AC721" s="27">
        <f t="shared" si="251"/>
        <v>0.98758755980861246</v>
      </c>
    </row>
    <row r="722" spans="1:29" outlineLevel="2" x14ac:dyDescent="0.35">
      <c r="A722" s="21" t="s">
        <v>343</v>
      </c>
      <c r="B722" s="22" t="s">
        <v>30</v>
      </c>
      <c r="C722" s="22" t="s">
        <v>107</v>
      </c>
      <c r="D722" s="22" t="s">
        <v>114</v>
      </c>
      <c r="E722" s="22"/>
      <c r="F722" s="22">
        <v>280</v>
      </c>
      <c r="G722" s="22">
        <v>2210</v>
      </c>
      <c r="H722" s="22">
        <v>709800000</v>
      </c>
      <c r="I722" s="22" t="s">
        <v>31</v>
      </c>
      <c r="J722" s="23" t="s">
        <v>115</v>
      </c>
      <c r="K722" s="24">
        <v>48250662</v>
      </c>
      <c r="L722" s="25">
        <v>48250662</v>
      </c>
      <c r="M722" s="25">
        <v>0</v>
      </c>
      <c r="N722" s="25">
        <v>0</v>
      </c>
      <c r="O722" s="25">
        <v>0</v>
      </c>
      <c r="P722" s="25">
        <f t="shared" si="252"/>
        <v>48250662</v>
      </c>
      <c r="Q722" s="25">
        <v>0</v>
      </c>
      <c r="R722" s="25">
        <v>0</v>
      </c>
      <c r="S722" s="25">
        <v>0</v>
      </c>
      <c r="T722" s="25">
        <v>25733309.239999998</v>
      </c>
      <c r="U722" s="25">
        <v>23919659.239999998</v>
      </c>
      <c r="V722" s="25">
        <v>22517352.760000002</v>
      </c>
      <c r="W722" s="25">
        <v>22517352.760000002</v>
      </c>
      <c r="X722" s="25">
        <v>0</v>
      </c>
      <c r="Y722" s="25">
        <f t="shared" si="253"/>
        <v>22517352.760000002</v>
      </c>
      <c r="Z722" s="26">
        <f t="shared" si="247"/>
        <v>0.53332551665301497</v>
      </c>
      <c r="AA722" s="26">
        <f t="shared" si="249"/>
        <v>0.53332551665301497</v>
      </c>
      <c r="AB722" s="26">
        <f t="shared" si="250"/>
        <v>0</v>
      </c>
      <c r="AC722" s="27">
        <f t="shared" si="251"/>
        <v>0.53332551665301497</v>
      </c>
    </row>
    <row r="723" spans="1:29" outlineLevel="1" x14ac:dyDescent="0.35">
      <c r="A723" s="28"/>
      <c r="B723" s="29"/>
      <c r="C723" s="29"/>
      <c r="D723" s="29" t="s">
        <v>555</v>
      </c>
      <c r="E723" s="29"/>
      <c r="F723" s="29"/>
      <c r="G723" s="29"/>
      <c r="H723" s="29"/>
      <c r="I723" s="29"/>
      <c r="J723" s="30"/>
      <c r="K723" s="31">
        <f t="shared" ref="K723:Y723" si="254">SUBTOTAL(9,K717:K722)</f>
        <v>86219079</v>
      </c>
      <c r="L723" s="32">
        <f t="shared" si="254"/>
        <v>68526011</v>
      </c>
      <c r="M723" s="32">
        <f t="shared" si="254"/>
        <v>0</v>
      </c>
      <c r="N723" s="32">
        <f t="shared" si="254"/>
        <v>0</v>
      </c>
      <c r="O723" s="32">
        <f t="shared" si="254"/>
        <v>0</v>
      </c>
      <c r="P723" s="32">
        <f t="shared" si="254"/>
        <v>68526011</v>
      </c>
      <c r="Q723" s="32">
        <f t="shared" si="254"/>
        <v>2457246</v>
      </c>
      <c r="R723" s="32">
        <f t="shared" si="254"/>
        <v>0</v>
      </c>
      <c r="S723" s="32">
        <f t="shared" si="254"/>
        <v>0</v>
      </c>
      <c r="T723" s="32">
        <f t="shared" si="254"/>
        <v>28953818.279999997</v>
      </c>
      <c r="U723" s="32">
        <f t="shared" si="254"/>
        <v>27140168.279999997</v>
      </c>
      <c r="V723" s="32">
        <f t="shared" si="254"/>
        <v>37114946.719999999</v>
      </c>
      <c r="W723" s="32">
        <f t="shared" si="254"/>
        <v>37114946.719999999</v>
      </c>
      <c r="X723" s="32">
        <f t="shared" si="254"/>
        <v>0</v>
      </c>
      <c r="Y723" s="32">
        <f t="shared" si="254"/>
        <v>37114946.719999999</v>
      </c>
      <c r="Z723" s="33">
        <f t="shared" si="247"/>
        <v>0.42252303698226351</v>
      </c>
      <c r="AA723" s="33">
        <f t="shared" si="249"/>
        <v>0.42252303698226351</v>
      </c>
      <c r="AB723" s="33">
        <f t="shared" si="250"/>
        <v>3.5858588062276091E-2</v>
      </c>
      <c r="AC723" s="34">
        <f t="shared" si="251"/>
        <v>0.45838162504453961</v>
      </c>
    </row>
    <row r="724" spans="1:29" ht="121.5" outlineLevel="2" x14ac:dyDescent="0.35">
      <c r="A724" s="21" t="s">
        <v>187</v>
      </c>
      <c r="B724" s="22" t="s">
        <v>30</v>
      </c>
      <c r="C724" s="22" t="s">
        <v>107</v>
      </c>
      <c r="D724" s="22" t="s">
        <v>265</v>
      </c>
      <c r="E724" s="22"/>
      <c r="F724" s="22">
        <v>280</v>
      </c>
      <c r="G724" s="22">
        <v>2110</v>
      </c>
      <c r="H724" s="22">
        <v>709800000</v>
      </c>
      <c r="I724" s="22" t="s">
        <v>31</v>
      </c>
      <c r="J724" s="23" t="s">
        <v>266</v>
      </c>
      <c r="K724" s="24">
        <v>162000000</v>
      </c>
      <c r="L724" s="25">
        <v>162000000</v>
      </c>
      <c r="M724" s="25">
        <v>0</v>
      </c>
      <c r="N724" s="25">
        <v>0</v>
      </c>
      <c r="O724" s="25">
        <v>-66500000</v>
      </c>
      <c r="P724" s="25">
        <f t="shared" ref="P724:P725" si="255">+L724+O724</f>
        <v>95500000</v>
      </c>
      <c r="Q724" s="25">
        <v>0</v>
      </c>
      <c r="R724" s="25">
        <v>36068200</v>
      </c>
      <c r="S724" s="25">
        <v>0</v>
      </c>
      <c r="T724" s="25">
        <v>0</v>
      </c>
      <c r="U724" s="25">
        <v>0</v>
      </c>
      <c r="V724" s="25">
        <v>59431800</v>
      </c>
      <c r="W724" s="25">
        <v>125931800</v>
      </c>
      <c r="X724" s="25">
        <v>0</v>
      </c>
      <c r="Y724" s="25">
        <f t="shared" ref="Y724:Y725" si="256">P724-(Q724+R724+S724+T724+X724)</f>
        <v>59431800</v>
      </c>
      <c r="Z724" s="26">
        <f t="shared" si="247"/>
        <v>0</v>
      </c>
      <c r="AA724" s="26">
        <f t="shared" si="249"/>
        <v>0</v>
      </c>
      <c r="AB724" s="26">
        <f t="shared" si="250"/>
        <v>0.37767748691099479</v>
      </c>
      <c r="AC724" s="27">
        <f t="shared" si="251"/>
        <v>0.37767748691099479</v>
      </c>
    </row>
    <row r="725" spans="1:29" ht="40.5" outlineLevel="2" x14ac:dyDescent="0.35">
      <c r="A725" s="21" t="s">
        <v>325</v>
      </c>
      <c r="B725" s="22" t="s">
        <v>30</v>
      </c>
      <c r="C725" s="22" t="s">
        <v>107</v>
      </c>
      <c r="D725" s="22" t="s">
        <v>265</v>
      </c>
      <c r="E725" s="22"/>
      <c r="F725" s="22">
        <v>280</v>
      </c>
      <c r="G725" s="22">
        <v>2110</v>
      </c>
      <c r="H725" s="22">
        <v>709800000</v>
      </c>
      <c r="I725" s="22" t="s">
        <v>31</v>
      </c>
      <c r="J725" s="23" t="s">
        <v>327</v>
      </c>
      <c r="K725" s="24">
        <v>4000000000</v>
      </c>
      <c r="L725" s="25">
        <v>1000000000</v>
      </c>
      <c r="M725" s="25">
        <v>0</v>
      </c>
      <c r="N725" s="25">
        <v>0</v>
      </c>
      <c r="O725" s="25">
        <v>0</v>
      </c>
      <c r="P725" s="25">
        <f t="shared" si="255"/>
        <v>1000000000</v>
      </c>
      <c r="Q725" s="25">
        <v>0</v>
      </c>
      <c r="R725" s="25">
        <v>4114280.97</v>
      </c>
      <c r="S725" s="25">
        <v>0</v>
      </c>
      <c r="T725" s="25">
        <v>383431668.24000001</v>
      </c>
      <c r="U725" s="25">
        <v>383431668.24000001</v>
      </c>
      <c r="V725" s="25">
        <v>500000000</v>
      </c>
      <c r="W725" s="25">
        <v>612454050.78999996</v>
      </c>
      <c r="X725" s="25">
        <v>0</v>
      </c>
      <c r="Y725" s="25">
        <f t="shared" si="256"/>
        <v>612454050.78999996</v>
      </c>
      <c r="Z725" s="26">
        <f t="shared" si="247"/>
        <v>0.38343166824000002</v>
      </c>
      <c r="AA725" s="26">
        <f t="shared" si="249"/>
        <v>0.38343166824000002</v>
      </c>
      <c r="AB725" s="26">
        <f t="shared" si="250"/>
        <v>4.1142809700000001E-3</v>
      </c>
      <c r="AC725" s="27">
        <f t="shared" si="251"/>
        <v>0.38754594921000002</v>
      </c>
    </row>
    <row r="726" spans="1:29" outlineLevel="1" x14ac:dyDescent="0.35">
      <c r="A726" s="28"/>
      <c r="B726" s="29"/>
      <c r="C726" s="29"/>
      <c r="D726" s="29" t="s">
        <v>556</v>
      </c>
      <c r="E726" s="29"/>
      <c r="F726" s="29"/>
      <c r="G726" s="29"/>
      <c r="H726" s="29"/>
      <c r="I726" s="29"/>
      <c r="J726" s="30"/>
      <c r="K726" s="31">
        <f t="shared" ref="K726:Y726" si="257">SUBTOTAL(9,K724:K725)</f>
        <v>4162000000</v>
      </c>
      <c r="L726" s="32">
        <f t="shared" si="257"/>
        <v>1162000000</v>
      </c>
      <c r="M726" s="32">
        <f t="shared" si="257"/>
        <v>0</v>
      </c>
      <c r="N726" s="32">
        <f t="shared" si="257"/>
        <v>0</v>
      </c>
      <c r="O726" s="32">
        <f t="shared" si="257"/>
        <v>-66500000</v>
      </c>
      <c r="P726" s="32">
        <f t="shared" si="257"/>
        <v>1095500000</v>
      </c>
      <c r="Q726" s="32">
        <f t="shared" si="257"/>
        <v>0</v>
      </c>
      <c r="R726" s="32">
        <f t="shared" si="257"/>
        <v>40182480.969999999</v>
      </c>
      <c r="S726" s="32">
        <f t="shared" si="257"/>
        <v>0</v>
      </c>
      <c r="T726" s="32">
        <f t="shared" si="257"/>
        <v>383431668.24000001</v>
      </c>
      <c r="U726" s="32">
        <f t="shared" si="257"/>
        <v>383431668.24000001</v>
      </c>
      <c r="V726" s="32">
        <f t="shared" si="257"/>
        <v>559431800</v>
      </c>
      <c r="W726" s="32">
        <f t="shared" si="257"/>
        <v>738385850.78999996</v>
      </c>
      <c r="X726" s="32">
        <f t="shared" si="257"/>
        <v>0</v>
      </c>
      <c r="Y726" s="32">
        <f t="shared" si="257"/>
        <v>671885850.78999996</v>
      </c>
      <c r="Z726" s="33">
        <f t="shared" si="247"/>
        <v>0.32997561810671255</v>
      </c>
      <c r="AA726" s="33">
        <f t="shared" si="249"/>
        <v>0.35000608693747148</v>
      </c>
      <c r="AB726" s="33">
        <f t="shared" si="250"/>
        <v>3.667958098585121E-2</v>
      </c>
      <c r="AC726" s="34">
        <f t="shared" si="251"/>
        <v>0.38668566792332271</v>
      </c>
    </row>
    <row r="727" spans="1:29" ht="94.5" outlineLevel="2" x14ac:dyDescent="0.35">
      <c r="A727" s="21" t="s">
        <v>331</v>
      </c>
      <c r="B727" s="22" t="s">
        <v>30</v>
      </c>
      <c r="C727" s="22" t="s">
        <v>107</v>
      </c>
      <c r="D727" s="22" t="s">
        <v>337</v>
      </c>
      <c r="E727" s="22"/>
      <c r="F727" s="22">
        <v>280</v>
      </c>
      <c r="G727" s="22">
        <v>2140</v>
      </c>
      <c r="H727" s="22">
        <v>709800000</v>
      </c>
      <c r="I727" s="22" t="s">
        <v>31</v>
      </c>
      <c r="J727" s="23" t="s">
        <v>338</v>
      </c>
      <c r="K727" s="24">
        <v>6887350</v>
      </c>
      <c r="L727" s="25">
        <v>6887350</v>
      </c>
      <c r="M727" s="25">
        <v>0</v>
      </c>
      <c r="N727" s="25">
        <v>-6887350</v>
      </c>
      <c r="O727" s="25">
        <v>0</v>
      </c>
      <c r="P727" s="25">
        <f>+L727+O727</f>
        <v>6887350</v>
      </c>
      <c r="Q727" s="25">
        <v>0</v>
      </c>
      <c r="R727" s="25">
        <v>0</v>
      </c>
      <c r="S727" s="25">
        <v>0</v>
      </c>
      <c r="T727" s="25">
        <v>0</v>
      </c>
      <c r="U727" s="25">
        <v>0</v>
      </c>
      <c r="V727" s="25">
        <v>0</v>
      </c>
      <c r="W727" s="25">
        <v>6887350</v>
      </c>
      <c r="X727" s="25">
        <v>0</v>
      </c>
      <c r="Y727" s="25">
        <f>P727-(Q727+R727+S727+T727+X727)</f>
        <v>6887350</v>
      </c>
      <c r="Z727" s="26">
        <f t="shared" si="247"/>
        <v>0</v>
      </c>
      <c r="AA727" s="26">
        <v>0</v>
      </c>
      <c r="AB727" s="26">
        <v>0</v>
      </c>
      <c r="AC727" s="27">
        <v>0</v>
      </c>
    </row>
    <row r="728" spans="1:29" outlineLevel="1" x14ac:dyDescent="0.35">
      <c r="A728" s="28"/>
      <c r="B728" s="29"/>
      <c r="C728" s="29"/>
      <c r="D728" s="29" t="s">
        <v>557</v>
      </c>
      <c r="E728" s="29"/>
      <c r="F728" s="29"/>
      <c r="G728" s="29"/>
      <c r="H728" s="29"/>
      <c r="I728" s="29"/>
      <c r="J728" s="30"/>
      <c r="K728" s="31">
        <f t="shared" ref="K728:Y728" si="258">SUBTOTAL(9,K727:K727)</f>
        <v>6887350</v>
      </c>
      <c r="L728" s="32">
        <f t="shared" si="258"/>
        <v>6887350</v>
      </c>
      <c r="M728" s="32">
        <f t="shared" si="258"/>
        <v>0</v>
      </c>
      <c r="N728" s="32">
        <f t="shared" si="258"/>
        <v>-6887350</v>
      </c>
      <c r="O728" s="32">
        <f t="shared" si="258"/>
        <v>0</v>
      </c>
      <c r="P728" s="32">
        <f t="shared" si="258"/>
        <v>6887350</v>
      </c>
      <c r="Q728" s="32">
        <f t="shared" si="258"/>
        <v>0</v>
      </c>
      <c r="R728" s="32">
        <f t="shared" si="258"/>
        <v>0</v>
      </c>
      <c r="S728" s="32">
        <f t="shared" si="258"/>
        <v>0</v>
      </c>
      <c r="T728" s="32">
        <f t="shared" si="258"/>
        <v>0</v>
      </c>
      <c r="U728" s="32">
        <f t="shared" si="258"/>
        <v>0</v>
      </c>
      <c r="V728" s="32">
        <f t="shared" si="258"/>
        <v>0</v>
      </c>
      <c r="W728" s="32">
        <f t="shared" si="258"/>
        <v>6887350</v>
      </c>
      <c r="X728" s="32">
        <f t="shared" si="258"/>
        <v>0</v>
      </c>
      <c r="Y728" s="32">
        <f t="shared" si="258"/>
        <v>6887350</v>
      </c>
      <c r="Z728" s="33">
        <f t="shared" si="247"/>
        <v>0</v>
      </c>
      <c r="AA728" s="33">
        <v>0</v>
      </c>
      <c r="AB728" s="33">
        <v>0</v>
      </c>
      <c r="AC728" s="34">
        <v>0</v>
      </c>
    </row>
    <row r="729" spans="1:29" outlineLevel="2" x14ac:dyDescent="0.35">
      <c r="A729" s="21" t="s">
        <v>29</v>
      </c>
      <c r="B729" s="22" t="s">
        <v>30</v>
      </c>
      <c r="C729" s="22" t="s">
        <v>107</v>
      </c>
      <c r="D729" s="22" t="s">
        <v>116</v>
      </c>
      <c r="E729" s="22"/>
      <c r="F729" s="22">
        <v>280</v>
      </c>
      <c r="G729" s="22">
        <v>2240</v>
      </c>
      <c r="H729" s="22">
        <v>709800000</v>
      </c>
      <c r="I729" s="22" t="s">
        <v>31</v>
      </c>
      <c r="J729" s="23" t="s">
        <v>117</v>
      </c>
      <c r="K729" s="24">
        <v>40447050</v>
      </c>
      <c r="L729" s="25">
        <v>40447050</v>
      </c>
      <c r="M729" s="25">
        <v>0</v>
      </c>
      <c r="N729" s="25">
        <v>-9256780</v>
      </c>
      <c r="O729" s="25">
        <v>0</v>
      </c>
      <c r="P729" s="25">
        <f t="shared" ref="P729:P737" si="259">+L729+O729</f>
        <v>40447050</v>
      </c>
      <c r="Q729" s="25">
        <v>0</v>
      </c>
      <c r="R729" s="25">
        <v>24669108.030000001</v>
      </c>
      <c r="S729" s="25">
        <v>0</v>
      </c>
      <c r="T729" s="25">
        <v>1926501.46</v>
      </c>
      <c r="U729" s="25">
        <v>1926501.46</v>
      </c>
      <c r="V729" s="25">
        <v>4594660.51</v>
      </c>
      <c r="W729" s="25">
        <v>13851440.51</v>
      </c>
      <c r="X729" s="25">
        <v>0</v>
      </c>
      <c r="Y729" s="25">
        <f t="shared" ref="Y729:Y737" si="260">P729-(Q729+R729+S729+T729+X729)</f>
        <v>13851440.509999998</v>
      </c>
      <c r="Z729" s="26">
        <f t="shared" si="247"/>
        <v>4.7630209372500593E-2</v>
      </c>
      <c r="AA729" s="26">
        <f t="shared" ref="AA729:AA739" si="261">T729/P729</f>
        <v>4.7630209372500593E-2</v>
      </c>
      <c r="AB729" s="26">
        <f t="shared" ref="AB729:AB739" si="262">(Q729+R729+S729)/P729</f>
        <v>0.60991118091430652</v>
      </c>
      <c r="AC729" s="27">
        <f t="shared" ref="AC729:AC739" si="263">AA729+AB729</f>
        <v>0.65754139028680714</v>
      </c>
    </row>
    <row r="730" spans="1:29" outlineLevel="2" x14ac:dyDescent="0.35">
      <c r="A730" s="21" t="s">
        <v>187</v>
      </c>
      <c r="B730" s="22" t="s">
        <v>30</v>
      </c>
      <c r="C730" s="22" t="s">
        <v>107</v>
      </c>
      <c r="D730" s="22" t="s">
        <v>116</v>
      </c>
      <c r="E730" s="22"/>
      <c r="F730" s="22">
        <v>280</v>
      </c>
      <c r="G730" s="22">
        <v>2240</v>
      </c>
      <c r="H730" s="22">
        <v>709800000</v>
      </c>
      <c r="I730" s="22" t="s">
        <v>31</v>
      </c>
      <c r="J730" s="23" t="s">
        <v>117</v>
      </c>
      <c r="K730" s="24">
        <v>6000000</v>
      </c>
      <c r="L730" s="25">
        <v>6000000</v>
      </c>
      <c r="M730" s="25">
        <v>0</v>
      </c>
      <c r="N730" s="25">
        <v>0</v>
      </c>
      <c r="O730" s="25">
        <v>0</v>
      </c>
      <c r="P730" s="25">
        <f t="shared" si="259"/>
        <v>6000000</v>
      </c>
      <c r="Q730" s="25">
        <v>0</v>
      </c>
      <c r="R730" s="25">
        <v>3124450</v>
      </c>
      <c r="S730" s="25">
        <v>0</v>
      </c>
      <c r="T730" s="25">
        <v>0</v>
      </c>
      <c r="U730" s="25">
        <v>0</v>
      </c>
      <c r="V730" s="25">
        <v>2875550</v>
      </c>
      <c r="W730" s="25">
        <v>2875550</v>
      </c>
      <c r="X730" s="25">
        <v>0</v>
      </c>
      <c r="Y730" s="25">
        <f t="shared" si="260"/>
        <v>2875550</v>
      </c>
      <c r="Z730" s="26">
        <f t="shared" si="247"/>
        <v>0</v>
      </c>
      <c r="AA730" s="26">
        <f t="shared" si="261"/>
        <v>0</v>
      </c>
      <c r="AB730" s="26">
        <f t="shared" si="262"/>
        <v>0.52074166666666666</v>
      </c>
      <c r="AC730" s="27">
        <f t="shared" si="263"/>
        <v>0.52074166666666666</v>
      </c>
    </row>
    <row r="731" spans="1:29" ht="168.65" customHeight="1" outlineLevel="2" x14ac:dyDescent="0.35">
      <c r="A731" s="21" t="s">
        <v>275</v>
      </c>
      <c r="B731" s="22" t="s">
        <v>276</v>
      </c>
      <c r="C731" s="22" t="s">
        <v>107</v>
      </c>
      <c r="D731" s="22" t="s">
        <v>116</v>
      </c>
      <c r="E731" s="22"/>
      <c r="F731" s="22">
        <v>280</v>
      </c>
      <c r="G731" s="22">
        <v>2240</v>
      </c>
      <c r="H731" s="22">
        <v>709800000</v>
      </c>
      <c r="I731" s="22" t="s">
        <v>31</v>
      </c>
      <c r="J731" s="23" t="s">
        <v>117</v>
      </c>
      <c r="K731" s="24">
        <v>600000</v>
      </c>
      <c r="L731" s="25">
        <v>125000</v>
      </c>
      <c r="M731" s="25">
        <v>0</v>
      </c>
      <c r="N731" s="25">
        <v>0</v>
      </c>
      <c r="O731" s="25">
        <v>0</v>
      </c>
      <c r="P731" s="25">
        <f t="shared" si="259"/>
        <v>125000</v>
      </c>
      <c r="Q731" s="25">
        <v>0</v>
      </c>
      <c r="R731" s="25">
        <v>0</v>
      </c>
      <c r="S731" s="25">
        <v>0</v>
      </c>
      <c r="T731" s="25">
        <v>0</v>
      </c>
      <c r="U731" s="25">
        <v>0</v>
      </c>
      <c r="V731" s="25">
        <v>125000</v>
      </c>
      <c r="W731" s="25">
        <v>125000</v>
      </c>
      <c r="X731" s="25">
        <v>0</v>
      </c>
      <c r="Y731" s="25">
        <f t="shared" si="260"/>
        <v>125000</v>
      </c>
      <c r="Z731" s="26">
        <f t="shared" si="247"/>
        <v>0</v>
      </c>
      <c r="AA731" s="26">
        <f t="shared" si="261"/>
        <v>0</v>
      </c>
      <c r="AB731" s="26">
        <f t="shared" si="262"/>
        <v>0</v>
      </c>
      <c r="AC731" s="27">
        <f t="shared" si="263"/>
        <v>0</v>
      </c>
    </row>
    <row r="732" spans="1:29" ht="164.15" customHeight="1" outlineLevel="2" x14ac:dyDescent="0.35">
      <c r="A732" s="21" t="s">
        <v>275</v>
      </c>
      <c r="B732" s="22" t="s">
        <v>278</v>
      </c>
      <c r="C732" s="22" t="s">
        <v>107</v>
      </c>
      <c r="D732" s="22" t="s">
        <v>116</v>
      </c>
      <c r="E732" s="22"/>
      <c r="F732" s="22">
        <v>280</v>
      </c>
      <c r="G732" s="22">
        <v>2240</v>
      </c>
      <c r="H732" s="22">
        <v>709800000</v>
      </c>
      <c r="I732" s="22" t="s">
        <v>31</v>
      </c>
      <c r="J732" s="23" t="s">
        <v>117</v>
      </c>
      <c r="K732" s="24">
        <v>52116660</v>
      </c>
      <c r="L732" s="25">
        <v>52116660</v>
      </c>
      <c r="M732" s="25">
        <v>0</v>
      </c>
      <c r="N732" s="25">
        <v>0</v>
      </c>
      <c r="O732" s="25">
        <v>0</v>
      </c>
      <c r="P732" s="25">
        <f t="shared" si="259"/>
        <v>52116660</v>
      </c>
      <c r="Q732" s="25">
        <v>0</v>
      </c>
      <c r="R732" s="25">
        <v>33579555.020000003</v>
      </c>
      <c r="S732" s="25">
        <v>0</v>
      </c>
      <c r="T732" s="25">
        <v>0</v>
      </c>
      <c r="U732" s="25">
        <v>0</v>
      </c>
      <c r="V732" s="25">
        <v>18537104.98</v>
      </c>
      <c r="W732" s="25">
        <v>18537104.98</v>
      </c>
      <c r="X732" s="25">
        <v>0</v>
      </c>
      <c r="Y732" s="25">
        <f t="shared" si="260"/>
        <v>18537104.979999997</v>
      </c>
      <c r="Z732" s="26">
        <f t="shared" si="247"/>
        <v>0</v>
      </c>
      <c r="AA732" s="26">
        <f t="shared" si="261"/>
        <v>0</v>
      </c>
      <c r="AB732" s="26">
        <f t="shared" si="262"/>
        <v>0.64431517714297126</v>
      </c>
      <c r="AC732" s="27">
        <f t="shared" si="263"/>
        <v>0.64431517714297126</v>
      </c>
    </row>
    <row r="733" spans="1:29" outlineLevel="2" x14ac:dyDescent="0.35">
      <c r="A733" s="21" t="s">
        <v>275</v>
      </c>
      <c r="B733" s="22" t="s">
        <v>312</v>
      </c>
      <c r="C733" s="22" t="s">
        <v>107</v>
      </c>
      <c r="D733" s="22" t="s">
        <v>116</v>
      </c>
      <c r="E733" s="22"/>
      <c r="F733" s="22">
        <v>280</v>
      </c>
      <c r="G733" s="22">
        <v>2240</v>
      </c>
      <c r="H733" s="22">
        <v>709800000</v>
      </c>
      <c r="I733" s="22" t="s">
        <v>31</v>
      </c>
      <c r="J733" s="23" t="s">
        <v>117</v>
      </c>
      <c r="K733" s="24">
        <v>47180000</v>
      </c>
      <c r="L733" s="25">
        <v>47180000</v>
      </c>
      <c r="M733" s="25">
        <v>0</v>
      </c>
      <c r="N733" s="25">
        <v>0</v>
      </c>
      <c r="O733" s="25">
        <v>0</v>
      </c>
      <c r="P733" s="25">
        <f t="shared" si="259"/>
        <v>47180000</v>
      </c>
      <c r="Q733" s="25">
        <v>0</v>
      </c>
      <c r="R733" s="25">
        <v>0</v>
      </c>
      <c r="S733" s="25">
        <v>0</v>
      </c>
      <c r="T733" s="25">
        <v>0</v>
      </c>
      <c r="U733" s="25">
        <v>0</v>
      </c>
      <c r="V733" s="25">
        <v>47180000</v>
      </c>
      <c r="W733" s="25">
        <v>47180000</v>
      </c>
      <c r="X733" s="25">
        <v>0</v>
      </c>
      <c r="Y733" s="25">
        <f t="shared" si="260"/>
        <v>47180000</v>
      </c>
      <c r="Z733" s="26">
        <f t="shared" si="247"/>
        <v>0</v>
      </c>
      <c r="AA733" s="26">
        <f t="shared" si="261"/>
        <v>0</v>
      </c>
      <c r="AB733" s="26">
        <f t="shared" si="262"/>
        <v>0</v>
      </c>
      <c r="AC733" s="27">
        <f t="shared" si="263"/>
        <v>0</v>
      </c>
    </row>
    <row r="734" spans="1:29" ht="69" customHeight="1" outlineLevel="2" x14ac:dyDescent="0.35">
      <c r="A734" s="21" t="s">
        <v>325</v>
      </c>
      <c r="B734" s="22" t="s">
        <v>30</v>
      </c>
      <c r="C734" s="22" t="s">
        <v>107</v>
      </c>
      <c r="D734" s="22" t="s">
        <v>116</v>
      </c>
      <c r="E734" s="22"/>
      <c r="F734" s="22">
        <v>280</v>
      </c>
      <c r="G734" s="22">
        <v>2240</v>
      </c>
      <c r="H734" s="22">
        <v>709800000</v>
      </c>
      <c r="I734" s="22" t="s">
        <v>31</v>
      </c>
      <c r="J734" s="23" t="s">
        <v>117</v>
      </c>
      <c r="K734" s="24">
        <v>125000000</v>
      </c>
      <c r="L734" s="25">
        <v>125000000</v>
      </c>
      <c r="M734" s="25">
        <v>0</v>
      </c>
      <c r="N734" s="25">
        <v>0</v>
      </c>
      <c r="O734" s="25">
        <v>0</v>
      </c>
      <c r="P734" s="25">
        <f t="shared" si="259"/>
        <v>125000000</v>
      </c>
      <c r="Q734" s="25">
        <v>92281267</v>
      </c>
      <c r="R734" s="25">
        <v>0</v>
      </c>
      <c r="S734" s="25">
        <v>0</v>
      </c>
      <c r="T734" s="25">
        <v>0</v>
      </c>
      <c r="U734" s="25">
        <v>0</v>
      </c>
      <c r="V734" s="25">
        <v>32718733</v>
      </c>
      <c r="W734" s="25">
        <v>32718733</v>
      </c>
      <c r="X734" s="25">
        <v>0</v>
      </c>
      <c r="Y734" s="25">
        <f t="shared" si="260"/>
        <v>32718733</v>
      </c>
      <c r="Z734" s="26">
        <f t="shared" si="247"/>
        <v>0</v>
      </c>
      <c r="AA734" s="26">
        <f t="shared" si="261"/>
        <v>0</v>
      </c>
      <c r="AB734" s="26">
        <f t="shared" si="262"/>
        <v>0.738250136</v>
      </c>
      <c r="AC734" s="27">
        <f t="shared" si="263"/>
        <v>0.738250136</v>
      </c>
    </row>
    <row r="735" spans="1:29" outlineLevel="2" x14ac:dyDescent="0.35">
      <c r="A735" s="21" t="s">
        <v>331</v>
      </c>
      <c r="B735" s="22" t="s">
        <v>30</v>
      </c>
      <c r="C735" s="22" t="s">
        <v>107</v>
      </c>
      <c r="D735" s="22" t="s">
        <v>116</v>
      </c>
      <c r="E735" s="22"/>
      <c r="F735" s="22">
        <v>280</v>
      </c>
      <c r="G735" s="22">
        <v>2240</v>
      </c>
      <c r="H735" s="22">
        <v>709800000</v>
      </c>
      <c r="I735" s="22" t="s">
        <v>31</v>
      </c>
      <c r="J735" s="23" t="s">
        <v>117</v>
      </c>
      <c r="K735" s="24">
        <v>2290402183</v>
      </c>
      <c r="L735" s="25">
        <v>682670652</v>
      </c>
      <c r="M735" s="25">
        <v>0</v>
      </c>
      <c r="N735" s="25">
        <v>0</v>
      </c>
      <c r="O735" s="25">
        <v>0</v>
      </c>
      <c r="P735" s="25">
        <f t="shared" si="259"/>
        <v>682670652</v>
      </c>
      <c r="Q735" s="25">
        <v>0</v>
      </c>
      <c r="R735" s="25">
        <v>527338743.60000002</v>
      </c>
      <c r="S735" s="25">
        <v>0</v>
      </c>
      <c r="T735" s="25">
        <v>6661429.0999999996</v>
      </c>
      <c r="U735" s="25">
        <v>6661429.0999999996</v>
      </c>
      <c r="V735" s="25">
        <v>148670479.30000001</v>
      </c>
      <c r="W735" s="25">
        <v>148670479.30000001</v>
      </c>
      <c r="X735" s="25">
        <v>0</v>
      </c>
      <c r="Y735" s="25">
        <f t="shared" si="260"/>
        <v>148670479.29999995</v>
      </c>
      <c r="Z735" s="26">
        <f t="shared" si="247"/>
        <v>9.7578958176746111E-3</v>
      </c>
      <c r="AA735" s="26">
        <f t="shared" si="261"/>
        <v>9.7578958176746111E-3</v>
      </c>
      <c r="AB735" s="26">
        <f t="shared" si="262"/>
        <v>0.77246435313290729</v>
      </c>
      <c r="AC735" s="27">
        <f t="shared" si="263"/>
        <v>0.7822222489505819</v>
      </c>
    </row>
    <row r="736" spans="1:29" outlineLevel="2" x14ac:dyDescent="0.35">
      <c r="A736" s="21" t="s">
        <v>331</v>
      </c>
      <c r="B736" s="22" t="s">
        <v>30</v>
      </c>
      <c r="C736" s="22" t="s">
        <v>107</v>
      </c>
      <c r="D736" s="22" t="s">
        <v>116</v>
      </c>
      <c r="E736" s="22"/>
      <c r="F736" s="22" t="s">
        <v>33</v>
      </c>
      <c r="G736" s="22">
        <v>2240</v>
      </c>
      <c r="H736" s="22">
        <v>709800000</v>
      </c>
      <c r="I736" s="22" t="s">
        <v>31</v>
      </c>
      <c r="J736" s="23" t="s">
        <v>117</v>
      </c>
      <c r="K736" s="25">
        <v>0</v>
      </c>
      <c r="L736" s="25">
        <v>0</v>
      </c>
      <c r="M736" s="25">
        <v>0</v>
      </c>
      <c r="N736" s="25">
        <v>200000000</v>
      </c>
      <c r="O736" s="25">
        <v>0</v>
      </c>
      <c r="P736" s="25">
        <f t="shared" si="259"/>
        <v>0</v>
      </c>
      <c r="Q736" s="25">
        <v>0</v>
      </c>
      <c r="R736" s="25">
        <v>0</v>
      </c>
      <c r="S736" s="25">
        <v>0</v>
      </c>
      <c r="T736" s="25">
        <v>0</v>
      </c>
      <c r="U736" s="25">
        <v>0</v>
      </c>
      <c r="V736" s="25">
        <v>0</v>
      </c>
      <c r="W736" s="25">
        <v>0</v>
      </c>
      <c r="X736" s="25">
        <v>0</v>
      </c>
      <c r="Y736" s="25">
        <f t="shared" si="260"/>
        <v>0</v>
      </c>
      <c r="Z736" s="26">
        <v>0</v>
      </c>
      <c r="AA736" s="26">
        <v>0</v>
      </c>
      <c r="AB736" s="26">
        <v>0</v>
      </c>
      <c r="AC736" s="26">
        <v>0</v>
      </c>
    </row>
    <row r="737" spans="1:29" outlineLevel="2" x14ac:dyDescent="0.35">
      <c r="A737" s="21" t="s">
        <v>340</v>
      </c>
      <c r="B737" s="22" t="s">
        <v>30</v>
      </c>
      <c r="C737" s="22" t="s">
        <v>107</v>
      </c>
      <c r="D737" s="22" t="s">
        <v>116</v>
      </c>
      <c r="E737" s="22"/>
      <c r="F737" s="22">
        <v>280</v>
      </c>
      <c r="G737" s="22">
        <v>2240</v>
      </c>
      <c r="H737" s="22">
        <v>709800000</v>
      </c>
      <c r="I737" s="22" t="s">
        <v>31</v>
      </c>
      <c r="J737" s="23" t="s">
        <v>117</v>
      </c>
      <c r="K737" s="24">
        <v>34150000</v>
      </c>
      <c r="L737" s="25">
        <v>34111525.950000003</v>
      </c>
      <c r="M737" s="25">
        <v>0</v>
      </c>
      <c r="N737" s="25">
        <v>0</v>
      </c>
      <c r="O737" s="25">
        <v>0</v>
      </c>
      <c r="P737" s="25">
        <f t="shared" si="259"/>
        <v>34111525.950000003</v>
      </c>
      <c r="Q737" s="25">
        <v>33963303</v>
      </c>
      <c r="R737" s="25">
        <v>0</v>
      </c>
      <c r="S737" s="25">
        <v>0</v>
      </c>
      <c r="T737" s="25">
        <v>0</v>
      </c>
      <c r="U737" s="25">
        <v>0</v>
      </c>
      <c r="V737" s="25">
        <v>148222.95000000001</v>
      </c>
      <c r="W737" s="25">
        <v>148222.95000000001</v>
      </c>
      <c r="X737" s="25">
        <v>0</v>
      </c>
      <c r="Y737" s="25">
        <f t="shared" si="260"/>
        <v>148222.95000000298</v>
      </c>
      <c r="Z737" s="26">
        <f>T737/L737</f>
        <v>0</v>
      </c>
      <c r="AA737" s="26">
        <f t="shared" si="261"/>
        <v>0</v>
      </c>
      <c r="AB737" s="26">
        <f t="shared" si="262"/>
        <v>0.99565475463580067</v>
      </c>
      <c r="AC737" s="27">
        <f t="shared" si="263"/>
        <v>0.99565475463580067</v>
      </c>
    </row>
    <row r="738" spans="1:29" outlineLevel="1" x14ac:dyDescent="0.35">
      <c r="A738" s="28"/>
      <c r="B738" s="29"/>
      <c r="C738" s="29"/>
      <c r="D738" s="29" t="s">
        <v>558</v>
      </c>
      <c r="E738" s="29"/>
      <c r="F738" s="29"/>
      <c r="G738" s="29"/>
      <c r="H738" s="29"/>
      <c r="I738" s="29"/>
      <c r="J738" s="30"/>
      <c r="K738" s="31">
        <f t="shared" ref="K738:Y738" si="264">SUBTOTAL(9,K729:K737)</f>
        <v>2595895893</v>
      </c>
      <c r="L738" s="32">
        <f t="shared" si="264"/>
        <v>987650887.95000005</v>
      </c>
      <c r="M738" s="32">
        <f t="shared" si="264"/>
        <v>0</v>
      </c>
      <c r="N738" s="32">
        <f t="shared" si="264"/>
        <v>190743220</v>
      </c>
      <c r="O738" s="32">
        <f t="shared" si="264"/>
        <v>0</v>
      </c>
      <c r="P738" s="32">
        <f t="shared" si="264"/>
        <v>987650887.95000005</v>
      </c>
      <c r="Q738" s="32">
        <f t="shared" si="264"/>
        <v>126244570</v>
      </c>
      <c r="R738" s="32">
        <f t="shared" si="264"/>
        <v>588711856.64999998</v>
      </c>
      <c r="S738" s="32">
        <f t="shared" si="264"/>
        <v>0</v>
      </c>
      <c r="T738" s="32">
        <f t="shared" si="264"/>
        <v>8587930.5599999987</v>
      </c>
      <c r="U738" s="32">
        <f t="shared" si="264"/>
        <v>8587930.5599999987</v>
      </c>
      <c r="V738" s="32">
        <f t="shared" si="264"/>
        <v>254849750.74000001</v>
      </c>
      <c r="W738" s="32">
        <f t="shared" si="264"/>
        <v>264106530.74000001</v>
      </c>
      <c r="X738" s="32">
        <f t="shared" si="264"/>
        <v>0</v>
      </c>
      <c r="Y738" s="32">
        <f t="shared" si="264"/>
        <v>264106530.73999995</v>
      </c>
      <c r="Z738" s="33">
        <f>T738/L738</f>
        <v>8.6953099164679363E-3</v>
      </c>
      <c r="AA738" s="33">
        <f t="shared" si="261"/>
        <v>8.6953099164679363E-3</v>
      </c>
      <c r="AB738" s="33">
        <f t="shared" si="262"/>
        <v>0.72389589820952471</v>
      </c>
      <c r="AC738" s="34">
        <f t="shared" si="263"/>
        <v>0.73259120812599265</v>
      </c>
    </row>
    <row r="739" spans="1:29" ht="58.5" customHeight="1" outlineLevel="2" x14ac:dyDescent="0.35">
      <c r="A739" s="21" t="s">
        <v>29</v>
      </c>
      <c r="B739" s="22" t="s">
        <v>30</v>
      </c>
      <c r="C739" s="22" t="s">
        <v>119</v>
      </c>
      <c r="D739" s="22" t="s">
        <v>120</v>
      </c>
      <c r="E739" s="22" t="s">
        <v>52</v>
      </c>
      <c r="F739" s="22" t="s">
        <v>33</v>
      </c>
      <c r="G739" s="22">
        <v>1310</v>
      </c>
      <c r="H739" s="22">
        <v>709800000</v>
      </c>
      <c r="I739" s="22" t="s">
        <v>31</v>
      </c>
      <c r="J739" s="23" t="s">
        <v>121</v>
      </c>
      <c r="K739" s="24">
        <v>37280148</v>
      </c>
      <c r="L739" s="25">
        <v>37280148</v>
      </c>
      <c r="M739" s="25">
        <v>0</v>
      </c>
      <c r="N739" s="25">
        <v>-2298933</v>
      </c>
      <c r="O739" s="25">
        <v>0</v>
      </c>
      <c r="P739" s="25">
        <f t="shared" ref="P739:P802" si="265">+L739+O739</f>
        <v>37280148</v>
      </c>
      <c r="Q739" s="25">
        <v>0</v>
      </c>
      <c r="R739" s="25">
        <v>18218817.93</v>
      </c>
      <c r="S739" s="25">
        <v>0</v>
      </c>
      <c r="T739" s="25">
        <v>16762397.07</v>
      </c>
      <c r="U739" s="25">
        <v>16762397.07</v>
      </c>
      <c r="V739" s="25">
        <v>0</v>
      </c>
      <c r="W739" s="25">
        <v>2298933</v>
      </c>
      <c r="X739" s="25">
        <v>0</v>
      </c>
      <c r="Y739" s="25">
        <f t="shared" ref="Y739:Y802" si="266">P739-(Q739+R739+S739+T739+X739)</f>
        <v>2298933</v>
      </c>
      <c r="Z739" s="26">
        <f>T739/L739</f>
        <v>0.44963332951360602</v>
      </c>
      <c r="AA739" s="26">
        <f t="shared" si="261"/>
        <v>0.44963332951360602</v>
      </c>
      <c r="AB739" s="26">
        <f t="shared" si="262"/>
        <v>0.48870025757408475</v>
      </c>
      <c r="AC739" s="27">
        <f t="shared" si="263"/>
        <v>0.93833358708769077</v>
      </c>
    </row>
    <row r="740" spans="1:29" ht="81" outlineLevel="2" x14ac:dyDescent="0.35">
      <c r="A740" s="21" t="s">
        <v>29</v>
      </c>
      <c r="B740" s="22" t="s">
        <v>30</v>
      </c>
      <c r="C740" s="22" t="s">
        <v>119</v>
      </c>
      <c r="D740" s="22" t="s">
        <v>120</v>
      </c>
      <c r="E740" s="22" t="s">
        <v>52</v>
      </c>
      <c r="F740" s="22"/>
      <c r="G740" s="22">
        <v>1310</v>
      </c>
      <c r="H740" s="22">
        <v>709800000</v>
      </c>
      <c r="I740" s="22" t="s">
        <v>31</v>
      </c>
      <c r="J740" s="23" t="s">
        <v>122</v>
      </c>
      <c r="K740" s="25">
        <v>0</v>
      </c>
      <c r="L740" s="25">
        <v>0</v>
      </c>
      <c r="M740" s="25">
        <v>160786</v>
      </c>
      <c r="N740" s="25">
        <v>0</v>
      </c>
      <c r="O740" s="25">
        <v>0</v>
      </c>
      <c r="P740" s="25">
        <f t="shared" si="265"/>
        <v>0</v>
      </c>
      <c r="Q740" s="25">
        <v>0</v>
      </c>
      <c r="R740" s="25">
        <v>0</v>
      </c>
      <c r="S740" s="25">
        <v>0</v>
      </c>
      <c r="T740" s="25">
        <v>0</v>
      </c>
      <c r="U740" s="25">
        <v>0</v>
      </c>
      <c r="V740" s="25">
        <v>0</v>
      </c>
      <c r="W740" s="25">
        <v>0</v>
      </c>
      <c r="X740" s="25">
        <v>0</v>
      </c>
      <c r="Y740" s="25">
        <f t="shared" si="266"/>
        <v>0</v>
      </c>
      <c r="Z740" s="26">
        <v>0</v>
      </c>
      <c r="AA740" s="26">
        <v>0</v>
      </c>
      <c r="AB740" s="26">
        <v>0</v>
      </c>
      <c r="AC740" s="27">
        <v>0</v>
      </c>
    </row>
    <row r="741" spans="1:29" ht="81" outlineLevel="2" x14ac:dyDescent="0.35">
      <c r="A741" s="21" t="s">
        <v>29</v>
      </c>
      <c r="B741" s="22" t="s">
        <v>30</v>
      </c>
      <c r="C741" s="22" t="s">
        <v>119</v>
      </c>
      <c r="D741" s="22" t="s">
        <v>120</v>
      </c>
      <c r="E741" s="22" t="s">
        <v>123</v>
      </c>
      <c r="F741" s="22" t="s">
        <v>33</v>
      </c>
      <c r="G741" s="22">
        <v>1310</v>
      </c>
      <c r="H741" s="22">
        <v>709800000</v>
      </c>
      <c r="I741" s="22" t="s">
        <v>31</v>
      </c>
      <c r="J741" s="23" t="s">
        <v>124</v>
      </c>
      <c r="K741" s="24">
        <v>16961350</v>
      </c>
      <c r="L741" s="25">
        <v>16961350</v>
      </c>
      <c r="M741" s="25">
        <v>0</v>
      </c>
      <c r="N741" s="25">
        <v>-169535</v>
      </c>
      <c r="O741" s="25">
        <v>0</v>
      </c>
      <c r="P741" s="25">
        <f t="shared" si="265"/>
        <v>16961350</v>
      </c>
      <c r="Q741" s="25">
        <v>0</v>
      </c>
      <c r="R741" s="25">
        <v>6301984</v>
      </c>
      <c r="S741" s="25">
        <v>0</v>
      </c>
      <c r="T741" s="25">
        <v>10489831</v>
      </c>
      <c r="U741" s="25">
        <v>10489831</v>
      </c>
      <c r="V741" s="25">
        <v>0</v>
      </c>
      <c r="W741" s="25">
        <v>169535</v>
      </c>
      <c r="X741" s="25">
        <v>0</v>
      </c>
      <c r="Y741" s="25">
        <f t="shared" si="266"/>
        <v>169535</v>
      </c>
      <c r="Z741" s="26">
        <f>T741/L741</f>
        <v>0.61845495788955474</v>
      </c>
      <c r="AA741" s="26">
        <f>T741/P741</f>
        <v>0.61845495788955474</v>
      </c>
      <c r="AB741" s="26">
        <f>(Q741+R741+S741)/P741</f>
        <v>0.37154967027978314</v>
      </c>
      <c r="AC741" s="27">
        <f>AA741+AB741</f>
        <v>0.99000462816933787</v>
      </c>
    </row>
    <row r="742" spans="1:29" ht="81" outlineLevel="2" x14ac:dyDescent="0.35">
      <c r="A742" s="21" t="s">
        <v>29</v>
      </c>
      <c r="B742" s="22" t="s">
        <v>30</v>
      </c>
      <c r="C742" s="22" t="s">
        <v>119</v>
      </c>
      <c r="D742" s="22" t="s">
        <v>120</v>
      </c>
      <c r="E742" s="22" t="s">
        <v>123</v>
      </c>
      <c r="F742" s="22"/>
      <c r="G742" s="22">
        <v>1310</v>
      </c>
      <c r="H742" s="22">
        <v>709800000</v>
      </c>
      <c r="I742" s="22" t="s">
        <v>31</v>
      </c>
      <c r="J742" s="23" t="s">
        <v>125</v>
      </c>
      <c r="K742" s="25">
        <v>0</v>
      </c>
      <c r="L742" s="25">
        <v>0</v>
      </c>
      <c r="M742" s="25">
        <v>2141474</v>
      </c>
      <c r="N742" s="25">
        <v>0</v>
      </c>
      <c r="O742" s="25">
        <v>0</v>
      </c>
      <c r="P742" s="25">
        <f t="shared" si="265"/>
        <v>0</v>
      </c>
      <c r="Q742" s="25">
        <v>0</v>
      </c>
      <c r="R742" s="25">
        <v>0</v>
      </c>
      <c r="S742" s="25">
        <v>0</v>
      </c>
      <c r="T742" s="25">
        <v>0</v>
      </c>
      <c r="U742" s="25">
        <v>0</v>
      </c>
      <c r="V742" s="25">
        <v>0</v>
      </c>
      <c r="W742" s="25">
        <v>0</v>
      </c>
      <c r="X742" s="25">
        <v>0</v>
      </c>
      <c r="Y742" s="25">
        <f t="shared" si="266"/>
        <v>0</v>
      </c>
      <c r="Z742" s="26">
        <v>0</v>
      </c>
      <c r="AA742" s="26">
        <v>0</v>
      </c>
      <c r="AB742" s="26">
        <v>0</v>
      </c>
      <c r="AC742" s="27">
        <v>0</v>
      </c>
    </row>
    <row r="743" spans="1:29" ht="54" outlineLevel="2" x14ac:dyDescent="0.35">
      <c r="A743" s="21" t="s">
        <v>29</v>
      </c>
      <c r="B743" s="22" t="s">
        <v>30</v>
      </c>
      <c r="C743" s="22" t="s">
        <v>119</v>
      </c>
      <c r="D743" s="22" t="s">
        <v>120</v>
      </c>
      <c r="E743" s="22" t="s">
        <v>126</v>
      </c>
      <c r="F743" s="22" t="s">
        <v>33</v>
      </c>
      <c r="G743" s="22">
        <v>1310</v>
      </c>
      <c r="H743" s="22">
        <v>709800000</v>
      </c>
      <c r="I743" s="22" t="s">
        <v>31</v>
      </c>
      <c r="J743" s="23" t="s">
        <v>127</v>
      </c>
      <c r="K743" s="24">
        <v>58033638</v>
      </c>
      <c r="L743" s="25">
        <v>58033638</v>
      </c>
      <c r="M743" s="25">
        <v>0</v>
      </c>
      <c r="N743" s="25">
        <v>-748605</v>
      </c>
      <c r="O743" s="25">
        <v>0</v>
      </c>
      <c r="P743" s="25">
        <f t="shared" si="265"/>
        <v>58033638</v>
      </c>
      <c r="Q743" s="25">
        <v>0</v>
      </c>
      <c r="R743" s="25">
        <v>13446409.1</v>
      </c>
      <c r="S743" s="25">
        <v>0</v>
      </c>
      <c r="T743" s="25">
        <v>43838623.899999999</v>
      </c>
      <c r="U743" s="25">
        <v>43838623.899999999</v>
      </c>
      <c r="V743" s="25">
        <v>0</v>
      </c>
      <c r="W743" s="25">
        <v>748605</v>
      </c>
      <c r="X743" s="25">
        <v>0</v>
      </c>
      <c r="Y743" s="25">
        <f t="shared" si="266"/>
        <v>748605</v>
      </c>
      <c r="Z743" s="26">
        <f>T743/L743</f>
        <v>0.75540023701426406</v>
      </c>
      <c r="AA743" s="26">
        <f>T743/P743</f>
        <v>0.75540023701426406</v>
      </c>
      <c r="AB743" s="26">
        <f>(Q743+R743+S743)/P743</f>
        <v>0.23170026149317055</v>
      </c>
      <c r="AC743" s="27">
        <f>AA743+AB743</f>
        <v>0.98710049850743464</v>
      </c>
    </row>
    <row r="744" spans="1:29" ht="81" outlineLevel="2" x14ac:dyDescent="0.35">
      <c r="A744" s="21" t="s">
        <v>29</v>
      </c>
      <c r="B744" s="22" t="s">
        <v>30</v>
      </c>
      <c r="C744" s="22" t="s">
        <v>119</v>
      </c>
      <c r="D744" s="22" t="s">
        <v>120</v>
      </c>
      <c r="E744" s="22" t="s">
        <v>126</v>
      </c>
      <c r="F744" s="22"/>
      <c r="G744" s="22">
        <v>1310</v>
      </c>
      <c r="H744" s="22">
        <v>709800000</v>
      </c>
      <c r="I744" s="22" t="s">
        <v>31</v>
      </c>
      <c r="J744" s="23" t="s">
        <v>128</v>
      </c>
      <c r="K744" s="25">
        <v>0</v>
      </c>
      <c r="L744" s="25">
        <v>0</v>
      </c>
      <c r="M744" s="25">
        <v>403907</v>
      </c>
      <c r="N744" s="25">
        <v>0</v>
      </c>
      <c r="O744" s="25">
        <v>0</v>
      </c>
      <c r="P744" s="25">
        <f t="shared" si="265"/>
        <v>0</v>
      </c>
      <c r="Q744" s="25">
        <v>0</v>
      </c>
      <c r="R744" s="25">
        <v>0</v>
      </c>
      <c r="S744" s="25">
        <v>0</v>
      </c>
      <c r="T744" s="25">
        <v>0</v>
      </c>
      <c r="U744" s="25">
        <v>0</v>
      </c>
      <c r="V744" s="25">
        <v>0</v>
      </c>
      <c r="W744" s="25">
        <v>0</v>
      </c>
      <c r="X744" s="25">
        <v>0</v>
      </c>
      <c r="Y744" s="25">
        <f t="shared" si="266"/>
        <v>0</v>
      </c>
      <c r="Z744" s="26">
        <v>0</v>
      </c>
      <c r="AA744" s="26">
        <v>0</v>
      </c>
      <c r="AB744" s="26">
        <v>0</v>
      </c>
      <c r="AC744" s="27">
        <v>0</v>
      </c>
    </row>
    <row r="745" spans="1:29" ht="67.5" outlineLevel="2" x14ac:dyDescent="0.35">
      <c r="A745" s="21" t="s">
        <v>29</v>
      </c>
      <c r="B745" s="22" t="s">
        <v>30</v>
      </c>
      <c r="C745" s="22" t="s">
        <v>119</v>
      </c>
      <c r="D745" s="22" t="s">
        <v>120</v>
      </c>
      <c r="E745" s="22" t="s">
        <v>129</v>
      </c>
      <c r="F745" s="22" t="s">
        <v>33</v>
      </c>
      <c r="G745" s="22">
        <v>1310</v>
      </c>
      <c r="H745" s="22">
        <v>709410000</v>
      </c>
      <c r="I745" s="22" t="s">
        <v>31</v>
      </c>
      <c r="J745" s="23" t="s">
        <v>130</v>
      </c>
      <c r="K745" s="24">
        <v>4031548315</v>
      </c>
      <c r="L745" s="25">
        <v>4031548315</v>
      </c>
      <c r="M745" s="25">
        <v>0</v>
      </c>
      <c r="N745" s="25">
        <v>0</v>
      </c>
      <c r="O745" s="25">
        <v>0</v>
      </c>
      <c r="P745" s="25">
        <f t="shared" si="265"/>
        <v>4031548315</v>
      </c>
      <c r="Q745" s="25">
        <v>0</v>
      </c>
      <c r="R745" s="25">
        <v>575935474</v>
      </c>
      <c r="S745" s="25">
        <v>0</v>
      </c>
      <c r="T745" s="25">
        <v>2303741894</v>
      </c>
      <c r="U745" s="25">
        <v>2303741894</v>
      </c>
      <c r="V745" s="25">
        <v>0</v>
      </c>
      <c r="W745" s="25">
        <v>1151870947</v>
      </c>
      <c r="X745" s="25">
        <v>0</v>
      </c>
      <c r="Y745" s="25">
        <f t="shared" si="266"/>
        <v>1151870947</v>
      </c>
      <c r="Z745" s="26">
        <f t="shared" ref="Z745:Z760" si="267">T745/L745</f>
        <v>0.57142857135770186</v>
      </c>
      <c r="AA745" s="26">
        <f t="shared" ref="AA745:AA760" si="268">T745/P745</f>
        <v>0.57142857135770186</v>
      </c>
      <c r="AB745" s="26">
        <f t="shared" ref="AB745:AB760" si="269">(Q745+R745+S745)/P745</f>
        <v>0.14285714296344729</v>
      </c>
      <c r="AC745" s="27">
        <f t="shared" ref="AC745:AC760" si="270">AA745+AB745</f>
        <v>0.71428571432114918</v>
      </c>
    </row>
    <row r="746" spans="1:29" ht="67.5" outlineLevel="2" x14ac:dyDescent="0.35">
      <c r="A746" s="21" t="s">
        <v>29</v>
      </c>
      <c r="B746" s="22" t="s">
        <v>30</v>
      </c>
      <c r="C746" s="22" t="s">
        <v>119</v>
      </c>
      <c r="D746" s="22" t="s">
        <v>120</v>
      </c>
      <c r="E746" s="22" t="s">
        <v>131</v>
      </c>
      <c r="F746" s="22" t="s">
        <v>33</v>
      </c>
      <c r="G746" s="22">
        <v>1310</v>
      </c>
      <c r="H746" s="22">
        <v>709410000</v>
      </c>
      <c r="I746" s="22" t="s">
        <v>31</v>
      </c>
      <c r="J746" s="23" t="s">
        <v>132</v>
      </c>
      <c r="K746" s="24">
        <v>2444778463</v>
      </c>
      <c r="L746" s="25">
        <v>2444778463</v>
      </c>
      <c r="M746" s="25">
        <v>0</v>
      </c>
      <c r="N746" s="25">
        <v>0</v>
      </c>
      <c r="O746" s="25">
        <v>0</v>
      </c>
      <c r="P746" s="25">
        <f t="shared" si="265"/>
        <v>2444778463</v>
      </c>
      <c r="Q746" s="25">
        <v>0</v>
      </c>
      <c r="R746" s="25">
        <v>349254066</v>
      </c>
      <c r="S746" s="25">
        <v>0</v>
      </c>
      <c r="T746" s="25">
        <v>1397016264</v>
      </c>
      <c r="U746" s="25">
        <v>1397016264</v>
      </c>
      <c r="V746" s="25">
        <v>0</v>
      </c>
      <c r="W746" s="25">
        <v>698508133</v>
      </c>
      <c r="X746" s="25">
        <v>0</v>
      </c>
      <c r="Y746" s="25">
        <f t="shared" si="266"/>
        <v>698508133</v>
      </c>
      <c r="Z746" s="26">
        <f t="shared" si="267"/>
        <v>0.57142857119483714</v>
      </c>
      <c r="AA746" s="26">
        <f t="shared" si="268"/>
        <v>0.57142857119483714</v>
      </c>
      <c r="AB746" s="26">
        <f t="shared" si="269"/>
        <v>0.14285714279870929</v>
      </c>
      <c r="AC746" s="27">
        <f t="shared" si="270"/>
        <v>0.71428571399354646</v>
      </c>
    </row>
    <row r="747" spans="1:29" ht="121.5" outlineLevel="2" x14ac:dyDescent="0.35">
      <c r="A747" s="21" t="s">
        <v>29</v>
      </c>
      <c r="B747" s="22" t="s">
        <v>30</v>
      </c>
      <c r="C747" s="22" t="s">
        <v>119</v>
      </c>
      <c r="D747" s="22" t="s">
        <v>120</v>
      </c>
      <c r="E747" s="22" t="s">
        <v>133</v>
      </c>
      <c r="F747" s="22" t="s">
        <v>33</v>
      </c>
      <c r="G747" s="22">
        <v>1310</v>
      </c>
      <c r="H747" s="22">
        <v>709410000</v>
      </c>
      <c r="I747" s="22" t="s">
        <v>31</v>
      </c>
      <c r="J747" s="23" t="s">
        <v>134</v>
      </c>
      <c r="K747" s="24">
        <v>572608745648</v>
      </c>
      <c r="L747" s="25">
        <v>572608745648</v>
      </c>
      <c r="M747" s="25">
        <v>0</v>
      </c>
      <c r="N747" s="25">
        <v>0</v>
      </c>
      <c r="O747" s="25">
        <v>0</v>
      </c>
      <c r="P747" s="25">
        <f t="shared" si="265"/>
        <v>572608745648</v>
      </c>
      <c r="Q747" s="25">
        <v>0</v>
      </c>
      <c r="R747" s="25">
        <v>86321077774</v>
      </c>
      <c r="S747" s="25">
        <v>0</v>
      </c>
      <c r="T747" s="25">
        <v>345284311103</v>
      </c>
      <c r="U747" s="25">
        <v>345284311103</v>
      </c>
      <c r="V747" s="25">
        <v>11521740112</v>
      </c>
      <c r="W747" s="25">
        <v>141003356771</v>
      </c>
      <c r="X747" s="25">
        <v>11521740110</v>
      </c>
      <c r="Y747" s="25">
        <f t="shared" si="266"/>
        <v>129481616661</v>
      </c>
      <c r="Z747" s="26">
        <f t="shared" si="267"/>
        <v>0.60300216112182259</v>
      </c>
      <c r="AA747" s="26">
        <f t="shared" si="268"/>
        <v>0.60300216112182259</v>
      </c>
      <c r="AB747" s="26">
        <f t="shared" si="269"/>
        <v>0.15075054027739945</v>
      </c>
      <c r="AC747" s="27">
        <f t="shared" si="270"/>
        <v>0.75375270139922201</v>
      </c>
    </row>
    <row r="748" spans="1:29" ht="67.5" outlineLevel="2" x14ac:dyDescent="0.35">
      <c r="A748" s="21" t="s">
        <v>29</v>
      </c>
      <c r="B748" s="22" t="s">
        <v>30</v>
      </c>
      <c r="C748" s="22" t="s">
        <v>119</v>
      </c>
      <c r="D748" s="22" t="s">
        <v>120</v>
      </c>
      <c r="E748" s="22" t="s">
        <v>135</v>
      </c>
      <c r="F748" s="22" t="s">
        <v>33</v>
      </c>
      <c r="G748" s="22">
        <v>1310</v>
      </c>
      <c r="H748" s="22">
        <v>709410000</v>
      </c>
      <c r="I748" s="22" t="s">
        <v>31</v>
      </c>
      <c r="J748" s="23" t="s">
        <v>136</v>
      </c>
      <c r="K748" s="24">
        <v>1971517902</v>
      </c>
      <c r="L748" s="25">
        <v>1971517902</v>
      </c>
      <c r="M748" s="25">
        <v>0</v>
      </c>
      <c r="N748" s="25">
        <v>0</v>
      </c>
      <c r="O748" s="25">
        <v>0</v>
      </c>
      <c r="P748" s="25">
        <f t="shared" si="265"/>
        <v>1971517902</v>
      </c>
      <c r="Q748" s="25">
        <v>0</v>
      </c>
      <c r="R748" s="25">
        <v>328586316</v>
      </c>
      <c r="S748" s="25">
        <v>0</v>
      </c>
      <c r="T748" s="25">
        <v>1150052106</v>
      </c>
      <c r="U748" s="25">
        <v>1150052106</v>
      </c>
      <c r="V748" s="25">
        <v>0</v>
      </c>
      <c r="W748" s="25">
        <v>492879480</v>
      </c>
      <c r="X748" s="25">
        <v>0</v>
      </c>
      <c r="Y748" s="25">
        <f t="shared" si="266"/>
        <v>492879480</v>
      </c>
      <c r="Z748" s="26">
        <f t="shared" si="267"/>
        <v>0.58333333155805145</v>
      </c>
      <c r="AA748" s="26">
        <f t="shared" si="268"/>
        <v>0.58333333155805145</v>
      </c>
      <c r="AB748" s="26">
        <f t="shared" si="269"/>
        <v>0.16666666615944328</v>
      </c>
      <c r="AC748" s="27">
        <f t="shared" si="270"/>
        <v>0.7499999977174947</v>
      </c>
    </row>
    <row r="749" spans="1:29" ht="67.5" outlineLevel="2" x14ac:dyDescent="0.35">
      <c r="A749" s="21" t="s">
        <v>29</v>
      </c>
      <c r="B749" s="22" t="s">
        <v>30</v>
      </c>
      <c r="C749" s="22" t="s">
        <v>119</v>
      </c>
      <c r="D749" s="22" t="s">
        <v>120</v>
      </c>
      <c r="E749" s="22" t="s">
        <v>137</v>
      </c>
      <c r="F749" s="22" t="s">
        <v>33</v>
      </c>
      <c r="G749" s="22">
        <v>1310</v>
      </c>
      <c r="H749" s="22">
        <v>709410000</v>
      </c>
      <c r="I749" s="22" t="s">
        <v>31</v>
      </c>
      <c r="J749" s="23" t="s">
        <v>138</v>
      </c>
      <c r="K749" s="24">
        <v>1971517902</v>
      </c>
      <c r="L749" s="25">
        <v>1971517902</v>
      </c>
      <c r="M749" s="25">
        <v>0</v>
      </c>
      <c r="N749" s="25">
        <v>0</v>
      </c>
      <c r="O749" s="25">
        <v>0</v>
      </c>
      <c r="P749" s="25">
        <f t="shared" si="265"/>
        <v>1971517902</v>
      </c>
      <c r="Q749" s="25">
        <v>0</v>
      </c>
      <c r="R749" s="25">
        <v>328586316</v>
      </c>
      <c r="S749" s="25">
        <v>0</v>
      </c>
      <c r="T749" s="25">
        <v>1150052106</v>
      </c>
      <c r="U749" s="25">
        <v>1150052106</v>
      </c>
      <c r="V749" s="25">
        <v>0</v>
      </c>
      <c r="W749" s="25">
        <v>492879480</v>
      </c>
      <c r="X749" s="25">
        <v>0</v>
      </c>
      <c r="Y749" s="25">
        <f t="shared" si="266"/>
        <v>492879480</v>
      </c>
      <c r="Z749" s="26">
        <f t="shared" si="267"/>
        <v>0.58333333155805145</v>
      </c>
      <c r="AA749" s="26">
        <f t="shared" si="268"/>
        <v>0.58333333155805145</v>
      </c>
      <c r="AB749" s="26">
        <f t="shared" si="269"/>
        <v>0.16666666615944328</v>
      </c>
      <c r="AC749" s="27">
        <f t="shared" si="270"/>
        <v>0.7499999977174947</v>
      </c>
    </row>
    <row r="750" spans="1:29" ht="67.5" outlineLevel="2" x14ac:dyDescent="0.35">
      <c r="A750" s="21" t="s">
        <v>29</v>
      </c>
      <c r="B750" s="22" t="s">
        <v>30</v>
      </c>
      <c r="C750" s="22" t="s">
        <v>119</v>
      </c>
      <c r="D750" s="22" t="s">
        <v>120</v>
      </c>
      <c r="E750" s="22" t="s">
        <v>139</v>
      </c>
      <c r="F750" s="22" t="s">
        <v>33</v>
      </c>
      <c r="G750" s="22">
        <v>1310</v>
      </c>
      <c r="H750" s="22">
        <v>709410000</v>
      </c>
      <c r="I750" s="22" t="s">
        <v>31</v>
      </c>
      <c r="J750" s="23" t="s">
        <v>140</v>
      </c>
      <c r="K750" s="24">
        <v>1971517906</v>
      </c>
      <c r="L750" s="25">
        <v>1971517906</v>
      </c>
      <c r="M750" s="25">
        <v>0</v>
      </c>
      <c r="N750" s="25">
        <v>0</v>
      </c>
      <c r="O750" s="25">
        <v>0</v>
      </c>
      <c r="P750" s="25">
        <f t="shared" si="265"/>
        <v>1971517906</v>
      </c>
      <c r="Q750" s="25">
        <v>0</v>
      </c>
      <c r="R750" s="25">
        <v>328586320</v>
      </c>
      <c r="S750" s="25">
        <v>0</v>
      </c>
      <c r="T750" s="25">
        <v>1150052106</v>
      </c>
      <c r="U750" s="25">
        <v>1150052106</v>
      </c>
      <c r="V750" s="25">
        <v>0</v>
      </c>
      <c r="W750" s="25">
        <v>492879480</v>
      </c>
      <c r="X750" s="25">
        <v>0</v>
      </c>
      <c r="Y750" s="25">
        <f t="shared" si="266"/>
        <v>492879480</v>
      </c>
      <c r="Z750" s="26">
        <f t="shared" si="267"/>
        <v>0.58333333037453017</v>
      </c>
      <c r="AA750" s="26">
        <f t="shared" si="268"/>
        <v>0.58333333037453017</v>
      </c>
      <c r="AB750" s="26">
        <f t="shared" si="269"/>
        <v>0.16666666785018791</v>
      </c>
      <c r="AC750" s="27">
        <f t="shared" si="270"/>
        <v>0.74999999822471808</v>
      </c>
    </row>
    <row r="751" spans="1:29" ht="67.5" outlineLevel="2" x14ac:dyDescent="0.35">
      <c r="A751" s="21" t="s">
        <v>29</v>
      </c>
      <c r="B751" s="22" t="s">
        <v>30</v>
      </c>
      <c r="C751" s="22" t="s">
        <v>119</v>
      </c>
      <c r="D751" s="22" t="s">
        <v>120</v>
      </c>
      <c r="E751" s="22" t="s">
        <v>141</v>
      </c>
      <c r="F751" s="22" t="s">
        <v>33</v>
      </c>
      <c r="G751" s="22">
        <v>1310</v>
      </c>
      <c r="H751" s="22">
        <v>709410000</v>
      </c>
      <c r="I751" s="22" t="s">
        <v>31</v>
      </c>
      <c r="J751" s="23" t="s">
        <v>142</v>
      </c>
      <c r="K751" s="24">
        <v>1971517902</v>
      </c>
      <c r="L751" s="25">
        <v>1971517902</v>
      </c>
      <c r="M751" s="25">
        <v>0</v>
      </c>
      <c r="N751" s="25">
        <v>0</v>
      </c>
      <c r="O751" s="25">
        <v>0</v>
      </c>
      <c r="P751" s="25">
        <f t="shared" si="265"/>
        <v>1971517902</v>
      </c>
      <c r="Q751" s="25">
        <v>0</v>
      </c>
      <c r="R751" s="25">
        <v>328586316</v>
      </c>
      <c r="S751" s="25">
        <v>0</v>
      </c>
      <c r="T751" s="25">
        <v>1150052106</v>
      </c>
      <c r="U751" s="25">
        <v>1150052106</v>
      </c>
      <c r="V751" s="25">
        <v>0</v>
      </c>
      <c r="W751" s="25">
        <v>492879480</v>
      </c>
      <c r="X751" s="25">
        <v>0</v>
      </c>
      <c r="Y751" s="25">
        <f t="shared" si="266"/>
        <v>492879480</v>
      </c>
      <c r="Z751" s="26">
        <f t="shared" si="267"/>
        <v>0.58333333155805145</v>
      </c>
      <c r="AA751" s="26">
        <f t="shared" si="268"/>
        <v>0.58333333155805145</v>
      </c>
      <c r="AB751" s="26">
        <f t="shared" si="269"/>
        <v>0.16666666615944328</v>
      </c>
      <c r="AC751" s="27">
        <f t="shared" si="270"/>
        <v>0.7499999977174947</v>
      </c>
    </row>
    <row r="752" spans="1:29" ht="81" outlineLevel="2" x14ac:dyDescent="0.35">
      <c r="A752" s="21" t="s">
        <v>29</v>
      </c>
      <c r="B752" s="22" t="s">
        <v>30</v>
      </c>
      <c r="C752" s="22" t="s">
        <v>119</v>
      </c>
      <c r="D752" s="22" t="s">
        <v>120</v>
      </c>
      <c r="E752" s="22" t="s">
        <v>143</v>
      </c>
      <c r="F752" s="22" t="s">
        <v>33</v>
      </c>
      <c r="G752" s="22">
        <v>1310</v>
      </c>
      <c r="H752" s="22">
        <v>709410000</v>
      </c>
      <c r="I752" s="22" t="s">
        <v>31</v>
      </c>
      <c r="J752" s="23" t="s">
        <v>144</v>
      </c>
      <c r="K752" s="24">
        <v>2880435027</v>
      </c>
      <c r="L752" s="25">
        <v>2880435027</v>
      </c>
      <c r="M752" s="25">
        <v>0</v>
      </c>
      <c r="N752" s="25">
        <v>0</v>
      </c>
      <c r="O752" s="25">
        <v>0</v>
      </c>
      <c r="P752" s="25">
        <f t="shared" si="265"/>
        <v>2880435027</v>
      </c>
      <c r="Q752" s="25">
        <v>0</v>
      </c>
      <c r="R752" s="25">
        <v>315436650</v>
      </c>
      <c r="S752" s="25">
        <v>0</v>
      </c>
      <c r="T752" s="25">
        <v>1027356605</v>
      </c>
      <c r="U752" s="25">
        <v>1027356605</v>
      </c>
      <c r="V752" s="25">
        <v>0</v>
      </c>
      <c r="W752" s="25">
        <v>1537641772</v>
      </c>
      <c r="X752" s="25">
        <v>0</v>
      </c>
      <c r="Y752" s="25">
        <f t="shared" si="266"/>
        <v>1537641772</v>
      </c>
      <c r="Z752" s="26">
        <f t="shared" si="267"/>
        <v>0.35666716845545426</v>
      </c>
      <c r="AA752" s="26">
        <f t="shared" si="268"/>
        <v>0.35666716845545426</v>
      </c>
      <c r="AB752" s="26">
        <f t="shared" si="269"/>
        <v>0.10951007297273781</v>
      </c>
      <c r="AC752" s="27">
        <f t="shared" si="270"/>
        <v>0.46617724142819206</v>
      </c>
    </row>
    <row r="753" spans="1:29" ht="94.5" outlineLevel="2" x14ac:dyDescent="0.35">
      <c r="A753" s="21" t="s">
        <v>29</v>
      </c>
      <c r="B753" s="22" t="s">
        <v>30</v>
      </c>
      <c r="C753" s="22" t="s">
        <v>119</v>
      </c>
      <c r="D753" s="22" t="s">
        <v>120</v>
      </c>
      <c r="E753" s="22" t="s">
        <v>145</v>
      </c>
      <c r="F753" s="22" t="s">
        <v>33</v>
      </c>
      <c r="G753" s="22">
        <v>1310</v>
      </c>
      <c r="H753" s="22">
        <v>709410000</v>
      </c>
      <c r="I753" s="22" t="s">
        <v>31</v>
      </c>
      <c r="J753" s="23" t="s">
        <v>146</v>
      </c>
      <c r="K753" s="24">
        <v>330482748</v>
      </c>
      <c r="L753" s="25">
        <v>330482748</v>
      </c>
      <c r="M753" s="25">
        <v>0</v>
      </c>
      <c r="N753" s="25">
        <v>0</v>
      </c>
      <c r="O753" s="25">
        <v>0</v>
      </c>
      <c r="P753" s="25">
        <f t="shared" si="265"/>
        <v>330482748</v>
      </c>
      <c r="Q753" s="25">
        <v>0</v>
      </c>
      <c r="R753" s="25">
        <v>70805272.370000005</v>
      </c>
      <c r="S753" s="25">
        <v>0</v>
      </c>
      <c r="T753" s="25">
        <v>177056788.63</v>
      </c>
      <c r="U753" s="25">
        <v>177056788.63</v>
      </c>
      <c r="V753" s="25">
        <v>0</v>
      </c>
      <c r="W753" s="25">
        <v>82620687</v>
      </c>
      <c r="X753" s="25">
        <v>0</v>
      </c>
      <c r="Y753" s="25">
        <f t="shared" si="266"/>
        <v>82620687</v>
      </c>
      <c r="Z753" s="26">
        <f t="shared" si="267"/>
        <v>0.53575198615208797</v>
      </c>
      <c r="AA753" s="26">
        <f t="shared" si="268"/>
        <v>0.53575198615208797</v>
      </c>
      <c r="AB753" s="26">
        <f t="shared" si="269"/>
        <v>0.21424801384791198</v>
      </c>
      <c r="AC753" s="27">
        <f t="shared" si="270"/>
        <v>0.75</v>
      </c>
    </row>
    <row r="754" spans="1:29" ht="67.5" outlineLevel="2" x14ac:dyDescent="0.35">
      <c r="A754" s="21" t="s">
        <v>29</v>
      </c>
      <c r="B754" s="22" t="s">
        <v>30</v>
      </c>
      <c r="C754" s="22" t="s">
        <v>119</v>
      </c>
      <c r="D754" s="22" t="s">
        <v>120</v>
      </c>
      <c r="E754" s="22" t="s">
        <v>147</v>
      </c>
      <c r="F754" s="22" t="s">
        <v>33</v>
      </c>
      <c r="G754" s="22">
        <v>1310</v>
      </c>
      <c r="H754" s="22">
        <v>709410000</v>
      </c>
      <c r="I754" s="22" t="s">
        <v>31</v>
      </c>
      <c r="J754" s="23" t="s">
        <v>148</v>
      </c>
      <c r="K754" s="24">
        <v>50843499</v>
      </c>
      <c r="L754" s="25">
        <v>50843499</v>
      </c>
      <c r="M754" s="25">
        <v>0</v>
      </c>
      <c r="N754" s="25">
        <v>0</v>
      </c>
      <c r="O754" s="25">
        <v>0</v>
      </c>
      <c r="P754" s="25">
        <f t="shared" si="265"/>
        <v>50843499</v>
      </c>
      <c r="Q754" s="25">
        <v>0</v>
      </c>
      <c r="R754" s="25">
        <v>10893116.43</v>
      </c>
      <c r="S754" s="25">
        <v>0</v>
      </c>
      <c r="T754" s="25">
        <v>27239505.57</v>
      </c>
      <c r="U754" s="25">
        <v>27239505.57</v>
      </c>
      <c r="V754" s="25">
        <v>0</v>
      </c>
      <c r="W754" s="25">
        <v>12710877</v>
      </c>
      <c r="X754" s="25">
        <v>0</v>
      </c>
      <c r="Y754" s="25">
        <f t="shared" si="266"/>
        <v>12710877</v>
      </c>
      <c r="Z754" s="26">
        <f t="shared" si="267"/>
        <v>0.53575198610937458</v>
      </c>
      <c r="AA754" s="26">
        <f t="shared" si="268"/>
        <v>0.53575198610937458</v>
      </c>
      <c r="AB754" s="26">
        <f t="shared" si="269"/>
        <v>0.21424796963718015</v>
      </c>
      <c r="AC754" s="27">
        <f t="shared" si="270"/>
        <v>0.74999995574655476</v>
      </c>
    </row>
    <row r="755" spans="1:29" ht="94.5" outlineLevel="2" x14ac:dyDescent="0.35">
      <c r="A755" s="21" t="s">
        <v>29</v>
      </c>
      <c r="B755" s="22" t="s">
        <v>30</v>
      </c>
      <c r="C755" s="22" t="s">
        <v>119</v>
      </c>
      <c r="D755" s="22" t="s">
        <v>120</v>
      </c>
      <c r="E755" s="22" t="s">
        <v>149</v>
      </c>
      <c r="F755" s="22" t="s">
        <v>33</v>
      </c>
      <c r="G755" s="22">
        <v>1310</v>
      </c>
      <c r="H755" s="22">
        <v>709410000</v>
      </c>
      <c r="I755" s="22" t="s">
        <v>31</v>
      </c>
      <c r="J755" s="23" t="s">
        <v>150</v>
      </c>
      <c r="K755" s="24">
        <v>7258377</v>
      </c>
      <c r="L755" s="25">
        <v>7258377</v>
      </c>
      <c r="M755" s="25">
        <v>0</v>
      </c>
      <c r="N755" s="25">
        <v>0</v>
      </c>
      <c r="O755" s="25">
        <v>0</v>
      </c>
      <c r="P755" s="25">
        <f t="shared" si="265"/>
        <v>7258377</v>
      </c>
      <c r="Q755" s="25">
        <v>0</v>
      </c>
      <c r="R755" s="25">
        <v>1555095.11</v>
      </c>
      <c r="S755" s="25">
        <v>0</v>
      </c>
      <c r="T755" s="25">
        <v>3888689.89</v>
      </c>
      <c r="U755" s="25">
        <v>3888689.89</v>
      </c>
      <c r="V755" s="25">
        <v>0</v>
      </c>
      <c r="W755" s="25">
        <v>1814592</v>
      </c>
      <c r="X755" s="25">
        <v>0</v>
      </c>
      <c r="Y755" s="25">
        <f t="shared" si="266"/>
        <v>1814592</v>
      </c>
      <c r="Z755" s="26">
        <f t="shared" si="267"/>
        <v>0.53575198560229098</v>
      </c>
      <c r="AA755" s="26">
        <f t="shared" si="268"/>
        <v>0.53575198560229098</v>
      </c>
      <c r="AB755" s="26">
        <f t="shared" si="269"/>
        <v>0.21424832438436309</v>
      </c>
      <c r="AC755" s="27">
        <f t="shared" si="270"/>
        <v>0.75000030998665412</v>
      </c>
    </row>
    <row r="756" spans="1:29" ht="67.5" outlineLevel="2" x14ac:dyDescent="0.35">
      <c r="A756" s="21" t="s">
        <v>29</v>
      </c>
      <c r="B756" s="22" t="s">
        <v>30</v>
      </c>
      <c r="C756" s="22" t="s">
        <v>119</v>
      </c>
      <c r="D756" s="22" t="s">
        <v>120</v>
      </c>
      <c r="E756" s="22" t="s">
        <v>151</v>
      </c>
      <c r="F756" s="22" t="s">
        <v>33</v>
      </c>
      <c r="G756" s="22">
        <v>1310</v>
      </c>
      <c r="H756" s="22">
        <v>709410000</v>
      </c>
      <c r="I756" s="22" t="s">
        <v>31</v>
      </c>
      <c r="J756" s="23" t="s">
        <v>152</v>
      </c>
      <c r="K756" s="24">
        <v>1116673</v>
      </c>
      <c r="L756" s="25">
        <v>1116673</v>
      </c>
      <c r="M756" s="25">
        <v>0</v>
      </c>
      <c r="N756" s="25">
        <v>0</v>
      </c>
      <c r="O756" s="25">
        <v>0</v>
      </c>
      <c r="P756" s="25">
        <f t="shared" si="265"/>
        <v>1116673</v>
      </c>
      <c r="Q756" s="25">
        <v>0</v>
      </c>
      <c r="R756" s="25">
        <v>239244.22</v>
      </c>
      <c r="S756" s="25">
        <v>0</v>
      </c>
      <c r="T756" s="25">
        <v>598259.78</v>
      </c>
      <c r="U756" s="25">
        <v>598259.78</v>
      </c>
      <c r="V756" s="25">
        <v>0</v>
      </c>
      <c r="W756" s="25">
        <v>279169</v>
      </c>
      <c r="X756" s="25">
        <v>0</v>
      </c>
      <c r="Y756" s="25">
        <f t="shared" si="266"/>
        <v>279169</v>
      </c>
      <c r="Z756" s="26">
        <f t="shared" si="267"/>
        <v>0.5357519882723053</v>
      </c>
      <c r="AA756" s="26">
        <f t="shared" si="268"/>
        <v>0.5357519882723053</v>
      </c>
      <c r="AB756" s="26">
        <f t="shared" si="269"/>
        <v>0.21424734008971291</v>
      </c>
      <c r="AC756" s="27">
        <f t="shared" si="270"/>
        <v>0.74999932836201821</v>
      </c>
    </row>
    <row r="757" spans="1:29" ht="67.5" outlineLevel="2" x14ac:dyDescent="0.35">
      <c r="A757" s="21" t="s">
        <v>29</v>
      </c>
      <c r="B757" s="22" t="s">
        <v>30</v>
      </c>
      <c r="C757" s="22" t="s">
        <v>119</v>
      </c>
      <c r="D757" s="22" t="s">
        <v>120</v>
      </c>
      <c r="E757" s="22" t="s">
        <v>153</v>
      </c>
      <c r="F757" s="22" t="s">
        <v>33</v>
      </c>
      <c r="G757" s="22">
        <v>1310</v>
      </c>
      <c r="H757" s="22">
        <v>709410000</v>
      </c>
      <c r="I757" s="22" t="s">
        <v>31</v>
      </c>
      <c r="J757" s="23" t="s">
        <v>154</v>
      </c>
      <c r="K757" s="24">
        <v>101686999</v>
      </c>
      <c r="L757" s="25">
        <v>101686999</v>
      </c>
      <c r="M757" s="25">
        <v>0</v>
      </c>
      <c r="N757" s="25">
        <v>0</v>
      </c>
      <c r="O757" s="25">
        <v>0</v>
      </c>
      <c r="P757" s="25">
        <f t="shared" si="265"/>
        <v>101686999</v>
      </c>
      <c r="Q757" s="25">
        <v>0</v>
      </c>
      <c r="R757" s="25">
        <v>21786241.32</v>
      </c>
      <c r="S757" s="25">
        <v>0</v>
      </c>
      <c r="T757" s="25">
        <v>54479011.68</v>
      </c>
      <c r="U757" s="25">
        <v>54479011.68</v>
      </c>
      <c r="V757" s="25">
        <v>0</v>
      </c>
      <c r="W757" s="25">
        <v>25421746</v>
      </c>
      <c r="X757" s="25">
        <v>0</v>
      </c>
      <c r="Y757" s="25">
        <f t="shared" si="266"/>
        <v>25421746</v>
      </c>
      <c r="Z757" s="26">
        <f t="shared" si="267"/>
        <v>0.53575198615114994</v>
      </c>
      <c r="AA757" s="26">
        <f t="shared" si="268"/>
        <v>0.53575198615114994</v>
      </c>
      <c r="AB757" s="26">
        <f t="shared" si="269"/>
        <v>0.21424805072672073</v>
      </c>
      <c r="AC757" s="27">
        <f t="shared" si="270"/>
        <v>0.75000003687787065</v>
      </c>
    </row>
    <row r="758" spans="1:29" ht="67.5" outlineLevel="2" x14ac:dyDescent="0.35">
      <c r="A758" s="21" t="s">
        <v>29</v>
      </c>
      <c r="B758" s="22" t="s">
        <v>30</v>
      </c>
      <c r="C758" s="22" t="s">
        <v>119</v>
      </c>
      <c r="D758" s="22" t="s">
        <v>120</v>
      </c>
      <c r="E758" s="22" t="s">
        <v>155</v>
      </c>
      <c r="F758" s="22" t="s">
        <v>33</v>
      </c>
      <c r="G758" s="22">
        <v>1310</v>
      </c>
      <c r="H758" s="22">
        <v>709410000</v>
      </c>
      <c r="I758" s="22" t="s">
        <v>31</v>
      </c>
      <c r="J758" s="23" t="s">
        <v>156</v>
      </c>
      <c r="K758" s="24">
        <v>2233346</v>
      </c>
      <c r="L758" s="25">
        <v>2233346</v>
      </c>
      <c r="M758" s="25">
        <v>0</v>
      </c>
      <c r="N758" s="25">
        <v>0</v>
      </c>
      <c r="O758" s="25">
        <v>0</v>
      </c>
      <c r="P758" s="25">
        <f t="shared" si="265"/>
        <v>2233346</v>
      </c>
      <c r="Q758" s="25">
        <v>0</v>
      </c>
      <c r="R758" s="25">
        <v>478488.44</v>
      </c>
      <c r="S758" s="25">
        <v>0</v>
      </c>
      <c r="T758" s="25">
        <v>1196519.56</v>
      </c>
      <c r="U758" s="25">
        <v>1196519.56</v>
      </c>
      <c r="V758" s="25">
        <v>0</v>
      </c>
      <c r="W758" s="25">
        <v>558338</v>
      </c>
      <c r="X758" s="25">
        <v>0</v>
      </c>
      <c r="Y758" s="25">
        <f t="shared" si="266"/>
        <v>558338</v>
      </c>
      <c r="Z758" s="26">
        <f t="shared" si="267"/>
        <v>0.5357519882723053</v>
      </c>
      <c r="AA758" s="26">
        <f t="shared" si="268"/>
        <v>0.5357519882723053</v>
      </c>
      <c r="AB758" s="26">
        <f t="shared" si="269"/>
        <v>0.21424734008971291</v>
      </c>
      <c r="AC758" s="27">
        <f t="shared" si="270"/>
        <v>0.74999932836201821</v>
      </c>
    </row>
    <row r="759" spans="1:29" ht="81" outlineLevel="2" x14ac:dyDescent="0.35">
      <c r="A759" s="21" t="s">
        <v>29</v>
      </c>
      <c r="B759" s="22" t="s">
        <v>30</v>
      </c>
      <c r="C759" s="22" t="s">
        <v>119</v>
      </c>
      <c r="D759" s="22" t="s">
        <v>120</v>
      </c>
      <c r="E759" s="22" t="s">
        <v>157</v>
      </c>
      <c r="F759" s="22" t="s">
        <v>33</v>
      </c>
      <c r="G759" s="22">
        <v>1310</v>
      </c>
      <c r="H759" s="22">
        <v>709410000</v>
      </c>
      <c r="I759" s="22" t="s">
        <v>31</v>
      </c>
      <c r="J759" s="23" t="s">
        <v>158</v>
      </c>
      <c r="K759" s="24">
        <v>119080000</v>
      </c>
      <c r="L759" s="25">
        <v>119080000</v>
      </c>
      <c r="M759" s="25">
        <v>0</v>
      </c>
      <c r="N759" s="25">
        <v>0</v>
      </c>
      <c r="O759" s="25">
        <v>0</v>
      </c>
      <c r="P759" s="25">
        <f t="shared" si="265"/>
        <v>119080000</v>
      </c>
      <c r="Q759" s="25">
        <v>0</v>
      </c>
      <c r="R759" s="25">
        <v>0</v>
      </c>
      <c r="S759" s="25">
        <v>0</v>
      </c>
      <c r="T759" s="25">
        <v>0</v>
      </c>
      <c r="U759" s="25">
        <v>0</v>
      </c>
      <c r="V759" s="25">
        <v>119080000</v>
      </c>
      <c r="W759" s="25">
        <v>119080000</v>
      </c>
      <c r="X759" s="25">
        <v>119080000</v>
      </c>
      <c r="Y759" s="25">
        <f t="shared" si="266"/>
        <v>0</v>
      </c>
      <c r="Z759" s="26">
        <f t="shared" si="267"/>
        <v>0</v>
      </c>
      <c r="AA759" s="26">
        <f t="shared" si="268"/>
        <v>0</v>
      </c>
      <c r="AB759" s="26">
        <f t="shared" si="269"/>
        <v>0</v>
      </c>
      <c r="AC759" s="27">
        <f t="shared" si="270"/>
        <v>0</v>
      </c>
    </row>
    <row r="760" spans="1:29" ht="81" outlineLevel="2" x14ac:dyDescent="0.35">
      <c r="A760" s="21" t="s">
        <v>187</v>
      </c>
      <c r="B760" s="22" t="s">
        <v>30</v>
      </c>
      <c r="C760" s="22" t="s">
        <v>119</v>
      </c>
      <c r="D760" s="22" t="s">
        <v>120</v>
      </c>
      <c r="E760" s="22" t="s">
        <v>52</v>
      </c>
      <c r="F760" s="22" t="s">
        <v>33</v>
      </c>
      <c r="G760" s="22">
        <v>1310</v>
      </c>
      <c r="H760" s="22">
        <v>709800000</v>
      </c>
      <c r="I760" s="22" t="s">
        <v>31</v>
      </c>
      <c r="J760" s="23" t="s">
        <v>121</v>
      </c>
      <c r="K760" s="24">
        <v>54407779</v>
      </c>
      <c r="L760" s="25">
        <v>54407779</v>
      </c>
      <c r="M760" s="25">
        <v>0</v>
      </c>
      <c r="N760" s="25">
        <v>-444489</v>
      </c>
      <c r="O760" s="25">
        <v>-2000000</v>
      </c>
      <c r="P760" s="25">
        <f t="shared" si="265"/>
        <v>52407779</v>
      </c>
      <c r="Q760" s="25">
        <v>0</v>
      </c>
      <c r="R760" s="25">
        <v>21321174.41</v>
      </c>
      <c r="S760" s="25">
        <v>0</v>
      </c>
      <c r="T760" s="25">
        <v>28142115.59</v>
      </c>
      <c r="U760" s="25">
        <v>28142115.59</v>
      </c>
      <c r="V760" s="25">
        <v>0</v>
      </c>
      <c r="W760" s="25">
        <v>4944489</v>
      </c>
      <c r="X760" s="25">
        <v>0</v>
      </c>
      <c r="Y760" s="25">
        <f t="shared" si="266"/>
        <v>2944489</v>
      </c>
      <c r="Z760" s="26">
        <f t="shared" si="267"/>
        <v>0.51724433724817176</v>
      </c>
      <c r="AA760" s="26">
        <f t="shared" si="268"/>
        <v>0.53698355715474988</v>
      </c>
      <c r="AB760" s="26">
        <f t="shared" si="269"/>
        <v>0.40683224545730129</v>
      </c>
      <c r="AC760" s="27">
        <f t="shared" si="270"/>
        <v>0.94381580261205111</v>
      </c>
    </row>
    <row r="761" spans="1:29" ht="81" outlineLevel="2" x14ac:dyDescent="0.35">
      <c r="A761" s="21" t="s">
        <v>187</v>
      </c>
      <c r="B761" s="22" t="s">
        <v>30</v>
      </c>
      <c r="C761" s="22" t="s">
        <v>119</v>
      </c>
      <c r="D761" s="22" t="s">
        <v>120</v>
      </c>
      <c r="E761" s="22" t="s">
        <v>52</v>
      </c>
      <c r="F761" s="22"/>
      <c r="G761" s="22">
        <v>1310</v>
      </c>
      <c r="H761" s="22">
        <v>709800000</v>
      </c>
      <c r="I761" s="22" t="s">
        <v>31</v>
      </c>
      <c r="J761" s="23" t="s">
        <v>122</v>
      </c>
      <c r="K761" s="25">
        <v>0</v>
      </c>
      <c r="L761" s="25">
        <v>0</v>
      </c>
      <c r="M761" s="25">
        <v>157090</v>
      </c>
      <c r="N761" s="25">
        <v>0</v>
      </c>
      <c r="O761" s="25">
        <v>0</v>
      </c>
      <c r="P761" s="25">
        <f t="shared" si="265"/>
        <v>0</v>
      </c>
      <c r="Q761" s="25">
        <v>0</v>
      </c>
      <c r="R761" s="25">
        <v>0</v>
      </c>
      <c r="S761" s="25">
        <v>0</v>
      </c>
      <c r="T761" s="25">
        <v>0</v>
      </c>
      <c r="U761" s="25">
        <v>0</v>
      </c>
      <c r="V761" s="25">
        <v>0</v>
      </c>
      <c r="W761" s="25">
        <v>0</v>
      </c>
      <c r="X761" s="25">
        <v>0</v>
      </c>
      <c r="Y761" s="25">
        <f t="shared" si="266"/>
        <v>0</v>
      </c>
      <c r="Z761" s="26">
        <v>0</v>
      </c>
      <c r="AA761" s="26">
        <v>0</v>
      </c>
      <c r="AB761" s="26">
        <v>0</v>
      </c>
      <c r="AC761" s="27">
        <v>0</v>
      </c>
    </row>
    <row r="762" spans="1:29" ht="81" outlineLevel="2" x14ac:dyDescent="0.35">
      <c r="A762" s="21" t="s">
        <v>187</v>
      </c>
      <c r="B762" s="22" t="s">
        <v>30</v>
      </c>
      <c r="C762" s="22" t="s">
        <v>119</v>
      </c>
      <c r="D762" s="22" t="s">
        <v>120</v>
      </c>
      <c r="E762" s="22" t="s">
        <v>123</v>
      </c>
      <c r="F762" s="22" t="s">
        <v>33</v>
      </c>
      <c r="G762" s="22">
        <v>1310</v>
      </c>
      <c r="H762" s="22">
        <v>709800000</v>
      </c>
      <c r="I762" s="22" t="s">
        <v>31</v>
      </c>
      <c r="J762" s="23" t="s">
        <v>124</v>
      </c>
      <c r="K762" s="24">
        <v>24074899</v>
      </c>
      <c r="L762" s="25">
        <v>24074899</v>
      </c>
      <c r="M762" s="25">
        <v>0</v>
      </c>
      <c r="N762" s="25">
        <v>-231744</v>
      </c>
      <c r="O762" s="25">
        <v>0</v>
      </c>
      <c r="P762" s="25">
        <f t="shared" si="265"/>
        <v>24074899</v>
      </c>
      <c r="Q762" s="25">
        <v>0</v>
      </c>
      <c r="R762" s="25">
        <v>8433301.3399999999</v>
      </c>
      <c r="S762" s="25">
        <v>0</v>
      </c>
      <c r="T762" s="25">
        <v>15409853.66</v>
      </c>
      <c r="U762" s="25">
        <v>15409853.66</v>
      </c>
      <c r="V762" s="25">
        <v>0</v>
      </c>
      <c r="W762" s="25">
        <v>231744</v>
      </c>
      <c r="X762" s="25">
        <v>0</v>
      </c>
      <c r="Y762" s="25">
        <f t="shared" si="266"/>
        <v>231744</v>
      </c>
      <c r="Z762" s="26">
        <f>T762/L762</f>
        <v>0.64007968050042496</v>
      </c>
      <c r="AA762" s="26">
        <f>T762/P762</f>
        <v>0.64007968050042496</v>
      </c>
      <c r="AB762" s="26">
        <f>(Q762+R762+S762)/P762</f>
        <v>0.35029436011341109</v>
      </c>
      <c r="AC762" s="27">
        <f>AA762+AB762</f>
        <v>0.99037404061383605</v>
      </c>
    </row>
    <row r="763" spans="1:29" ht="81" outlineLevel="2" x14ac:dyDescent="0.35">
      <c r="A763" s="21" t="s">
        <v>187</v>
      </c>
      <c r="B763" s="22" t="s">
        <v>30</v>
      </c>
      <c r="C763" s="22" t="s">
        <v>119</v>
      </c>
      <c r="D763" s="22" t="s">
        <v>120</v>
      </c>
      <c r="E763" s="22" t="s">
        <v>123</v>
      </c>
      <c r="F763" s="22"/>
      <c r="G763" s="22">
        <v>1310</v>
      </c>
      <c r="H763" s="22">
        <v>709800000</v>
      </c>
      <c r="I763" s="22" t="s">
        <v>31</v>
      </c>
      <c r="J763" s="23" t="s">
        <v>125</v>
      </c>
      <c r="K763" s="25">
        <v>0</v>
      </c>
      <c r="L763" s="25">
        <v>0</v>
      </c>
      <c r="M763" s="25">
        <v>2782066</v>
      </c>
      <c r="N763" s="25">
        <v>0</v>
      </c>
      <c r="O763" s="25">
        <v>0</v>
      </c>
      <c r="P763" s="25">
        <f t="shared" si="265"/>
        <v>0</v>
      </c>
      <c r="Q763" s="25">
        <v>0</v>
      </c>
      <c r="R763" s="25">
        <v>0</v>
      </c>
      <c r="S763" s="25">
        <v>0</v>
      </c>
      <c r="T763" s="25">
        <v>0</v>
      </c>
      <c r="U763" s="25">
        <v>0</v>
      </c>
      <c r="V763" s="25">
        <v>0</v>
      </c>
      <c r="W763" s="25">
        <v>0</v>
      </c>
      <c r="X763" s="25">
        <v>0</v>
      </c>
      <c r="Y763" s="25">
        <f t="shared" si="266"/>
        <v>0</v>
      </c>
      <c r="Z763" s="26">
        <v>0</v>
      </c>
      <c r="AA763" s="26">
        <v>0</v>
      </c>
      <c r="AB763" s="26">
        <v>0</v>
      </c>
      <c r="AC763" s="27">
        <v>0</v>
      </c>
    </row>
    <row r="764" spans="1:29" ht="54" outlineLevel="2" x14ac:dyDescent="0.35">
      <c r="A764" s="21" t="s">
        <v>187</v>
      </c>
      <c r="B764" s="22" t="s">
        <v>30</v>
      </c>
      <c r="C764" s="22" t="s">
        <v>119</v>
      </c>
      <c r="D764" s="22" t="s">
        <v>120</v>
      </c>
      <c r="E764" s="22" t="s">
        <v>126</v>
      </c>
      <c r="F764" s="22" t="s">
        <v>33</v>
      </c>
      <c r="G764" s="22">
        <v>1310</v>
      </c>
      <c r="H764" s="22">
        <v>709800000</v>
      </c>
      <c r="I764" s="22" t="s">
        <v>31</v>
      </c>
      <c r="J764" s="23" t="s">
        <v>127</v>
      </c>
      <c r="K764" s="24">
        <v>5366040268</v>
      </c>
      <c r="L764" s="25">
        <v>5366040268</v>
      </c>
      <c r="M764" s="25">
        <v>0</v>
      </c>
      <c r="N764" s="25">
        <v>413081754.45999998</v>
      </c>
      <c r="O764" s="25">
        <v>0</v>
      </c>
      <c r="P764" s="25">
        <f t="shared" si="265"/>
        <v>5366040268</v>
      </c>
      <c r="Q764" s="25">
        <v>0</v>
      </c>
      <c r="R764" s="25">
        <v>1753746851.9000001</v>
      </c>
      <c r="S764" s="25">
        <v>0</v>
      </c>
      <c r="T764" s="25">
        <v>3611287756.0999999</v>
      </c>
      <c r="U764" s="25">
        <v>3611287756.0999999</v>
      </c>
      <c r="V764" s="25">
        <v>0</v>
      </c>
      <c r="W764" s="25">
        <v>1005660</v>
      </c>
      <c r="X764" s="25">
        <v>0</v>
      </c>
      <c r="Y764" s="25">
        <f t="shared" si="266"/>
        <v>1005660</v>
      </c>
      <c r="Z764" s="26">
        <f>T764/L764</f>
        <v>0.6729893134860836</v>
      </c>
      <c r="AA764" s="26">
        <f>T764/P764</f>
        <v>0.6729893134860836</v>
      </c>
      <c r="AB764" s="26">
        <f>(Q764+R764+S764)/P764</f>
        <v>0.3268232745770368</v>
      </c>
      <c r="AC764" s="27">
        <f>AA764+AB764</f>
        <v>0.99981258806312034</v>
      </c>
    </row>
    <row r="765" spans="1:29" ht="67.5" outlineLevel="2" x14ac:dyDescent="0.35">
      <c r="A765" s="21" t="s">
        <v>187</v>
      </c>
      <c r="B765" s="22" t="s">
        <v>30</v>
      </c>
      <c r="C765" s="22" t="s">
        <v>119</v>
      </c>
      <c r="D765" s="22" t="s">
        <v>120</v>
      </c>
      <c r="E765" s="22" t="s">
        <v>126</v>
      </c>
      <c r="F765" s="22"/>
      <c r="G765" s="22">
        <v>1310</v>
      </c>
      <c r="H765" s="22">
        <v>709800000</v>
      </c>
      <c r="I765" s="22" t="s">
        <v>31</v>
      </c>
      <c r="J765" s="23" t="s">
        <v>267</v>
      </c>
      <c r="K765" s="25">
        <v>0</v>
      </c>
      <c r="L765" s="25">
        <v>0</v>
      </c>
      <c r="M765" s="25">
        <v>357384</v>
      </c>
      <c r="N765" s="25">
        <v>0</v>
      </c>
      <c r="O765" s="25">
        <v>0</v>
      </c>
      <c r="P765" s="25">
        <f t="shared" si="265"/>
        <v>0</v>
      </c>
      <c r="Q765" s="25">
        <v>0</v>
      </c>
      <c r="R765" s="25">
        <v>0</v>
      </c>
      <c r="S765" s="25">
        <v>0</v>
      </c>
      <c r="T765" s="25">
        <v>0</v>
      </c>
      <c r="U765" s="25">
        <v>0</v>
      </c>
      <c r="V765" s="25">
        <v>0</v>
      </c>
      <c r="W765" s="25">
        <v>0</v>
      </c>
      <c r="X765" s="25">
        <v>0</v>
      </c>
      <c r="Y765" s="25">
        <f t="shared" si="266"/>
        <v>0</v>
      </c>
      <c r="Z765" s="26">
        <v>0</v>
      </c>
      <c r="AA765" s="26">
        <v>0</v>
      </c>
      <c r="AB765" s="26">
        <v>0</v>
      </c>
      <c r="AC765" s="27">
        <v>0</v>
      </c>
    </row>
    <row r="766" spans="1:29" ht="81" outlineLevel="2" x14ac:dyDescent="0.35">
      <c r="A766" s="21" t="s">
        <v>275</v>
      </c>
      <c r="B766" s="22" t="s">
        <v>276</v>
      </c>
      <c r="C766" s="22" t="s">
        <v>119</v>
      </c>
      <c r="D766" s="22" t="s">
        <v>120</v>
      </c>
      <c r="E766" s="22" t="s">
        <v>52</v>
      </c>
      <c r="F766" s="22" t="s">
        <v>33</v>
      </c>
      <c r="G766" s="22">
        <v>1310</v>
      </c>
      <c r="H766" s="22">
        <v>709800000</v>
      </c>
      <c r="I766" s="22" t="s">
        <v>31</v>
      </c>
      <c r="J766" s="23" t="s">
        <v>121</v>
      </c>
      <c r="K766" s="24">
        <v>1398253</v>
      </c>
      <c r="L766" s="25">
        <v>1398253</v>
      </c>
      <c r="M766" s="25">
        <v>0</v>
      </c>
      <c r="N766" s="25">
        <v>0</v>
      </c>
      <c r="O766" s="25">
        <v>0</v>
      </c>
      <c r="P766" s="25">
        <f t="shared" si="265"/>
        <v>1398253</v>
      </c>
      <c r="Q766" s="25">
        <v>0</v>
      </c>
      <c r="R766" s="25">
        <v>896442.22</v>
      </c>
      <c r="S766" s="25">
        <v>0</v>
      </c>
      <c r="T766" s="25">
        <v>501810.78</v>
      </c>
      <c r="U766" s="25">
        <v>501810.78</v>
      </c>
      <c r="V766" s="25">
        <v>0</v>
      </c>
      <c r="W766" s="25">
        <v>0</v>
      </c>
      <c r="X766" s="25">
        <v>0</v>
      </c>
      <c r="Y766" s="25">
        <f t="shared" si="266"/>
        <v>0</v>
      </c>
      <c r="Z766" s="26">
        <f>T766/L766</f>
        <v>0.35888410752560518</v>
      </c>
      <c r="AA766" s="26">
        <f>T766/P766</f>
        <v>0.35888410752560518</v>
      </c>
      <c r="AB766" s="26">
        <f>(Q766+R766+S766)/P766</f>
        <v>0.64111589247439482</v>
      </c>
      <c r="AC766" s="27">
        <f>AA766+AB766</f>
        <v>1</v>
      </c>
    </row>
    <row r="767" spans="1:29" ht="81" outlineLevel="2" x14ac:dyDescent="0.35">
      <c r="A767" s="21" t="s">
        <v>275</v>
      </c>
      <c r="B767" s="22" t="s">
        <v>276</v>
      </c>
      <c r="C767" s="22" t="s">
        <v>119</v>
      </c>
      <c r="D767" s="22" t="s">
        <v>120</v>
      </c>
      <c r="E767" s="22" t="s">
        <v>52</v>
      </c>
      <c r="F767" s="22"/>
      <c r="G767" s="22">
        <v>1310</v>
      </c>
      <c r="H767" s="22">
        <v>709800000</v>
      </c>
      <c r="I767" s="22" t="s">
        <v>31</v>
      </c>
      <c r="J767" s="23" t="s">
        <v>122</v>
      </c>
      <c r="K767" s="25">
        <v>0</v>
      </c>
      <c r="L767" s="25">
        <v>0</v>
      </c>
      <c r="M767" s="25">
        <v>1107</v>
      </c>
      <c r="N767" s="25">
        <v>0</v>
      </c>
      <c r="O767" s="25">
        <v>0</v>
      </c>
      <c r="P767" s="25">
        <f t="shared" si="265"/>
        <v>0</v>
      </c>
      <c r="Q767" s="25">
        <v>0</v>
      </c>
      <c r="R767" s="25">
        <v>0</v>
      </c>
      <c r="S767" s="25">
        <v>0</v>
      </c>
      <c r="T767" s="25">
        <v>0</v>
      </c>
      <c r="U767" s="25">
        <v>0</v>
      </c>
      <c r="V767" s="25">
        <v>0</v>
      </c>
      <c r="W767" s="25">
        <v>0</v>
      </c>
      <c r="X767" s="25">
        <v>0</v>
      </c>
      <c r="Y767" s="25">
        <f t="shared" si="266"/>
        <v>0</v>
      </c>
      <c r="Z767" s="26">
        <v>0</v>
      </c>
      <c r="AA767" s="26">
        <v>0</v>
      </c>
      <c r="AB767" s="26">
        <v>0</v>
      </c>
      <c r="AC767" s="27">
        <v>0</v>
      </c>
    </row>
    <row r="768" spans="1:29" ht="81" outlineLevel="2" x14ac:dyDescent="0.35">
      <c r="A768" s="21" t="s">
        <v>275</v>
      </c>
      <c r="B768" s="22" t="s">
        <v>276</v>
      </c>
      <c r="C768" s="22" t="s">
        <v>119</v>
      </c>
      <c r="D768" s="22" t="s">
        <v>120</v>
      </c>
      <c r="E768" s="22" t="s">
        <v>123</v>
      </c>
      <c r="F768" s="22" t="s">
        <v>33</v>
      </c>
      <c r="G768" s="22">
        <v>1310</v>
      </c>
      <c r="H768" s="22">
        <v>709800000</v>
      </c>
      <c r="I768" s="22" t="s">
        <v>31</v>
      </c>
      <c r="J768" s="23" t="s">
        <v>124</v>
      </c>
      <c r="K768" s="24">
        <v>721326</v>
      </c>
      <c r="L768" s="25">
        <v>721326</v>
      </c>
      <c r="M768" s="25">
        <v>0</v>
      </c>
      <c r="N768" s="25">
        <v>0</v>
      </c>
      <c r="O768" s="25">
        <v>0</v>
      </c>
      <c r="P768" s="25">
        <f t="shared" si="265"/>
        <v>721326</v>
      </c>
      <c r="Q768" s="25">
        <v>0</v>
      </c>
      <c r="R768" s="25">
        <v>259018.82</v>
      </c>
      <c r="S768" s="25">
        <v>0</v>
      </c>
      <c r="T768" s="25">
        <v>462307.18</v>
      </c>
      <c r="U768" s="25">
        <v>462307.18</v>
      </c>
      <c r="V768" s="25">
        <v>0</v>
      </c>
      <c r="W768" s="25">
        <v>0</v>
      </c>
      <c r="X768" s="25">
        <v>0</v>
      </c>
      <c r="Y768" s="25">
        <f t="shared" si="266"/>
        <v>0</v>
      </c>
      <c r="Z768" s="26">
        <f>T768/L768</f>
        <v>0.64091295752544619</v>
      </c>
      <c r="AA768" s="26">
        <f>T768/P768</f>
        <v>0.64091295752544619</v>
      </c>
      <c r="AB768" s="26">
        <f>(Q768+R768+S768)/P768</f>
        <v>0.35908704247455381</v>
      </c>
      <c r="AC768" s="27">
        <f>AA768+AB768</f>
        <v>1</v>
      </c>
    </row>
    <row r="769" spans="1:29" ht="81" outlineLevel="2" x14ac:dyDescent="0.35">
      <c r="A769" s="21" t="s">
        <v>275</v>
      </c>
      <c r="B769" s="22" t="s">
        <v>276</v>
      </c>
      <c r="C769" s="22" t="s">
        <v>119</v>
      </c>
      <c r="D769" s="22" t="s">
        <v>120</v>
      </c>
      <c r="E769" s="22" t="s">
        <v>123</v>
      </c>
      <c r="F769" s="22"/>
      <c r="G769" s="22">
        <v>1310</v>
      </c>
      <c r="H769" s="22">
        <v>709800000</v>
      </c>
      <c r="I769" s="22" t="s">
        <v>31</v>
      </c>
      <c r="J769" s="23" t="s">
        <v>125</v>
      </c>
      <c r="K769" s="25">
        <v>0</v>
      </c>
      <c r="L769" s="25">
        <v>0</v>
      </c>
      <c r="M769" s="25">
        <v>200766</v>
      </c>
      <c r="N769" s="25">
        <v>0</v>
      </c>
      <c r="O769" s="25">
        <v>0</v>
      </c>
      <c r="P769" s="25">
        <f t="shared" si="265"/>
        <v>0</v>
      </c>
      <c r="Q769" s="25">
        <v>0</v>
      </c>
      <c r="R769" s="25">
        <v>0</v>
      </c>
      <c r="S769" s="25">
        <v>0</v>
      </c>
      <c r="T769" s="25">
        <v>0</v>
      </c>
      <c r="U769" s="25">
        <v>0</v>
      </c>
      <c r="V769" s="25">
        <v>0</v>
      </c>
      <c r="W769" s="25">
        <v>0</v>
      </c>
      <c r="X769" s="25">
        <v>0</v>
      </c>
      <c r="Y769" s="25">
        <f t="shared" si="266"/>
        <v>0</v>
      </c>
      <c r="Z769" s="26">
        <v>0</v>
      </c>
      <c r="AA769" s="26">
        <v>0</v>
      </c>
      <c r="AB769" s="26">
        <v>0</v>
      </c>
      <c r="AC769" s="27">
        <v>0</v>
      </c>
    </row>
    <row r="770" spans="1:29" ht="54" outlineLevel="2" x14ac:dyDescent="0.35">
      <c r="A770" s="21" t="s">
        <v>275</v>
      </c>
      <c r="B770" s="22" t="s">
        <v>276</v>
      </c>
      <c r="C770" s="22" t="s">
        <v>119</v>
      </c>
      <c r="D770" s="22" t="s">
        <v>120</v>
      </c>
      <c r="E770" s="22" t="s">
        <v>126</v>
      </c>
      <c r="F770" s="22" t="s">
        <v>33</v>
      </c>
      <c r="G770" s="22">
        <v>1310</v>
      </c>
      <c r="H770" s="22">
        <v>709800000</v>
      </c>
      <c r="I770" s="22" t="s">
        <v>31</v>
      </c>
      <c r="J770" s="23" t="s">
        <v>127</v>
      </c>
      <c r="K770" s="24">
        <v>2607745</v>
      </c>
      <c r="L770" s="25">
        <v>2607745</v>
      </c>
      <c r="M770" s="25">
        <v>0</v>
      </c>
      <c r="N770" s="25">
        <v>0</v>
      </c>
      <c r="O770" s="25">
        <v>0</v>
      </c>
      <c r="P770" s="25">
        <f t="shared" si="265"/>
        <v>2607745</v>
      </c>
      <c r="Q770" s="25">
        <v>0</v>
      </c>
      <c r="R770" s="25">
        <v>676352.59</v>
      </c>
      <c r="S770" s="25">
        <v>0</v>
      </c>
      <c r="T770" s="25">
        <v>1931392.41</v>
      </c>
      <c r="U770" s="25">
        <v>1931392.41</v>
      </c>
      <c r="V770" s="25">
        <v>0</v>
      </c>
      <c r="W770" s="25">
        <v>0</v>
      </c>
      <c r="X770" s="25">
        <v>0</v>
      </c>
      <c r="Y770" s="25">
        <f t="shared" si="266"/>
        <v>0</v>
      </c>
      <c r="Z770" s="26">
        <f>T770/L770</f>
        <v>0.74063699096345692</v>
      </c>
      <c r="AA770" s="26">
        <f>T770/P770</f>
        <v>0.74063699096345692</v>
      </c>
      <c r="AB770" s="26">
        <f>(Q770+R770+S770)/P770</f>
        <v>0.25936300903654308</v>
      </c>
      <c r="AC770" s="27">
        <f>AA770+AB770</f>
        <v>1</v>
      </c>
    </row>
    <row r="771" spans="1:29" ht="81" outlineLevel="2" x14ac:dyDescent="0.35">
      <c r="A771" s="21" t="s">
        <v>275</v>
      </c>
      <c r="B771" s="22" t="s">
        <v>276</v>
      </c>
      <c r="C771" s="22" t="s">
        <v>119</v>
      </c>
      <c r="D771" s="22" t="s">
        <v>120</v>
      </c>
      <c r="E771" s="22" t="s">
        <v>126</v>
      </c>
      <c r="F771" s="22"/>
      <c r="G771" s="22">
        <v>1310</v>
      </c>
      <c r="H771" s="22">
        <v>709800000</v>
      </c>
      <c r="I771" s="22" t="s">
        <v>31</v>
      </c>
      <c r="J771" s="23" t="s">
        <v>128</v>
      </c>
      <c r="K771" s="25">
        <v>0</v>
      </c>
      <c r="L771" s="25">
        <v>0</v>
      </c>
      <c r="M771" s="25">
        <v>3806</v>
      </c>
      <c r="N771" s="25">
        <v>0</v>
      </c>
      <c r="O771" s="25">
        <v>0</v>
      </c>
      <c r="P771" s="25">
        <f t="shared" si="265"/>
        <v>0</v>
      </c>
      <c r="Q771" s="25">
        <v>0</v>
      </c>
      <c r="R771" s="25">
        <v>0</v>
      </c>
      <c r="S771" s="25">
        <v>0</v>
      </c>
      <c r="T771" s="25">
        <v>0</v>
      </c>
      <c r="U771" s="25">
        <v>0</v>
      </c>
      <c r="V771" s="25">
        <v>0</v>
      </c>
      <c r="W771" s="25">
        <v>0</v>
      </c>
      <c r="X771" s="25">
        <v>0</v>
      </c>
      <c r="Y771" s="25">
        <f t="shared" si="266"/>
        <v>0</v>
      </c>
      <c r="Z771" s="26">
        <v>0</v>
      </c>
      <c r="AA771" s="26">
        <v>0</v>
      </c>
      <c r="AB771" s="26">
        <v>0</v>
      </c>
      <c r="AC771" s="27">
        <v>0</v>
      </c>
    </row>
    <row r="772" spans="1:29" ht="81" outlineLevel="2" x14ac:dyDescent="0.35">
      <c r="A772" s="21" t="s">
        <v>275</v>
      </c>
      <c r="B772" s="22" t="s">
        <v>278</v>
      </c>
      <c r="C772" s="22" t="s">
        <v>119</v>
      </c>
      <c r="D772" s="22" t="s">
        <v>120</v>
      </c>
      <c r="E772" s="22" t="s">
        <v>52</v>
      </c>
      <c r="F772" s="22" t="s">
        <v>33</v>
      </c>
      <c r="G772" s="22">
        <v>1310</v>
      </c>
      <c r="H772" s="22">
        <v>709800000</v>
      </c>
      <c r="I772" s="22" t="s">
        <v>31</v>
      </c>
      <c r="J772" s="23" t="s">
        <v>121</v>
      </c>
      <c r="K772" s="24">
        <v>25294932</v>
      </c>
      <c r="L772" s="25">
        <v>25294932</v>
      </c>
      <c r="M772" s="25">
        <v>0</v>
      </c>
      <c r="N772" s="25">
        <v>-63604</v>
      </c>
      <c r="O772" s="25">
        <v>-2000000</v>
      </c>
      <c r="P772" s="25">
        <f t="shared" si="265"/>
        <v>23294932</v>
      </c>
      <c r="Q772" s="25">
        <v>0</v>
      </c>
      <c r="R772" s="25">
        <v>11229469.029999999</v>
      </c>
      <c r="S772" s="25">
        <v>0</v>
      </c>
      <c r="T772" s="25">
        <v>12001858.970000001</v>
      </c>
      <c r="U772" s="25">
        <v>12001858.970000001</v>
      </c>
      <c r="V772" s="25">
        <v>0</v>
      </c>
      <c r="W772" s="25">
        <v>2063604</v>
      </c>
      <c r="X772" s="25">
        <v>0</v>
      </c>
      <c r="Y772" s="25">
        <f t="shared" si="266"/>
        <v>63604</v>
      </c>
      <c r="Z772" s="26">
        <f>T772/L772</f>
        <v>0.47447682286712611</v>
      </c>
      <c r="AA772" s="26">
        <f>T772/P772</f>
        <v>0.51521330777011931</v>
      </c>
      <c r="AB772" s="26">
        <f>(Q772+R772+S772)/P772</f>
        <v>0.48205631293536289</v>
      </c>
      <c r="AC772" s="27">
        <f>AA772+AB772</f>
        <v>0.9972696207054822</v>
      </c>
    </row>
    <row r="773" spans="1:29" ht="81" outlineLevel="2" x14ac:dyDescent="0.35">
      <c r="A773" s="21" t="s">
        <v>275</v>
      </c>
      <c r="B773" s="22" t="s">
        <v>278</v>
      </c>
      <c r="C773" s="22" t="s">
        <v>119</v>
      </c>
      <c r="D773" s="22" t="s">
        <v>120</v>
      </c>
      <c r="E773" s="22" t="s">
        <v>52</v>
      </c>
      <c r="F773" s="22"/>
      <c r="G773" s="22">
        <v>1310</v>
      </c>
      <c r="H773" s="22">
        <v>709800000</v>
      </c>
      <c r="I773" s="22" t="s">
        <v>31</v>
      </c>
      <c r="J773" s="23" t="s">
        <v>122</v>
      </c>
      <c r="K773" s="25">
        <v>0</v>
      </c>
      <c r="L773" s="25">
        <v>0</v>
      </c>
      <c r="M773" s="25">
        <v>106449</v>
      </c>
      <c r="N773" s="25">
        <v>0</v>
      </c>
      <c r="O773" s="25">
        <v>0</v>
      </c>
      <c r="P773" s="25">
        <f t="shared" si="265"/>
        <v>0</v>
      </c>
      <c r="Q773" s="25">
        <v>0</v>
      </c>
      <c r="R773" s="25">
        <v>0</v>
      </c>
      <c r="S773" s="25">
        <v>0</v>
      </c>
      <c r="T773" s="25">
        <v>0</v>
      </c>
      <c r="U773" s="25">
        <v>0</v>
      </c>
      <c r="V773" s="25">
        <v>0</v>
      </c>
      <c r="W773" s="25">
        <v>0</v>
      </c>
      <c r="X773" s="25">
        <v>0</v>
      </c>
      <c r="Y773" s="25">
        <f t="shared" si="266"/>
        <v>0</v>
      </c>
      <c r="Z773" s="26">
        <v>0</v>
      </c>
      <c r="AA773" s="26">
        <v>0</v>
      </c>
      <c r="AB773" s="26">
        <v>0</v>
      </c>
      <c r="AC773" s="27">
        <v>0</v>
      </c>
    </row>
    <row r="774" spans="1:29" ht="81" outlineLevel="2" x14ac:dyDescent="0.35">
      <c r="A774" s="21" t="s">
        <v>275</v>
      </c>
      <c r="B774" s="22" t="s">
        <v>278</v>
      </c>
      <c r="C774" s="22" t="s">
        <v>119</v>
      </c>
      <c r="D774" s="22" t="s">
        <v>120</v>
      </c>
      <c r="E774" s="22" t="s">
        <v>123</v>
      </c>
      <c r="F774" s="22" t="s">
        <v>33</v>
      </c>
      <c r="G774" s="22">
        <v>1310</v>
      </c>
      <c r="H774" s="22">
        <v>709800000</v>
      </c>
      <c r="I774" s="22" t="s">
        <v>31</v>
      </c>
      <c r="J774" s="23" t="s">
        <v>124</v>
      </c>
      <c r="K774" s="24">
        <v>13215206</v>
      </c>
      <c r="L774" s="25">
        <v>13215206</v>
      </c>
      <c r="M774" s="25">
        <v>0</v>
      </c>
      <c r="N774" s="25">
        <v>-42628</v>
      </c>
      <c r="O774" s="25">
        <v>0</v>
      </c>
      <c r="P774" s="25">
        <f t="shared" si="265"/>
        <v>13215206</v>
      </c>
      <c r="Q774" s="25">
        <v>0</v>
      </c>
      <c r="R774" s="25">
        <v>4839209.43</v>
      </c>
      <c r="S774" s="25">
        <v>0</v>
      </c>
      <c r="T774" s="25">
        <v>8333368.5700000003</v>
      </c>
      <c r="U774" s="25">
        <v>8333368.5700000003</v>
      </c>
      <c r="V774" s="25">
        <v>0</v>
      </c>
      <c r="W774" s="25">
        <v>42628</v>
      </c>
      <c r="X774" s="25">
        <v>0</v>
      </c>
      <c r="Y774" s="25">
        <f t="shared" si="266"/>
        <v>42628</v>
      </c>
      <c r="Z774" s="26">
        <f>T774/L774</f>
        <v>0.63058938089954863</v>
      </c>
      <c r="AA774" s="26">
        <f>T774/P774</f>
        <v>0.63058938089954863</v>
      </c>
      <c r="AB774" s="26">
        <f>(Q774+R774+S774)/P774</f>
        <v>0.36618494104443017</v>
      </c>
      <c r="AC774" s="27">
        <f>AA774+AB774</f>
        <v>0.99677432194397886</v>
      </c>
    </row>
    <row r="775" spans="1:29" ht="81" outlineLevel="2" x14ac:dyDescent="0.35">
      <c r="A775" s="21" t="s">
        <v>275</v>
      </c>
      <c r="B775" s="22" t="s">
        <v>278</v>
      </c>
      <c r="C775" s="22" t="s">
        <v>119</v>
      </c>
      <c r="D775" s="22" t="s">
        <v>120</v>
      </c>
      <c r="E775" s="22" t="s">
        <v>123</v>
      </c>
      <c r="F775" s="22"/>
      <c r="G775" s="22">
        <v>1310</v>
      </c>
      <c r="H775" s="22">
        <v>709800000</v>
      </c>
      <c r="I775" s="22" t="s">
        <v>31</v>
      </c>
      <c r="J775" s="23" t="s">
        <v>125</v>
      </c>
      <c r="K775" s="25">
        <v>0</v>
      </c>
      <c r="L775" s="25">
        <v>0</v>
      </c>
      <c r="M775" s="25">
        <v>1771378</v>
      </c>
      <c r="N775" s="25">
        <v>0</v>
      </c>
      <c r="O775" s="25">
        <v>0</v>
      </c>
      <c r="P775" s="25">
        <f t="shared" si="265"/>
        <v>0</v>
      </c>
      <c r="Q775" s="25">
        <v>0</v>
      </c>
      <c r="R775" s="25">
        <v>0</v>
      </c>
      <c r="S775" s="25">
        <v>0</v>
      </c>
      <c r="T775" s="25">
        <v>0</v>
      </c>
      <c r="U775" s="25">
        <v>0</v>
      </c>
      <c r="V775" s="25">
        <v>0</v>
      </c>
      <c r="W775" s="25">
        <v>0</v>
      </c>
      <c r="X775" s="25">
        <v>0</v>
      </c>
      <c r="Y775" s="25">
        <f t="shared" si="266"/>
        <v>0</v>
      </c>
      <c r="Z775" s="26">
        <v>0</v>
      </c>
      <c r="AA775" s="26">
        <v>0</v>
      </c>
      <c r="AB775" s="26">
        <v>0</v>
      </c>
      <c r="AC775" s="27">
        <v>0</v>
      </c>
    </row>
    <row r="776" spans="1:29" ht="94.5" outlineLevel="2" x14ac:dyDescent="0.35">
      <c r="A776" s="21" t="s">
        <v>275</v>
      </c>
      <c r="B776" s="22" t="s">
        <v>278</v>
      </c>
      <c r="C776" s="22" t="s">
        <v>119</v>
      </c>
      <c r="D776" s="22" t="s">
        <v>120</v>
      </c>
      <c r="E776" s="22" t="s">
        <v>286</v>
      </c>
      <c r="F776" s="22" t="s">
        <v>33</v>
      </c>
      <c r="G776" s="22">
        <v>1310</v>
      </c>
      <c r="H776" s="22">
        <v>709800000</v>
      </c>
      <c r="I776" s="22" t="s">
        <v>31</v>
      </c>
      <c r="J776" s="23" t="s">
        <v>287</v>
      </c>
      <c r="K776" s="24">
        <v>940000000</v>
      </c>
      <c r="L776" s="25">
        <v>940000000</v>
      </c>
      <c r="M776" s="25">
        <v>0</v>
      </c>
      <c r="N776" s="25">
        <v>-278000000</v>
      </c>
      <c r="O776" s="25">
        <v>0</v>
      </c>
      <c r="P776" s="25">
        <f t="shared" si="265"/>
        <v>940000000</v>
      </c>
      <c r="Q776" s="25">
        <v>0</v>
      </c>
      <c r="R776" s="25">
        <v>86798996.280000001</v>
      </c>
      <c r="S776" s="25">
        <v>0</v>
      </c>
      <c r="T776" s="25">
        <v>575201003.72000003</v>
      </c>
      <c r="U776" s="25">
        <v>575105556.72000003</v>
      </c>
      <c r="V776" s="25">
        <v>0</v>
      </c>
      <c r="W776" s="25">
        <v>278000000</v>
      </c>
      <c r="X776" s="25">
        <v>0</v>
      </c>
      <c r="Y776" s="25">
        <f t="shared" si="266"/>
        <v>278000000</v>
      </c>
      <c r="Z776" s="26">
        <f>T776/L776</f>
        <v>0.6119159614042553</v>
      </c>
      <c r="AA776" s="26">
        <f>T776/P776</f>
        <v>0.6119159614042553</v>
      </c>
      <c r="AB776" s="26">
        <f>(Q776+R776+S776)/P776</f>
        <v>9.2339357744680856E-2</v>
      </c>
      <c r="AC776" s="27">
        <f>AA776+AB776</f>
        <v>0.70425531914893613</v>
      </c>
    </row>
    <row r="777" spans="1:29" ht="54" outlineLevel="2" x14ac:dyDescent="0.35">
      <c r="A777" s="21" t="s">
        <v>275</v>
      </c>
      <c r="B777" s="22" t="s">
        <v>278</v>
      </c>
      <c r="C777" s="22" t="s">
        <v>119</v>
      </c>
      <c r="D777" s="22" t="s">
        <v>120</v>
      </c>
      <c r="E777" s="22" t="s">
        <v>126</v>
      </c>
      <c r="F777" s="22" t="s">
        <v>33</v>
      </c>
      <c r="G777" s="22">
        <v>1310</v>
      </c>
      <c r="H777" s="22">
        <v>709800000</v>
      </c>
      <c r="I777" s="22" t="s">
        <v>31</v>
      </c>
      <c r="J777" s="23" t="s">
        <v>127</v>
      </c>
      <c r="K777" s="24">
        <v>48217115</v>
      </c>
      <c r="L777" s="25">
        <v>48217115</v>
      </c>
      <c r="M777" s="25">
        <v>0</v>
      </c>
      <c r="N777" s="25">
        <v>-185276</v>
      </c>
      <c r="O777" s="25">
        <v>0</v>
      </c>
      <c r="P777" s="25">
        <f t="shared" si="265"/>
        <v>48217115</v>
      </c>
      <c r="Q777" s="25">
        <v>0</v>
      </c>
      <c r="R777" s="25">
        <v>15894834.23</v>
      </c>
      <c r="S777" s="25">
        <v>0</v>
      </c>
      <c r="T777" s="25">
        <v>32137004.77</v>
      </c>
      <c r="U777" s="25">
        <v>32137004.77</v>
      </c>
      <c r="V777" s="25">
        <v>0</v>
      </c>
      <c r="W777" s="25">
        <v>185276</v>
      </c>
      <c r="X777" s="25">
        <v>0</v>
      </c>
      <c r="Y777" s="25">
        <f t="shared" si="266"/>
        <v>185276</v>
      </c>
      <c r="Z777" s="26">
        <f>T777/L777</f>
        <v>0.66650617254889677</v>
      </c>
      <c r="AA777" s="26">
        <f>T777/P777</f>
        <v>0.66650617254889677</v>
      </c>
      <c r="AB777" s="26">
        <f>(Q777+R777+S777)/P777</f>
        <v>0.32965129145532662</v>
      </c>
      <c r="AC777" s="27">
        <f>AA777+AB777</f>
        <v>0.99615746400422345</v>
      </c>
    </row>
    <row r="778" spans="1:29" ht="81" outlineLevel="2" x14ac:dyDescent="0.35">
      <c r="A778" s="21" t="s">
        <v>275</v>
      </c>
      <c r="B778" s="22" t="s">
        <v>278</v>
      </c>
      <c r="C778" s="22" t="s">
        <v>119</v>
      </c>
      <c r="D778" s="22" t="s">
        <v>120</v>
      </c>
      <c r="E778" s="22" t="s">
        <v>126</v>
      </c>
      <c r="F778" s="22"/>
      <c r="G778" s="22">
        <v>1310</v>
      </c>
      <c r="H778" s="22">
        <v>709800000</v>
      </c>
      <c r="I778" s="22" t="s">
        <v>31</v>
      </c>
      <c r="J778" s="23" t="s">
        <v>128</v>
      </c>
      <c r="K778" s="25">
        <v>0</v>
      </c>
      <c r="L778" s="25">
        <v>0</v>
      </c>
      <c r="M778" s="25">
        <v>310233</v>
      </c>
      <c r="N778" s="25">
        <v>0</v>
      </c>
      <c r="O778" s="25">
        <v>0</v>
      </c>
      <c r="P778" s="25">
        <f t="shared" si="265"/>
        <v>0</v>
      </c>
      <c r="Q778" s="25">
        <v>0</v>
      </c>
      <c r="R778" s="25">
        <v>0</v>
      </c>
      <c r="S778" s="25">
        <v>0</v>
      </c>
      <c r="T778" s="25">
        <v>0</v>
      </c>
      <c r="U778" s="25">
        <v>0</v>
      </c>
      <c r="V778" s="25">
        <v>0</v>
      </c>
      <c r="W778" s="25">
        <v>0</v>
      </c>
      <c r="X778" s="25">
        <v>0</v>
      </c>
      <c r="Y778" s="25">
        <f t="shared" si="266"/>
        <v>0</v>
      </c>
      <c r="Z778" s="26">
        <v>0</v>
      </c>
      <c r="AA778" s="26">
        <v>0</v>
      </c>
      <c r="AB778" s="26">
        <v>0</v>
      </c>
      <c r="AC778" s="27">
        <v>0</v>
      </c>
    </row>
    <row r="779" spans="1:29" ht="162" outlineLevel="2" x14ac:dyDescent="0.35">
      <c r="A779" s="21" t="s">
        <v>275</v>
      </c>
      <c r="B779" s="22" t="s">
        <v>278</v>
      </c>
      <c r="C779" s="22" t="s">
        <v>119</v>
      </c>
      <c r="D779" s="22" t="s">
        <v>120</v>
      </c>
      <c r="E779" s="22" t="s">
        <v>288</v>
      </c>
      <c r="F779" s="22" t="s">
        <v>33</v>
      </c>
      <c r="G779" s="22">
        <v>1310</v>
      </c>
      <c r="H779" s="22">
        <v>709800000</v>
      </c>
      <c r="I779" s="22" t="s">
        <v>31</v>
      </c>
      <c r="J779" s="23" t="s">
        <v>289</v>
      </c>
      <c r="K779" s="24">
        <v>500000000</v>
      </c>
      <c r="L779" s="25">
        <v>500000000</v>
      </c>
      <c r="M779" s="25">
        <v>0</v>
      </c>
      <c r="N779" s="25">
        <v>-108000000</v>
      </c>
      <c r="O779" s="25">
        <v>0</v>
      </c>
      <c r="P779" s="25">
        <f t="shared" si="265"/>
        <v>500000000</v>
      </c>
      <c r="Q779" s="25">
        <v>0</v>
      </c>
      <c r="R779" s="25">
        <v>6500000</v>
      </c>
      <c r="S779" s="25">
        <v>0</v>
      </c>
      <c r="T779" s="25">
        <v>385500000</v>
      </c>
      <c r="U779" s="25">
        <v>385500000</v>
      </c>
      <c r="V779" s="25">
        <v>0</v>
      </c>
      <c r="W779" s="25">
        <v>108000000</v>
      </c>
      <c r="X779" s="25">
        <v>0</v>
      </c>
      <c r="Y779" s="25">
        <f t="shared" si="266"/>
        <v>108000000</v>
      </c>
      <c r="Z779" s="26">
        <f>T779/L779</f>
        <v>0.77100000000000002</v>
      </c>
      <c r="AA779" s="26">
        <f>T779/P779</f>
        <v>0.77100000000000002</v>
      </c>
      <c r="AB779" s="26">
        <f>(Q779+R779+S779)/P779</f>
        <v>1.2999999999999999E-2</v>
      </c>
      <c r="AC779" s="27">
        <f>AA779+AB779</f>
        <v>0.78400000000000003</v>
      </c>
    </row>
    <row r="780" spans="1:29" ht="202.5" outlineLevel="2" x14ac:dyDescent="0.35">
      <c r="A780" s="21" t="s">
        <v>275</v>
      </c>
      <c r="B780" s="22" t="s">
        <v>278</v>
      </c>
      <c r="C780" s="22" t="s">
        <v>119</v>
      </c>
      <c r="D780" s="22" t="s">
        <v>120</v>
      </c>
      <c r="E780" s="22" t="s">
        <v>290</v>
      </c>
      <c r="F780" s="22" t="s">
        <v>33</v>
      </c>
      <c r="G780" s="22">
        <v>1310</v>
      </c>
      <c r="H780" s="22">
        <v>709800000</v>
      </c>
      <c r="I780" s="22" t="s">
        <v>31</v>
      </c>
      <c r="J780" s="23" t="s">
        <v>291</v>
      </c>
      <c r="K780" s="24">
        <v>150000000</v>
      </c>
      <c r="L780" s="25">
        <v>150000000</v>
      </c>
      <c r="M780" s="25">
        <v>0</v>
      </c>
      <c r="N780" s="25">
        <v>0</v>
      </c>
      <c r="O780" s="25">
        <v>0</v>
      </c>
      <c r="P780" s="25">
        <f t="shared" si="265"/>
        <v>150000000</v>
      </c>
      <c r="Q780" s="25">
        <v>0</v>
      </c>
      <c r="R780" s="25">
        <v>36800000</v>
      </c>
      <c r="S780" s="25">
        <v>0</v>
      </c>
      <c r="T780" s="25">
        <v>113200000</v>
      </c>
      <c r="U780" s="25">
        <v>113200000</v>
      </c>
      <c r="V780" s="25">
        <v>0</v>
      </c>
      <c r="W780" s="25">
        <v>0</v>
      </c>
      <c r="X780" s="25">
        <v>0</v>
      </c>
      <c r="Y780" s="25">
        <f t="shared" si="266"/>
        <v>0</v>
      </c>
      <c r="Z780" s="26">
        <f>T780/L780</f>
        <v>0.75466666666666671</v>
      </c>
      <c r="AA780" s="26">
        <f>T780/P780</f>
        <v>0.75466666666666671</v>
      </c>
      <c r="AB780" s="26">
        <f>(Q780+R780+S780)/P780</f>
        <v>0.24533333333333332</v>
      </c>
      <c r="AC780" s="27">
        <f>AA780+AB780</f>
        <v>1</v>
      </c>
    </row>
    <row r="781" spans="1:29" ht="108" outlineLevel="2" x14ac:dyDescent="0.35">
      <c r="A781" s="21" t="s">
        <v>275</v>
      </c>
      <c r="B781" s="22" t="s">
        <v>278</v>
      </c>
      <c r="C781" s="22" t="s">
        <v>119</v>
      </c>
      <c r="D781" s="22" t="s">
        <v>120</v>
      </c>
      <c r="E781" s="22" t="s">
        <v>292</v>
      </c>
      <c r="F781" s="22" t="s">
        <v>33</v>
      </c>
      <c r="G781" s="22">
        <v>1310</v>
      </c>
      <c r="H781" s="22">
        <v>709800000</v>
      </c>
      <c r="I781" s="22" t="s">
        <v>31</v>
      </c>
      <c r="J781" s="23" t="s">
        <v>293</v>
      </c>
      <c r="K781" s="24">
        <v>60000000</v>
      </c>
      <c r="L781" s="25">
        <v>60000000</v>
      </c>
      <c r="M781" s="25">
        <v>0</v>
      </c>
      <c r="N781" s="25">
        <v>0</v>
      </c>
      <c r="O781" s="25">
        <v>0</v>
      </c>
      <c r="P781" s="25">
        <f t="shared" si="265"/>
        <v>60000000</v>
      </c>
      <c r="Q781" s="25">
        <v>0</v>
      </c>
      <c r="R781" s="25">
        <v>0</v>
      </c>
      <c r="S781" s="25">
        <v>0</v>
      </c>
      <c r="T781" s="25">
        <v>60000000</v>
      </c>
      <c r="U781" s="25">
        <v>60000000</v>
      </c>
      <c r="V781" s="25">
        <v>0</v>
      </c>
      <c r="W781" s="25">
        <v>0</v>
      </c>
      <c r="X781" s="25">
        <v>0</v>
      </c>
      <c r="Y781" s="25">
        <f t="shared" si="266"/>
        <v>0</v>
      </c>
      <c r="Z781" s="26">
        <f>T781/L781</f>
        <v>1</v>
      </c>
      <c r="AA781" s="26">
        <f>T781/P781</f>
        <v>1</v>
      </c>
      <c r="AB781" s="26">
        <f>(Q781+R781+S781)/P781</f>
        <v>0</v>
      </c>
      <c r="AC781" s="27">
        <f>AA781+AB781</f>
        <v>1</v>
      </c>
    </row>
    <row r="782" spans="1:29" ht="94.5" outlineLevel="2" x14ac:dyDescent="0.35">
      <c r="A782" s="21" t="s">
        <v>275</v>
      </c>
      <c r="B782" s="22" t="s">
        <v>278</v>
      </c>
      <c r="C782" s="22" t="s">
        <v>119</v>
      </c>
      <c r="D782" s="22" t="s">
        <v>120</v>
      </c>
      <c r="E782" s="22" t="s">
        <v>129</v>
      </c>
      <c r="F782" s="22" t="s">
        <v>33</v>
      </c>
      <c r="G782" s="22">
        <v>1310</v>
      </c>
      <c r="H782" s="22">
        <v>709800000</v>
      </c>
      <c r="I782" s="22" t="s">
        <v>31</v>
      </c>
      <c r="J782" s="23" t="s">
        <v>294</v>
      </c>
      <c r="K782" s="24">
        <v>17449277</v>
      </c>
      <c r="L782" s="25">
        <v>17449277</v>
      </c>
      <c r="M782" s="25">
        <v>0</v>
      </c>
      <c r="N782" s="25">
        <v>0</v>
      </c>
      <c r="O782" s="25">
        <v>0</v>
      </c>
      <c r="P782" s="25">
        <f t="shared" si="265"/>
        <v>17449277</v>
      </c>
      <c r="Q782" s="25">
        <v>0</v>
      </c>
      <c r="R782" s="25">
        <v>277</v>
      </c>
      <c r="S782" s="25">
        <v>0</v>
      </c>
      <c r="T782" s="25">
        <v>17449000</v>
      </c>
      <c r="U782" s="25">
        <v>17449000</v>
      </c>
      <c r="V782" s="25">
        <v>0</v>
      </c>
      <c r="W782" s="25">
        <v>0</v>
      </c>
      <c r="X782" s="25">
        <v>0</v>
      </c>
      <c r="Y782" s="25">
        <f t="shared" si="266"/>
        <v>0</v>
      </c>
      <c r="Z782" s="26">
        <f>T782/L782</f>
        <v>0.99998412541677228</v>
      </c>
      <c r="AA782" s="26">
        <f>T782/P782</f>
        <v>0.99998412541677228</v>
      </c>
      <c r="AB782" s="26">
        <f>(Q782+R782+S782)/P782</f>
        <v>1.5874583227717688E-5</v>
      </c>
      <c r="AC782" s="27">
        <f>AA782+AB782</f>
        <v>1</v>
      </c>
    </row>
    <row r="783" spans="1:29" ht="202.5" outlineLevel="2" x14ac:dyDescent="0.35">
      <c r="A783" s="21" t="s">
        <v>275</v>
      </c>
      <c r="B783" s="22" t="s">
        <v>278</v>
      </c>
      <c r="C783" s="22" t="s">
        <v>119</v>
      </c>
      <c r="D783" s="22" t="s">
        <v>120</v>
      </c>
      <c r="E783" s="22" t="s">
        <v>295</v>
      </c>
      <c r="F783" s="22" t="s">
        <v>33</v>
      </c>
      <c r="G783" s="22">
        <v>1310</v>
      </c>
      <c r="H783" s="22">
        <v>709800000</v>
      </c>
      <c r="I783" s="22" t="s">
        <v>31</v>
      </c>
      <c r="J783" s="23" t="s">
        <v>296</v>
      </c>
      <c r="K783" s="24">
        <v>10000000</v>
      </c>
      <c r="L783" s="25">
        <v>10000000</v>
      </c>
      <c r="M783" s="25">
        <v>0</v>
      </c>
      <c r="N783" s="25">
        <v>0</v>
      </c>
      <c r="O783" s="25">
        <v>0</v>
      </c>
      <c r="P783" s="25">
        <f t="shared" si="265"/>
        <v>10000000</v>
      </c>
      <c r="Q783" s="25">
        <v>0</v>
      </c>
      <c r="R783" s="25">
        <v>0</v>
      </c>
      <c r="S783" s="25">
        <v>0</v>
      </c>
      <c r="T783" s="25">
        <v>0</v>
      </c>
      <c r="U783" s="25">
        <v>0</v>
      </c>
      <c r="V783" s="25">
        <v>0</v>
      </c>
      <c r="W783" s="25">
        <v>10000000</v>
      </c>
      <c r="X783" s="25">
        <v>0</v>
      </c>
      <c r="Y783" s="25">
        <f t="shared" si="266"/>
        <v>10000000</v>
      </c>
      <c r="Z783" s="26">
        <f>T783/L783</f>
        <v>0</v>
      </c>
      <c r="AA783" s="26">
        <f>T783/P783</f>
        <v>0</v>
      </c>
      <c r="AB783" s="26">
        <f>(Q783+R783+S783)/P783</f>
        <v>0</v>
      </c>
      <c r="AC783" s="27">
        <f>AA783+AB783</f>
        <v>0</v>
      </c>
    </row>
    <row r="784" spans="1:29" ht="189" outlineLevel="2" x14ac:dyDescent="0.35">
      <c r="A784" s="21" t="s">
        <v>275</v>
      </c>
      <c r="B784" s="22" t="s">
        <v>278</v>
      </c>
      <c r="C784" s="22" t="s">
        <v>119</v>
      </c>
      <c r="D784" s="22" t="s">
        <v>120</v>
      </c>
      <c r="E784" s="22" t="s">
        <v>297</v>
      </c>
      <c r="F784" s="22" t="s">
        <v>33</v>
      </c>
      <c r="G784" s="22">
        <v>1310</v>
      </c>
      <c r="H784" s="22">
        <v>709800000</v>
      </c>
      <c r="I784" s="22" t="s">
        <v>31</v>
      </c>
      <c r="J784" s="23" t="s">
        <v>298</v>
      </c>
      <c r="K784" s="24">
        <v>28350000</v>
      </c>
      <c r="L784" s="25">
        <v>0</v>
      </c>
      <c r="M784" s="25">
        <v>0</v>
      </c>
      <c r="N784" s="25">
        <v>0</v>
      </c>
      <c r="O784" s="25">
        <v>0</v>
      </c>
      <c r="P784" s="25">
        <f t="shared" si="265"/>
        <v>0</v>
      </c>
      <c r="Q784" s="25">
        <v>0</v>
      </c>
      <c r="R784" s="25">
        <v>0</v>
      </c>
      <c r="S784" s="25">
        <v>0</v>
      </c>
      <c r="T784" s="25">
        <v>0</v>
      </c>
      <c r="U784" s="25">
        <v>0</v>
      </c>
      <c r="V784" s="25">
        <v>0</v>
      </c>
      <c r="W784" s="25">
        <v>0</v>
      </c>
      <c r="X784" s="25">
        <v>0</v>
      </c>
      <c r="Y784" s="25">
        <f t="shared" si="266"/>
        <v>0</v>
      </c>
      <c r="Z784" s="26">
        <v>0</v>
      </c>
      <c r="AA784" s="26">
        <v>0</v>
      </c>
      <c r="AB784" s="26">
        <v>0</v>
      </c>
      <c r="AC784" s="27">
        <v>0</v>
      </c>
    </row>
    <row r="785" spans="1:29" ht="135" outlineLevel="2" x14ac:dyDescent="0.35">
      <c r="A785" s="21" t="s">
        <v>275</v>
      </c>
      <c r="B785" s="22" t="s">
        <v>278</v>
      </c>
      <c r="C785" s="22" t="s">
        <v>119</v>
      </c>
      <c r="D785" s="22" t="s">
        <v>120</v>
      </c>
      <c r="E785" s="22" t="s">
        <v>299</v>
      </c>
      <c r="F785" s="22" t="s">
        <v>33</v>
      </c>
      <c r="G785" s="22">
        <v>1310</v>
      </c>
      <c r="H785" s="22">
        <v>709800000</v>
      </c>
      <c r="I785" s="22" t="s">
        <v>31</v>
      </c>
      <c r="J785" s="23" t="s">
        <v>300</v>
      </c>
      <c r="K785" s="25">
        <v>0</v>
      </c>
      <c r="L785" s="25">
        <v>0</v>
      </c>
      <c r="M785" s="25">
        <v>0</v>
      </c>
      <c r="N785" s="25">
        <v>262414854</v>
      </c>
      <c r="O785" s="25">
        <v>0</v>
      </c>
      <c r="P785" s="25">
        <f t="shared" si="265"/>
        <v>0</v>
      </c>
      <c r="Q785" s="25">
        <v>0</v>
      </c>
      <c r="R785" s="25">
        <v>0</v>
      </c>
      <c r="S785" s="25">
        <v>0</v>
      </c>
      <c r="T785" s="25">
        <v>0</v>
      </c>
      <c r="U785" s="25">
        <v>0</v>
      </c>
      <c r="V785" s="25">
        <v>0</v>
      </c>
      <c r="W785" s="25">
        <v>0</v>
      </c>
      <c r="X785" s="25">
        <v>0</v>
      </c>
      <c r="Y785" s="25">
        <f t="shared" si="266"/>
        <v>0</v>
      </c>
      <c r="Z785" s="26">
        <v>0</v>
      </c>
      <c r="AA785" s="26">
        <v>0</v>
      </c>
      <c r="AB785" s="26">
        <v>0</v>
      </c>
      <c r="AC785" s="26">
        <v>0</v>
      </c>
    </row>
    <row r="786" spans="1:29" ht="81" outlineLevel="2" x14ac:dyDescent="0.35">
      <c r="A786" s="21" t="s">
        <v>275</v>
      </c>
      <c r="B786" s="22" t="s">
        <v>312</v>
      </c>
      <c r="C786" s="22" t="s">
        <v>119</v>
      </c>
      <c r="D786" s="22" t="s">
        <v>120</v>
      </c>
      <c r="E786" s="22" t="s">
        <v>52</v>
      </c>
      <c r="F786" s="22" t="s">
        <v>33</v>
      </c>
      <c r="G786" s="22">
        <v>1310</v>
      </c>
      <c r="H786" s="22">
        <v>709800000</v>
      </c>
      <c r="I786" s="22" t="s">
        <v>31</v>
      </c>
      <c r="J786" s="23" t="s">
        <v>121</v>
      </c>
      <c r="K786" s="24">
        <v>4981342</v>
      </c>
      <c r="L786" s="25">
        <v>4981342</v>
      </c>
      <c r="M786" s="25">
        <v>0</v>
      </c>
      <c r="N786" s="25">
        <v>0</v>
      </c>
      <c r="O786" s="25">
        <v>0</v>
      </c>
      <c r="P786" s="25">
        <f t="shared" si="265"/>
        <v>4981342</v>
      </c>
      <c r="Q786" s="25">
        <v>0</v>
      </c>
      <c r="R786" s="25">
        <v>2575330.9300000002</v>
      </c>
      <c r="S786" s="25">
        <v>0</v>
      </c>
      <c r="T786" s="25">
        <v>2406011.0699999998</v>
      </c>
      <c r="U786" s="25">
        <v>2406011.0699999998</v>
      </c>
      <c r="V786" s="25">
        <v>0</v>
      </c>
      <c r="W786" s="25">
        <v>0</v>
      </c>
      <c r="X786" s="25">
        <v>0</v>
      </c>
      <c r="Y786" s="25">
        <f t="shared" si="266"/>
        <v>0</v>
      </c>
      <c r="Z786" s="26">
        <f>T786/L786</f>
        <v>0.48300459394275674</v>
      </c>
      <c r="AA786" s="26">
        <f>T786/P786</f>
        <v>0.48300459394275674</v>
      </c>
      <c r="AB786" s="26">
        <f>(Q786+R786+S786)/P786</f>
        <v>0.51699540605724326</v>
      </c>
      <c r="AC786" s="27">
        <f>AA786+AB786</f>
        <v>1</v>
      </c>
    </row>
    <row r="787" spans="1:29" ht="81" outlineLevel="2" x14ac:dyDescent="0.35">
      <c r="A787" s="21" t="s">
        <v>275</v>
      </c>
      <c r="B787" s="22" t="s">
        <v>312</v>
      </c>
      <c r="C787" s="22" t="s">
        <v>119</v>
      </c>
      <c r="D787" s="22" t="s">
        <v>120</v>
      </c>
      <c r="E787" s="22" t="s">
        <v>52</v>
      </c>
      <c r="F787" s="22"/>
      <c r="G787" s="22">
        <v>1310</v>
      </c>
      <c r="H787" s="22">
        <v>709800000</v>
      </c>
      <c r="I787" s="22" t="s">
        <v>31</v>
      </c>
      <c r="J787" s="23" t="s">
        <v>122</v>
      </c>
      <c r="K787" s="25">
        <v>0</v>
      </c>
      <c r="L787" s="25">
        <v>0</v>
      </c>
      <c r="M787" s="25">
        <v>11768</v>
      </c>
      <c r="N787" s="25">
        <v>0</v>
      </c>
      <c r="O787" s="25">
        <v>0</v>
      </c>
      <c r="P787" s="25">
        <f t="shared" si="265"/>
        <v>0</v>
      </c>
      <c r="Q787" s="25">
        <v>0</v>
      </c>
      <c r="R787" s="25">
        <v>0</v>
      </c>
      <c r="S787" s="25">
        <v>0</v>
      </c>
      <c r="T787" s="25">
        <v>0</v>
      </c>
      <c r="U787" s="25">
        <v>0</v>
      </c>
      <c r="V787" s="25">
        <v>0</v>
      </c>
      <c r="W787" s="25">
        <v>0</v>
      </c>
      <c r="X787" s="25">
        <v>0</v>
      </c>
      <c r="Y787" s="25">
        <f t="shared" si="266"/>
        <v>0</v>
      </c>
      <c r="Z787" s="26">
        <v>0</v>
      </c>
      <c r="AA787" s="26">
        <v>0</v>
      </c>
      <c r="AB787" s="26">
        <v>0</v>
      </c>
      <c r="AC787" s="27">
        <v>0</v>
      </c>
    </row>
    <row r="788" spans="1:29" ht="81" outlineLevel="2" x14ac:dyDescent="0.35">
      <c r="A788" s="21" t="s">
        <v>275</v>
      </c>
      <c r="B788" s="22" t="s">
        <v>312</v>
      </c>
      <c r="C788" s="22" t="s">
        <v>119</v>
      </c>
      <c r="D788" s="22" t="s">
        <v>120</v>
      </c>
      <c r="E788" s="22" t="s">
        <v>123</v>
      </c>
      <c r="F788" s="22" t="s">
        <v>33</v>
      </c>
      <c r="G788" s="22">
        <v>1310</v>
      </c>
      <c r="H788" s="22">
        <v>709800000</v>
      </c>
      <c r="I788" s="22" t="s">
        <v>31</v>
      </c>
      <c r="J788" s="23" t="s">
        <v>124</v>
      </c>
      <c r="K788" s="24">
        <v>2569759</v>
      </c>
      <c r="L788" s="25">
        <v>2569759</v>
      </c>
      <c r="M788" s="25">
        <v>0</v>
      </c>
      <c r="N788" s="25">
        <v>0</v>
      </c>
      <c r="O788" s="25">
        <v>0</v>
      </c>
      <c r="P788" s="25">
        <f t="shared" si="265"/>
        <v>2569759</v>
      </c>
      <c r="Q788" s="25">
        <v>0</v>
      </c>
      <c r="R788" s="25">
        <v>928341.06</v>
      </c>
      <c r="S788" s="25">
        <v>0</v>
      </c>
      <c r="T788" s="25">
        <v>1641417.94</v>
      </c>
      <c r="U788" s="25">
        <v>1641417.94</v>
      </c>
      <c r="V788" s="25">
        <v>0</v>
      </c>
      <c r="W788" s="25">
        <v>0</v>
      </c>
      <c r="X788" s="25">
        <v>0</v>
      </c>
      <c r="Y788" s="25">
        <f t="shared" si="266"/>
        <v>0</v>
      </c>
      <c r="Z788" s="26">
        <f>T788/L788</f>
        <v>0.6387439211225644</v>
      </c>
      <c r="AA788" s="26">
        <f>T788/P788</f>
        <v>0.6387439211225644</v>
      </c>
      <c r="AB788" s="26">
        <f>(Q788+R788+S788)/P788</f>
        <v>0.3612560788774356</v>
      </c>
      <c r="AC788" s="27">
        <f>AA788+AB788</f>
        <v>1</v>
      </c>
    </row>
    <row r="789" spans="1:29" ht="81" outlineLevel="2" x14ac:dyDescent="0.35">
      <c r="A789" s="21" t="s">
        <v>275</v>
      </c>
      <c r="B789" s="22" t="s">
        <v>312</v>
      </c>
      <c r="C789" s="22" t="s">
        <v>119</v>
      </c>
      <c r="D789" s="22" t="s">
        <v>120</v>
      </c>
      <c r="E789" s="22" t="s">
        <v>123</v>
      </c>
      <c r="F789" s="22"/>
      <c r="G789" s="22">
        <v>1310</v>
      </c>
      <c r="H789" s="22">
        <v>709800000</v>
      </c>
      <c r="I789" s="22" t="s">
        <v>31</v>
      </c>
      <c r="J789" s="23" t="s">
        <v>125</v>
      </c>
      <c r="K789" s="25">
        <v>0</v>
      </c>
      <c r="L789" s="25">
        <v>0</v>
      </c>
      <c r="M789" s="25">
        <v>457388</v>
      </c>
      <c r="N789" s="25">
        <v>0</v>
      </c>
      <c r="O789" s="25">
        <v>0</v>
      </c>
      <c r="P789" s="25">
        <f t="shared" si="265"/>
        <v>0</v>
      </c>
      <c r="Q789" s="25">
        <v>0</v>
      </c>
      <c r="R789" s="25">
        <v>0</v>
      </c>
      <c r="S789" s="25">
        <v>0</v>
      </c>
      <c r="T789" s="25">
        <v>0</v>
      </c>
      <c r="U789" s="25">
        <v>0</v>
      </c>
      <c r="V789" s="25">
        <v>0</v>
      </c>
      <c r="W789" s="25">
        <v>0</v>
      </c>
      <c r="X789" s="25">
        <v>0</v>
      </c>
      <c r="Y789" s="25">
        <f t="shared" si="266"/>
        <v>0</v>
      </c>
      <c r="Z789" s="26">
        <v>0</v>
      </c>
      <c r="AA789" s="26">
        <v>0</v>
      </c>
      <c r="AB789" s="26">
        <v>0</v>
      </c>
      <c r="AC789" s="27">
        <v>0</v>
      </c>
    </row>
    <row r="790" spans="1:29" ht="54" outlineLevel="2" x14ac:dyDescent="0.35">
      <c r="A790" s="21" t="s">
        <v>275</v>
      </c>
      <c r="B790" s="22" t="s">
        <v>312</v>
      </c>
      <c r="C790" s="22" t="s">
        <v>119</v>
      </c>
      <c r="D790" s="22" t="s">
        <v>120</v>
      </c>
      <c r="E790" s="22" t="s">
        <v>126</v>
      </c>
      <c r="F790" s="22" t="s">
        <v>33</v>
      </c>
      <c r="G790" s="22">
        <v>1310</v>
      </c>
      <c r="H790" s="22">
        <v>709800000</v>
      </c>
      <c r="I790" s="22" t="s">
        <v>31</v>
      </c>
      <c r="J790" s="23" t="s">
        <v>127</v>
      </c>
      <c r="K790" s="24">
        <v>9288474</v>
      </c>
      <c r="L790" s="25">
        <v>9288474</v>
      </c>
      <c r="M790" s="25">
        <v>0</v>
      </c>
      <c r="N790" s="25">
        <v>0</v>
      </c>
      <c r="O790" s="25">
        <v>0</v>
      </c>
      <c r="P790" s="25">
        <f t="shared" si="265"/>
        <v>9288474</v>
      </c>
      <c r="Q790" s="25">
        <v>0</v>
      </c>
      <c r="R790" s="25">
        <v>2871105.83</v>
      </c>
      <c r="S790" s="25">
        <v>0</v>
      </c>
      <c r="T790" s="25">
        <v>6417368.1699999999</v>
      </c>
      <c r="U790" s="25">
        <v>6417368.1699999999</v>
      </c>
      <c r="V790" s="25">
        <v>0</v>
      </c>
      <c r="W790" s="25">
        <v>0</v>
      </c>
      <c r="X790" s="25">
        <v>0</v>
      </c>
      <c r="Y790" s="25">
        <f t="shared" si="266"/>
        <v>0</v>
      </c>
      <c r="Z790" s="26">
        <f>T790/L790</f>
        <v>0.69089585329086345</v>
      </c>
      <c r="AA790" s="26">
        <f>T790/P790</f>
        <v>0.69089585329086345</v>
      </c>
      <c r="AB790" s="26">
        <f>(Q790+R790+S790)/P790</f>
        <v>0.3091041467091365</v>
      </c>
      <c r="AC790" s="27">
        <f>AA790+AB790</f>
        <v>1</v>
      </c>
    </row>
    <row r="791" spans="1:29" ht="81" outlineLevel="2" x14ac:dyDescent="0.35">
      <c r="A791" s="21" t="s">
        <v>275</v>
      </c>
      <c r="B791" s="22" t="s">
        <v>312</v>
      </c>
      <c r="C791" s="22" t="s">
        <v>119</v>
      </c>
      <c r="D791" s="22" t="s">
        <v>120</v>
      </c>
      <c r="E791" s="22" t="s">
        <v>126</v>
      </c>
      <c r="F791" s="22"/>
      <c r="G791" s="22">
        <v>1310</v>
      </c>
      <c r="H791" s="22">
        <v>709800000</v>
      </c>
      <c r="I791" s="22" t="s">
        <v>31</v>
      </c>
      <c r="J791" s="23" t="s">
        <v>128</v>
      </c>
      <c r="K791" s="25">
        <v>0</v>
      </c>
      <c r="L791" s="25">
        <v>0</v>
      </c>
      <c r="M791" s="25">
        <v>31941</v>
      </c>
      <c r="N791" s="25">
        <v>0</v>
      </c>
      <c r="O791" s="25">
        <v>0</v>
      </c>
      <c r="P791" s="25">
        <f t="shared" si="265"/>
        <v>0</v>
      </c>
      <c r="Q791" s="25">
        <v>0</v>
      </c>
      <c r="R791" s="25">
        <v>0</v>
      </c>
      <c r="S791" s="25">
        <v>0</v>
      </c>
      <c r="T791" s="25">
        <v>0</v>
      </c>
      <c r="U791" s="25">
        <v>0</v>
      </c>
      <c r="V791" s="25">
        <v>0</v>
      </c>
      <c r="W791" s="25">
        <v>0</v>
      </c>
      <c r="X791" s="25">
        <v>0</v>
      </c>
      <c r="Y791" s="25">
        <f t="shared" si="266"/>
        <v>0</v>
      </c>
      <c r="Z791" s="26">
        <v>0</v>
      </c>
      <c r="AA791" s="26">
        <v>0</v>
      </c>
      <c r="AB791" s="26">
        <v>0</v>
      </c>
      <c r="AC791" s="27">
        <v>0</v>
      </c>
    </row>
    <row r="792" spans="1:29" ht="81" outlineLevel="2" x14ac:dyDescent="0.35">
      <c r="A792" s="21" t="s">
        <v>325</v>
      </c>
      <c r="B792" s="22" t="s">
        <v>30</v>
      </c>
      <c r="C792" s="22" t="s">
        <v>119</v>
      </c>
      <c r="D792" s="22" t="s">
        <v>120</v>
      </c>
      <c r="E792" s="22" t="s">
        <v>52</v>
      </c>
      <c r="F792" s="22" t="s">
        <v>33</v>
      </c>
      <c r="G792" s="22">
        <v>1310</v>
      </c>
      <c r="H792" s="22">
        <v>709800000</v>
      </c>
      <c r="I792" s="22" t="s">
        <v>31</v>
      </c>
      <c r="J792" s="23" t="s">
        <v>121</v>
      </c>
      <c r="K792" s="24">
        <v>9151759</v>
      </c>
      <c r="L792" s="25">
        <v>9151759</v>
      </c>
      <c r="M792" s="25">
        <v>0</v>
      </c>
      <c r="N792" s="25">
        <v>-527907</v>
      </c>
      <c r="O792" s="25">
        <v>0</v>
      </c>
      <c r="P792" s="25">
        <f t="shared" si="265"/>
        <v>9151759</v>
      </c>
      <c r="Q792" s="25">
        <v>0</v>
      </c>
      <c r="R792" s="25">
        <v>4246626.87</v>
      </c>
      <c r="S792" s="25">
        <v>0</v>
      </c>
      <c r="T792" s="25">
        <v>4377225.13</v>
      </c>
      <c r="U792" s="25">
        <v>4377225.13</v>
      </c>
      <c r="V792" s="25">
        <v>0</v>
      </c>
      <c r="W792" s="25">
        <v>527907</v>
      </c>
      <c r="X792" s="25">
        <v>0</v>
      </c>
      <c r="Y792" s="25">
        <f t="shared" si="266"/>
        <v>527907</v>
      </c>
      <c r="Z792" s="26">
        <f>T792/L792</f>
        <v>0.47829331279374815</v>
      </c>
      <c r="AA792" s="26">
        <f>T792/P792</f>
        <v>0.47829331279374815</v>
      </c>
      <c r="AB792" s="26">
        <f>(Q792+R792+S792)/P792</f>
        <v>0.46402302224086101</v>
      </c>
      <c r="AC792" s="27">
        <f>AA792+AB792</f>
        <v>0.9423163350346091</v>
      </c>
    </row>
    <row r="793" spans="1:29" ht="81" outlineLevel="2" x14ac:dyDescent="0.35">
      <c r="A793" s="21" t="s">
        <v>325</v>
      </c>
      <c r="B793" s="22" t="s">
        <v>30</v>
      </c>
      <c r="C793" s="22" t="s">
        <v>119</v>
      </c>
      <c r="D793" s="22" t="s">
        <v>120</v>
      </c>
      <c r="E793" s="22" t="s">
        <v>52</v>
      </c>
      <c r="F793" s="22"/>
      <c r="G793" s="22">
        <v>1310</v>
      </c>
      <c r="H793" s="22">
        <v>709800000</v>
      </c>
      <c r="I793" s="22" t="s">
        <v>31</v>
      </c>
      <c r="J793" s="23" t="s">
        <v>122</v>
      </c>
      <c r="K793" s="25">
        <v>0</v>
      </c>
      <c r="L793" s="25">
        <v>0</v>
      </c>
      <c r="M793" s="25">
        <v>75586</v>
      </c>
      <c r="N793" s="25">
        <v>0</v>
      </c>
      <c r="O793" s="25">
        <v>0</v>
      </c>
      <c r="P793" s="25">
        <f t="shared" si="265"/>
        <v>0</v>
      </c>
      <c r="Q793" s="25">
        <v>0</v>
      </c>
      <c r="R793" s="25">
        <v>0</v>
      </c>
      <c r="S793" s="25">
        <v>0</v>
      </c>
      <c r="T793" s="25">
        <v>0</v>
      </c>
      <c r="U793" s="25">
        <v>0</v>
      </c>
      <c r="V793" s="25">
        <v>0</v>
      </c>
      <c r="W793" s="25">
        <v>0</v>
      </c>
      <c r="X793" s="25">
        <v>0</v>
      </c>
      <c r="Y793" s="25">
        <f t="shared" si="266"/>
        <v>0</v>
      </c>
      <c r="Z793" s="26">
        <v>0</v>
      </c>
      <c r="AA793" s="26">
        <v>0</v>
      </c>
      <c r="AB793" s="26">
        <v>0</v>
      </c>
      <c r="AC793" s="27">
        <v>0</v>
      </c>
    </row>
    <row r="794" spans="1:29" ht="81" outlineLevel="2" x14ac:dyDescent="0.35">
      <c r="A794" s="21" t="s">
        <v>325</v>
      </c>
      <c r="B794" s="22" t="s">
        <v>30</v>
      </c>
      <c r="C794" s="22" t="s">
        <v>119</v>
      </c>
      <c r="D794" s="22" t="s">
        <v>120</v>
      </c>
      <c r="E794" s="22" t="s">
        <v>123</v>
      </c>
      <c r="F794" s="22" t="s">
        <v>33</v>
      </c>
      <c r="G794" s="22">
        <v>1310</v>
      </c>
      <c r="H794" s="22">
        <v>709800000</v>
      </c>
      <c r="I794" s="22" t="s">
        <v>31</v>
      </c>
      <c r="J794" s="23" t="s">
        <v>124</v>
      </c>
      <c r="K794" s="24">
        <v>4578751</v>
      </c>
      <c r="L794" s="25">
        <v>4578751</v>
      </c>
      <c r="M794" s="25">
        <v>0</v>
      </c>
      <c r="N794" s="25">
        <v>-235853</v>
      </c>
      <c r="O794" s="25">
        <v>0</v>
      </c>
      <c r="P794" s="25">
        <f t="shared" si="265"/>
        <v>4578751</v>
      </c>
      <c r="Q794" s="25">
        <v>0</v>
      </c>
      <c r="R794" s="25">
        <v>1956742.8</v>
      </c>
      <c r="S794" s="25">
        <v>0</v>
      </c>
      <c r="T794" s="25">
        <v>2386155.2000000002</v>
      </c>
      <c r="U794" s="25">
        <v>2386155.2000000002</v>
      </c>
      <c r="V794" s="25">
        <v>0</v>
      </c>
      <c r="W794" s="25">
        <v>235853</v>
      </c>
      <c r="X794" s="25">
        <v>0</v>
      </c>
      <c r="Y794" s="25">
        <f t="shared" si="266"/>
        <v>235853</v>
      </c>
      <c r="Z794" s="26">
        <f>T794/L794</f>
        <v>0.52113670300044712</v>
      </c>
      <c r="AA794" s="26">
        <f>T794/P794</f>
        <v>0.52113670300044712</v>
      </c>
      <c r="AB794" s="26">
        <f>(Q794+R794+S794)/P794</f>
        <v>0.42735296153907476</v>
      </c>
      <c r="AC794" s="27">
        <f>AA794+AB794</f>
        <v>0.94848966453952188</v>
      </c>
    </row>
    <row r="795" spans="1:29" ht="81" outlineLevel="2" x14ac:dyDescent="0.35">
      <c r="A795" s="21" t="s">
        <v>325</v>
      </c>
      <c r="B795" s="22" t="s">
        <v>30</v>
      </c>
      <c r="C795" s="22" t="s">
        <v>119</v>
      </c>
      <c r="D795" s="22" t="s">
        <v>120</v>
      </c>
      <c r="E795" s="22" t="s">
        <v>123</v>
      </c>
      <c r="F795" s="22"/>
      <c r="G795" s="22">
        <v>1310</v>
      </c>
      <c r="H795" s="22">
        <v>709800000</v>
      </c>
      <c r="I795" s="22" t="s">
        <v>31</v>
      </c>
      <c r="J795" s="23" t="s">
        <v>125</v>
      </c>
      <c r="K795" s="25">
        <v>0</v>
      </c>
      <c r="L795" s="25">
        <v>0</v>
      </c>
      <c r="M795" s="25">
        <v>33878</v>
      </c>
      <c r="N795" s="25">
        <v>0</v>
      </c>
      <c r="O795" s="25">
        <v>0</v>
      </c>
      <c r="P795" s="25">
        <f t="shared" si="265"/>
        <v>0</v>
      </c>
      <c r="Q795" s="25">
        <v>0</v>
      </c>
      <c r="R795" s="25">
        <v>0</v>
      </c>
      <c r="S795" s="25">
        <v>0</v>
      </c>
      <c r="T795" s="25">
        <v>0</v>
      </c>
      <c r="U795" s="25">
        <v>0</v>
      </c>
      <c r="V795" s="25">
        <v>0</v>
      </c>
      <c r="W795" s="25">
        <v>0</v>
      </c>
      <c r="X795" s="25">
        <v>0</v>
      </c>
      <c r="Y795" s="25">
        <f t="shared" si="266"/>
        <v>0</v>
      </c>
      <c r="Z795" s="26">
        <v>0</v>
      </c>
      <c r="AA795" s="26">
        <v>0</v>
      </c>
      <c r="AB795" s="26">
        <v>0</v>
      </c>
      <c r="AC795" s="27">
        <v>0</v>
      </c>
    </row>
    <row r="796" spans="1:29" ht="54" outlineLevel="2" x14ac:dyDescent="0.35">
      <c r="A796" s="21" t="s">
        <v>325</v>
      </c>
      <c r="B796" s="22" t="s">
        <v>30</v>
      </c>
      <c r="C796" s="22" t="s">
        <v>119</v>
      </c>
      <c r="D796" s="22" t="s">
        <v>120</v>
      </c>
      <c r="E796" s="22" t="s">
        <v>126</v>
      </c>
      <c r="F796" s="22" t="s">
        <v>33</v>
      </c>
      <c r="G796" s="22">
        <v>1310</v>
      </c>
      <c r="H796" s="22">
        <v>709800000</v>
      </c>
      <c r="I796" s="22" t="s">
        <v>31</v>
      </c>
      <c r="J796" s="23" t="s">
        <v>127</v>
      </c>
      <c r="K796" s="24">
        <v>17182371</v>
      </c>
      <c r="L796" s="25">
        <v>17182371</v>
      </c>
      <c r="M796" s="25">
        <v>0</v>
      </c>
      <c r="N796" s="25">
        <v>2637766.21</v>
      </c>
      <c r="O796" s="25">
        <v>0</v>
      </c>
      <c r="P796" s="25">
        <f t="shared" si="265"/>
        <v>17182371</v>
      </c>
      <c r="Q796" s="25">
        <v>0</v>
      </c>
      <c r="R796" s="25">
        <v>7159740.9100000001</v>
      </c>
      <c r="S796" s="25">
        <v>0</v>
      </c>
      <c r="T796" s="25">
        <v>8994691.0899999999</v>
      </c>
      <c r="U796" s="25">
        <v>8994691.0899999999</v>
      </c>
      <c r="V796" s="25">
        <v>0</v>
      </c>
      <c r="W796" s="25">
        <v>1027939</v>
      </c>
      <c r="X796" s="25">
        <v>0</v>
      </c>
      <c r="Y796" s="25">
        <f t="shared" si="266"/>
        <v>1027939</v>
      </c>
      <c r="Z796" s="26">
        <f>T796/L796</f>
        <v>0.5234836967494183</v>
      </c>
      <c r="AA796" s="26">
        <f>T796/P796</f>
        <v>0.5234836967494183</v>
      </c>
      <c r="AB796" s="26">
        <f>(Q796+R796+S796)/P796</f>
        <v>0.41669109053692299</v>
      </c>
      <c r="AC796" s="27">
        <f>AA796+AB796</f>
        <v>0.9401747872863413</v>
      </c>
    </row>
    <row r="797" spans="1:29" ht="81" outlineLevel="2" x14ac:dyDescent="0.35">
      <c r="A797" s="21" t="s">
        <v>325</v>
      </c>
      <c r="B797" s="22" t="s">
        <v>30</v>
      </c>
      <c r="C797" s="22" t="s">
        <v>119</v>
      </c>
      <c r="D797" s="22" t="s">
        <v>120</v>
      </c>
      <c r="E797" s="22" t="s">
        <v>126</v>
      </c>
      <c r="F797" s="22"/>
      <c r="G797" s="22">
        <v>1310</v>
      </c>
      <c r="H797" s="22">
        <v>709800000</v>
      </c>
      <c r="I797" s="22" t="s">
        <v>31</v>
      </c>
      <c r="J797" s="23" t="s">
        <v>128</v>
      </c>
      <c r="K797" s="25">
        <v>0</v>
      </c>
      <c r="L797" s="25">
        <v>0</v>
      </c>
      <c r="M797" s="25">
        <v>147654</v>
      </c>
      <c r="N797" s="25">
        <v>0</v>
      </c>
      <c r="O797" s="25">
        <v>0</v>
      </c>
      <c r="P797" s="25">
        <f t="shared" si="265"/>
        <v>0</v>
      </c>
      <c r="Q797" s="25">
        <v>0</v>
      </c>
      <c r="R797" s="25">
        <v>0</v>
      </c>
      <c r="S797" s="25">
        <v>0</v>
      </c>
      <c r="T797" s="25">
        <v>0</v>
      </c>
      <c r="U797" s="25">
        <v>0</v>
      </c>
      <c r="V797" s="25">
        <v>0</v>
      </c>
      <c r="W797" s="25">
        <v>0</v>
      </c>
      <c r="X797" s="25">
        <v>0</v>
      </c>
      <c r="Y797" s="25">
        <f t="shared" si="266"/>
        <v>0</v>
      </c>
      <c r="Z797" s="26">
        <v>0</v>
      </c>
      <c r="AA797" s="26">
        <v>0</v>
      </c>
      <c r="AB797" s="26">
        <v>0</v>
      </c>
      <c r="AC797" s="27">
        <v>0</v>
      </c>
    </row>
    <row r="798" spans="1:29" ht="81" outlineLevel="2" x14ac:dyDescent="0.35">
      <c r="A798" s="21" t="s">
        <v>331</v>
      </c>
      <c r="B798" s="22" t="s">
        <v>30</v>
      </c>
      <c r="C798" s="22" t="s">
        <v>119</v>
      </c>
      <c r="D798" s="22" t="s">
        <v>120</v>
      </c>
      <c r="E798" s="22" t="s">
        <v>52</v>
      </c>
      <c r="F798" s="22" t="s">
        <v>33</v>
      </c>
      <c r="G798" s="22">
        <v>1310</v>
      </c>
      <c r="H798" s="22">
        <v>709800000</v>
      </c>
      <c r="I798" s="22" t="s">
        <v>31</v>
      </c>
      <c r="J798" s="23" t="s">
        <v>121</v>
      </c>
      <c r="K798" s="24">
        <v>26202419</v>
      </c>
      <c r="L798" s="25">
        <v>26202419</v>
      </c>
      <c r="M798" s="25">
        <v>0</v>
      </c>
      <c r="N798" s="25">
        <v>-72001</v>
      </c>
      <c r="O798" s="25">
        <v>0</v>
      </c>
      <c r="P798" s="25">
        <f t="shared" si="265"/>
        <v>26202419</v>
      </c>
      <c r="Q798" s="25">
        <v>0</v>
      </c>
      <c r="R798" s="25">
        <v>12945757.539999999</v>
      </c>
      <c r="S798" s="25">
        <v>0</v>
      </c>
      <c r="T798" s="25">
        <v>13184660.460000001</v>
      </c>
      <c r="U798" s="25">
        <v>13184660.460000001</v>
      </c>
      <c r="V798" s="25">
        <v>0</v>
      </c>
      <c r="W798" s="25">
        <v>72001</v>
      </c>
      <c r="X798" s="25">
        <v>0</v>
      </c>
      <c r="Y798" s="25">
        <f t="shared" si="266"/>
        <v>72001</v>
      </c>
      <c r="Z798" s="26">
        <f>T798/L798</f>
        <v>0.50318485709277461</v>
      </c>
      <c r="AA798" s="26">
        <f>T798/P798</f>
        <v>0.50318485709277461</v>
      </c>
      <c r="AB798" s="26">
        <f>(Q798+R798+S798)/P798</f>
        <v>0.49406726684280561</v>
      </c>
      <c r="AC798" s="27">
        <f>AA798+AB798</f>
        <v>0.99725212393558027</v>
      </c>
    </row>
    <row r="799" spans="1:29" ht="81" outlineLevel="2" x14ac:dyDescent="0.35">
      <c r="A799" s="21" t="s">
        <v>331</v>
      </c>
      <c r="B799" s="22" t="s">
        <v>30</v>
      </c>
      <c r="C799" s="22" t="s">
        <v>119</v>
      </c>
      <c r="D799" s="22" t="s">
        <v>120</v>
      </c>
      <c r="E799" s="22" t="s">
        <v>52</v>
      </c>
      <c r="F799" s="22"/>
      <c r="G799" s="22">
        <v>1310</v>
      </c>
      <c r="H799" s="22">
        <v>709800000</v>
      </c>
      <c r="I799" s="22" t="s">
        <v>31</v>
      </c>
      <c r="J799" s="23" t="s">
        <v>122</v>
      </c>
      <c r="K799" s="25">
        <v>0</v>
      </c>
      <c r="L799" s="25">
        <v>0</v>
      </c>
      <c r="M799" s="25">
        <v>100670</v>
      </c>
      <c r="N799" s="25">
        <v>0</v>
      </c>
      <c r="O799" s="25">
        <v>0</v>
      </c>
      <c r="P799" s="25">
        <f t="shared" si="265"/>
        <v>0</v>
      </c>
      <c r="Q799" s="25">
        <v>0</v>
      </c>
      <c r="R799" s="25">
        <v>0</v>
      </c>
      <c r="S799" s="25">
        <v>0</v>
      </c>
      <c r="T799" s="25">
        <v>0</v>
      </c>
      <c r="U799" s="25">
        <v>0</v>
      </c>
      <c r="V799" s="25">
        <v>0</v>
      </c>
      <c r="W799" s="25">
        <v>0</v>
      </c>
      <c r="X799" s="25">
        <v>0</v>
      </c>
      <c r="Y799" s="25">
        <f t="shared" si="266"/>
        <v>0</v>
      </c>
      <c r="Z799" s="26">
        <v>0</v>
      </c>
      <c r="AA799" s="26">
        <v>0</v>
      </c>
      <c r="AB799" s="26">
        <v>0</v>
      </c>
      <c r="AC799" s="27">
        <v>0</v>
      </c>
    </row>
    <row r="800" spans="1:29" ht="81" outlineLevel="2" x14ac:dyDescent="0.35">
      <c r="A800" s="21" t="s">
        <v>331</v>
      </c>
      <c r="B800" s="22" t="s">
        <v>30</v>
      </c>
      <c r="C800" s="22" t="s">
        <v>119</v>
      </c>
      <c r="D800" s="22" t="s">
        <v>120</v>
      </c>
      <c r="E800" s="22" t="s">
        <v>123</v>
      </c>
      <c r="F800" s="22" t="s">
        <v>33</v>
      </c>
      <c r="G800" s="22">
        <v>1310</v>
      </c>
      <c r="H800" s="22">
        <v>709800000</v>
      </c>
      <c r="I800" s="22" t="s">
        <v>31</v>
      </c>
      <c r="J800" s="23" t="s">
        <v>124</v>
      </c>
      <c r="K800" s="24">
        <v>12850670</v>
      </c>
      <c r="L800" s="25">
        <v>12850670</v>
      </c>
      <c r="M800" s="25">
        <v>0</v>
      </c>
      <c r="N800" s="25">
        <v>-39796</v>
      </c>
      <c r="O800" s="25">
        <v>0</v>
      </c>
      <c r="P800" s="25">
        <f t="shared" si="265"/>
        <v>12850670</v>
      </c>
      <c r="Q800" s="25">
        <v>0</v>
      </c>
      <c r="R800" s="25">
        <v>4756713.74</v>
      </c>
      <c r="S800" s="25">
        <v>0</v>
      </c>
      <c r="T800" s="25">
        <v>8054160.2599999998</v>
      </c>
      <c r="U800" s="25">
        <v>8054160.2599999998</v>
      </c>
      <c r="V800" s="25">
        <v>0</v>
      </c>
      <c r="W800" s="25">
        <v>39796</v>
      </c>
      <c r="X800" s="25">
        <v>0</v>
      </c>
      <c r="Y800" s="25">
        <f t="shared" si="266"/>
        <v>39796</v>
      </c>
      <c r="Z800" s="26">
        <f>T800/L800</f>
        <v>0.62675022080560783</v>
      </c>
      <c r="AA800" s="26">
        <f>T800/P800</f>
        <v>0.62675022080560783</v>
      </c>
      <c r="AB800" s="26">
        <f>(Q800+R800+S800)/P800</f>
        <v>0.37015297568142363</v>
      </c>
      <c r="AC800" s="27">
        <f>AA800+AB800</f>
        <v>0.99690319648703141</v>
      </c>
    </row>
    <row r="801" spans="1:29" ht="81" outlineLevel="2" x14ac:dyDescent="0.35">
      <c r="A801" s="21" t="s">
        <v>331</v>
      </c>
      <c r="B801" s="22" t="s">
        <v>30</v>
      </c>
      <c r="C801" s="22" t="s">
        <v>119</v>
      </c>
      <c r="D801" s="22" t="s">
        <v>120</v>
      </c>
      <c r="E801" s="22" t="s">
        <v>123</v>
      </c>
      <c r="F801" s="22"/>
      <c r="G801" s="22">
        <v>1310</v>
      </c>
      <c r="H801" s="22">
        <v>709800000</v>
      </c>
      <c r="I801" s="22" t="s">
        <v>31</v>
      </c>
      <c r="J801" s="23" t="s">
        <v>125</v>
      </c>
      <c r="K801" s="25">
        <v>0</v>
      </c>
      <c r="L801" s="25">
        <v>0</v>
      </c>
      <c r="M801" s="25">
        <v>775848</v>
      </c>
      <c r="N801" s="25">
        <v>0</v>
      </c>
      <c r="O801" s="25">
        <v>0</v>
      </c>
      <c r="P801" s="25">
        <f t="shared" si="265"/>
        <v>0</v>
      </c>
      <c r="Q801" s="25">
        <v>0</v>
      </c>
      <c r="R801" s="25">
        <v>0</v>
      </c>
      <c r="S801" s="25">
        <v>0</v>
      </c>
      <c r="T801" s="25">
        <v>0</v>
      </c>
      <c r="U801" s="25">
        <v>0</v>
      </c>
      <c r="V801" s="25">
        <v>0</v>
      </c>
      <c r="W801" s="25">
        <v>0</v>
      </c>
      <c r="X801" s="25">
        <v>0</v>
      </c>
      <c r="Y801" s="25">
        <f t="shared" si="266"/>
        <v>0</v>
      </c>
      <c r="Z801" s="26">
        <v>0</v>
      </c>
      <c r="AA801" s="26">
        <v>0</v>
      </c>
      <c r="AB801" s="26">
        <v>0</v>
      </c>
      <c r="AC801" s="27">
        <v>0</v>
      </c>
    </row>
    <row r="802" spans="1:29" ht="54" outlineLevel="2" x14ac:dyDescent="0.35">
      <c r="A802" s="21" t="s">
        <v>331</v>
      </c>
      <c r="B802" s="22" t="s">
        <v>30</v>
      </c>
      <c r="C802" s="22" t="s">
        <v>119</v>
      </c>
      <c r="D802" s="22" t="s">
        <v>120</v>
      </c>
      <c r="E802" s="22" t="s">
        <v>126</v>
      </c>
      <c r="F802" s="22" t="s">
        <v>33</v>
      </c>
      <c r="G802" s="22">
        <v>1310</v>
      </c>
      <c r="H802" s="22">
        <v>709800000</v>
      </c>
      <c r="I802" s="22" t="s">
        <v>31</v>
      </c>
      <c r="J802" s="23" t="s">
        <v>127</v>
      </c>
      <c r="K802" s="24">
        <v>45380387</v>
      </c>
      <c r="L802" s="25">
        <v>45380387</v>
      </c>
      <c r="M802" s="25">
        <v>0</v>
      </c>
      <c r="N802" s="25">
        <v>-179345</v>
      </c>
      <c r="O802" s="25">
        <v>0</v>
      </c>
      <c r="P802" s="25">
        <f t="shared" si="265"/>
        <v>45380387</v>
      </c>
      <c r="Q802" s="25">
        <v>0</v>
      </c>
      <c r="R802" s="25">
        <v>12749373.279999999</v>
      </c>
      <c r="S802" s="25">
        <v>0</v>
      </c>
      <c r="T802" s="25">
        <v>32451668.719999999</v>
      </c>
      <c r="U802" s="25">
        <v>32451668.719999999</v>
      </c>
      <c r="V802" s="25">
        <v>0</v>
      </c>
      <c r="W802" s="25">
        <v>179345</v>
      </c>
      <c r="X802" s="25">
        <v>0</v>
      </c>
      <c r="Y802" s="25">
        <f t="shared" si="266"/>
        <v>179345</v>
      </c>
      <c r="Z802" s="26">
        <f>T802/L802</f>
        <v>0.71510339301425518</v>
      </c>
      <c r="AA802" s="26">
        <f>T802/P802</f>
        <v>0.71510339301425518</v>
      </c>
      <c r="AB802" s="26">
        <f>(Q802+R802+S802)/P802</f>
        <v>0.28094456929157524</v>
      </c>
      <c r="AC802" s="27">
        <f>AA802+AB802</f>
        <v>0.99604796230583048</v>
      </c>
    </row>
    <row r="803" spans="1:29" ht="81" outlineLevel="2" x14ac:dyDescent="0.35">
      <c r="A803" s="21" t="s">
        <v>331</v>
      </c>
      <c r="B803" s="22" t="s">
        <v>30</v>
      </c>
      <c r="C803" s="22" t="s">
        <v>119</v>
      </c>
      <c r="D803" s="22" t="s">
        <v>120</v>
      </c>
      <c r="E803" s="22" t="s">
        <v>126</v>
      </c>
      <c r="F803" s="22"/>
      <c r="G803" s="22">
        <v>1310</v>
      </c>
      <c r="H803" s="22">
        <v>709800000</v>
      </c>
      <c r="I803" s="22" t="s">
        <v>31</v>
      </c>
      <c r="J803" s="23" t="s">
        <v>128</v>
      </c>
      <c r="K803" s="25">
        <v>0</v>
      </c>
      <c r="L803" s="25">
        <v>0</v>
      </c>
      <c r="M803" s="25">
        <v>255770</v>
      </c>
      <c r="N803" s="25">
        <v>0</v>
      </c>
      <c r="O803" s="25">
        <v>0</v>
      </c>
      <c r="P803" s="25">
        <f t="shared" ref="P803:P866" si="271">+L803+O803</f>
        <v>0</v>
      </c>
      <c r="Q803" s="25">
        <v>0</v>
      </c>
      <c r="R803" s="25">
        <v>0</v>
      </c>
      <c r="S803" s="25">
        <v>0</v>
      </c>
      <c r="T803" s="25">
        <v>0</v>
      </c>
      <c r="U803" s="25">
        <v>0</v>
      </c>
      <c r="V803" s="25">
        <v>0</v>
      </c>
      <c r="W803" s="25">
        <v>0</v>
      </c>
      <c r="X803" s="25">
        <v>0</v>
      </c>
      <c r="Y803" s="25">
        <f t="shared" ref="Y803:Y866" si="272">P803-(Q803+R803+S803+T803+X803)</f>
        <v>0</v>
      </c>
      <c r="Z803" s="26">
        <v>0</v>
      </c>
      <c r="AA803" s="26">
        <v>0</v>
      </c>
      <c r="AB803" s="26">
        <v>0</v>
      </c>
      <c r="AC803" s="27">
        <v>0</v>
      </c>
    </row>
    <row r="804" spans="1:29" ht="81" outlineLevel="2" x14ac:dyDescent="0.35">
      <c r="A804" s="21" t="s">
        <v>340</v>
      </c>
      <c r="B804" s="22" t="s">
        <v>30</v>
      </c>
      <c r="C804" s="22" t="s">
        <v>119</v>
      </c>
      <c r="D804" s="22" t="s">
        <v>120</v>
      </c>
      <c r="E804" s="22" t="s">
        <v>52</v>
      </c>
      <c r="F804" s="22" t="s">
        <v>33</v>
      </c>
      <c r="G804" s="22">
        <v>1310</v>
      </c>
      <c r="H804" s="22">
        <v>709800000</v>
      </c>
      <c r="I804" s="22" t="s">
        <v>31</v>
      </c>
      <c r="J804" s="23" t="s">
        <v>121</v>
      </c>
      <c r="K804" s="24">
        <v>6768427</v>
      </c>
      <c r="L804" s="25">
        <v>6768427</v>
      </c>
      <c r="M804" s="25">
        <v>0</v>
      </c>
      <c r="N804" s="25">
        <v>0</v>
      </c>
      <c r="O804" s="25">
        <v>0</v>
      </c>
      <c r="P804" s="25">
        <f t="shared" si="271"/>
        <v>6768427</v>
      </c>
      <c r="Q804" s="25">
        <v>0</v>
      </c>
      <c r="R804" s="25">
        <v>3591166.79</v>
      </c>
      <c r="S804" s="25">
        <v>0</v>
      </c>
      <c r="T804" s="25">
        <v>3177260.21</v>
      </c>
      <c r="U804" s="25">
        <v>3177260.21</v>
      </c>
      <c r="V804" s="25">
        <v>0</v>
      </c>
      <c r="W804" s="25">
        <v>0</v>
      </c>
      <c r="X804" s="25">
        <v>0</v>
      </c>
      <c r="Y804" s="25">
        <f t="shared" si="272"/>
        <v>0</v>
      </c>
      <c r="Z804" s="26">
        <f>T804/L804</f>
        <v>0.46942372430108209</v>
      </c>
      <c r="AA804" s="26">
        <f>T804/P804</f>
        <v>0.46942372430108209</v>
      </c>
      <c r="AB804" s="26">
        <f>(Q804+R804+S804)/P804</f>
        <v>0.53057627569891797</v>
      </c>
      <c r="AC804" s="27">
        <f>AA804+AB804</f>
        <v>1</v>
      </c>
    </row>
    <row r="805" spans="1:29" ht="81" outlineLevel="2" x14ac:dyDescent="0.35">
      <c r="A805" s="21" t="s">
        <v>340</v>
      </c>
      <c r="B805" s="22" t="s">
        <v>30</v>
      </c>
      <c r="C805" s="22" t="s">
        <v>119</v>
      </c>
      <c r="D805" s="22" t="s">
        <v>120</v>
      </c>
      <c r="E805" s="22" t="s">
        <v>52</v>
      </c>
      <c r="F805" s="22"/>
      <c r="G805" s="22">
        <v>1310</v>
      </c>
      <c r="H805" s="22">
        <v>709800000</v>
      </c>
      <c r="I805" s="22" t="s">
        <v>31</v>
      </c>
      <c r="J805" s="23" t="s">
        <v>122</v>
      </c>
      <c r="K805" s="25">
        <v>0</v>
      </c>
      <c r="L805" s="25">
        <v>0</v>
      </c>
      <c r="M805" s="25">
        <v>28399</v>
      </c>
      <c r="N805" s="25">
        <v>0</v>
      </c>
      <c r="O805" s="25">
        <v>0</v>
      </c>
      <c r="P805" s="25">
        <f t="shared" si="271"/>
        <v>0</v>
      </c>
      <c r="Q805" s="25">
        <v>0</v>
      </c>
      <c r="R805" s="25">
        <v>0</v>
      </c>
      <c r="S805" s="25">
        <v>0</v>
      </c>
      <c r="T805" s="25">
        <v>0</v>
      </c>
      <c r="U805" s="25">
        <v>0</v>
      </c>
      <c r="V805" s="25">
        <v>0</v>
      </c>
      <c r="W805" s="25">
        <v>0</v>
      </c>
      <c r="X805" s="25">
        <v>0</v>
      </c>
      <c r="Y805" s="25">
        <f t="shared" si="272"/>
        <v>0</v>
      </c>
      <c r="Z805" s="26">
        <v>0</v>
      </c>
      <c r="AA805" s="26">
        <v>0</v>
      </c>
      <c r="AB805" s="26">
        <v>0</v>
      </c>
      <c r="AC805" s="27">
        <v>0</v>
      </c>
    </row>
    <row r="806" spans="1:29" ht="81" outlineLevel="2" x14ac:dyDescent="0.35">
      <c r="A806" s="21" t="s">
        <v>340</v>
      </c>
      <c r="B806" s="22" t="s">
        <v>30</v>
      </c>
      <c r="C806" s="22" t="s">
        <v>119</v>
      </c>
      <c r="D806" s="22" t="s">
        <v>120</v>
      </c>
      <c r="E806" s="22" t="s">
        <v>123</v>
      </c>
      <c r="F806" s="22" t="s">
        <v>33</v>
      </c>
      <c r="G806" s="22">
        <v>1310</v>
      </c>
      <c r="H806" s="22">
        <v>709800000</v>
      </c>
      <c r="I806" s="22" t="s">
        <v>31</v>
      </c>
      <c r="J806" s="23" t="s">
        <v>124</v>
      </c>
      <c r="K806" s="24">
        <v>3043324</v>
      </c>
      <c r="L806" s="25">
        <v>3043324</v>
      </c>
      <c r="M806" s="25">
        <v>0</v>
      </c>
      <c r="N806" s="25">
        <v>0</v>
      </c>
      <c r="O806" s="25">
        <v>0</v>
      </c>
      <c r="P806" s="25">
        <f t="shared" si="271"/>
        <v>3043324</v>
      </c>
      <c r="Q806" s="25">
        <v>0</v>
      </c>
      <c r="R806" s="25">
        <v>1201476.19</v>
      </c>
      <c r="S806" s="25">
        <v>0</v>
      </c>
      <c r="T806" s="25">
        <v>1841847.81</v>
      </c>
      <c r="U806" s="25">
        <v>1841847.81</v>
      </c>
      <c r="V806" s="25">
        <v>0</v>
      </c>
      <c r="W806" s="25">
        <v>0</v>
      </c>
      <c r="X806" s="25">
        <v>0</v>
      </c>
      <c r="Y806" s="25">
        <f t="shared" si="272"/>
        <v>0</v>
      </c>
      <c r="Z806" s="26">
        <f>T806/L806</f>
        <v>0.60520924160556022</v>
      </c>
      <c r="AA806" s="26">
        <f>T806/P806</f>
        <v>0.60520924160556022</v>
      </c>
      <c r="AB806" s="26">
        <f>(Q806+R806+S806)/P806</f>
        <v>0.39479075839443972</v>
      </c>
      <c r="AC806" s="27">
        <f>AA806+AB806</f>
        <v>1</v>
      </c>
    </row>
    <row r="807" spans="1:29" ht="81" outlineLevel="2" x14ac:dyDescent="0.35">
      <c r="A807" s="21" t="s">
        <v>340</v>
      </c>
      <c r="B807" s="22" t="s">
        <v>30</v>
      </c>
      <c r="C807" s="22" t="s">
        <v>119</v>
      </c>
      <c r="D807" s="22" t="s">
        <v>120</v>
      </c>
      <c r="E807" s="22" t="s">
        <v>123</v>
      </c>
      <c r="F807" s="22"/>
      <c r="G807" s="22">
        <v>1310</v>
      </c>
      <c r="H807" s="22">
        <v>709800000</v>
      </c>
      <c r="I807" s="22" t="s">
        <v>31</v>
      </c>
      <c r="J807" s="23" t="s">
        <v>125</v>
      </c>
      <c r="K807" s="25">
        <v>0</v>
      </c>
      <c r="L807" s="25">
        <v>0</v>
      </c>
      <c r="M807" s="25">
        <v>114497</v>
      </c>
      <c r="N807" s="25">
        <v>0</v>
      </c>
      <c r="O807" s="25">
        <v>0</v>
      </c>
      <c r="P807" s="25">
        <f t="shared" si="271"/>
        <v>0</v>
      </c>
      <c r="Q807" s="25">
        <v>0</v>
      </c>
      <c r="R807" s="25">
        <v>0</v>
      </c>
      <c r="S807" s="25">
        <v>0</v>
      </c>
      <c r="T807" s="25">
        <v>0</v>
      </c>
      <c r="U807" s="25">
        <v>0</v>
      </c>
      <c r="V807" s="25">
        <v>0</v>
      </c>
      <c r="W807" s="25">
        <v>0</v>
      </c>
      <c r="X807" s="25">
        <v>0</v>
      </c>
      <c r="Y807" s="25">
        <f t="shared" si="272"/>
        <v>0</v>
      </c>
      <c r="Z807" s="26">
        <v>0</v>
      </c>
      <c r="AA807" s="26">
        <v>0</v>
      </c>
      <c r="AB807" s="26">
        <v>0</v>
      </c>
      <c r="AC807" s="27">
        <v>0</v>
      </c>
    </row>
    <row r="808" spans="1:29" ht="54" outlineLevel="2" x14ac:dyDescent="0.35">
      <c r="A808" s="21" t="s">
        <v>340</v>
      </c>
      <c r="B808" s="22" t="s">
        <v>30</v>
      </c>
      <c r="C808" s="22" t="s">
        <v>119</v>
      </c>
      <c r="D808" s="22" t="s">
        <v>120</v>
      </c>
      <c r="E808" s="22" t="s">
        <v>126</v>
      </c>
      <c r="F808" s="22" t="s">
        <v>33</v>
      </c>
      <c r="G808" s="22">
        <v>1310</v>
      </c>
      <c r="H808" s="22">
        <v>709800000</v>
      </c>
      <c r="I808" s="22" t="s">
        <v>31</v>
      </c>
      <c r="J808" s="23" t="s">
        <v>127</v>
      </c>
      <c r="K808" s="24">
        <v>10278152</v>
      </c>
      <c r="L808" s="25">
        <v>10278152</v>
      </c>
      <c r="M808" s="25">
        <v>0</v>
      </c>
      <c r="N808" s="25">
        <v>0</v>
      </c>
      <c r="O808" s="25">
        <v>0</v>
      </c>
      <c r="P808" s="25">
        <f t="shared" si="271"/>
        <v>10278152</v>
      </c>
      <c r="Q808" s="25">
        <v>0</v>
      </c>
      <c r="R808" s="25">
        <v>3011957.61</v>
      </c>
      <c r="S808" s="25">
        <v>0</v>
      </c>
      <c r="T808" s="25">
        <v>7266194.3899999997</v>
      </c>
      <c r="U808" s="25">
        <v>7266194.3899999997</v>
      </c>
      <c r="V808" s="25">
        <v>0</v>
      </c>
      <c r="W808" s="25">
        <v>0</v>
      </c>
      <c r="X808" s="25">
        <v>0</v>
      </c>
      <c r="Y808" s="25">
        <f t="shared" si="272"/>
        <v>0</v>
      </c>
      <c r="Z808" s="26">
        <f>T808/L808</f>
        <v>0.70695533496683061</v>
      </c>
      <c r="AA808" s="26">
        <f>T808/P808</f>
        <v>0.70695533496683061</v>
      </c>
      <c r="AB808" s="26">
        <f>(Q808+R808+S808)/P808</f>
        <v>0.29304466503316939</v>
      </c>
      <c r="AC808" s="27">
        <f>AA808+AB808</f>
        <v>1</v>
      </c>
    </row>
    <row r="809" spans="1:29" ht="81" outlineLevel="2" x14ac:dyDescent="0.35">
      <c r="A809" s="21" t="s">
        <v>340</v>
      </c>
      <c r="B809" s="22" t="s">
        <v>30</v>
      </c>
      <c r="C809" s="22" t="s">
        <v>119</v>
      </c>
      <c r="D809" s="22" t="s">
        <v>120</v>
      </c>
      <c r="E809" s="22" t="s">
        <v>126</v>
      </c>
      <c r="F809" s="22"/>
      <c r="G809" s="22">
        <v>1310</v>
      </c>
      <c r="H809" s="22">
        <v>709800000</v>
      </c>
      <c r="I809" s="22" t="s">
        <v>31</v>
      </c>
      <c r="J809" s="23" t="s">
        <v>128</v>
      </c>
      <c r="K809" s="25">
        <v>0</v>
      </c>
      <c r="L809" s="25">
        <v>0</v>
      </c>
      <c r="M809" s="25">
        <v>68383</v>
      </c>
      <c r="N809" s="25">
        <v>0</v>
      </c>
      <c r="O809" s="25">
        <v>0</v>
      </c>
      <c r="P809" s="25">
        <f t="shared" si="271"/>
        <v>0</v>
      </c>
      <c r="Q809" s="25">
        <v>0</v>
      </c>
      <c r="R809" s="25">
        <v>0</v>
      </c>
      <c r="S809" s="25">
        <v>0</v>
      </c>
      <c r="T809" s="25">
        <v>0</v>
      </c>
      <c r="U809" s="25">
        <v>0</v>
      </c>
      <c r="V809" s="25">
        <v>0</v>
      </c>
      <c r="W809" s="25">
        <v>0</v>
      </c>
      <c r="X809" s="25">
        <v>0</v>
      </c>
      <c r="Y809" s="25">
        <f t="shared" si="272"/>
        <v>0</v>
      </c>
      <c r="Z809" s="26">
        <v>0</v>
      </c>
      <c r="AA809" s="26">
        <v>0</v>
      </c>
      <c r="AB809" s="26">
        <v>0</v>
      </c>
      <c r="AC809" s="27">
        <v>0</v>
      </c>
    </row>
    <row r="810" spans="1:29" ht="81" outlineLevel="2" x14ac:dyDescent="0.35">
      <c r="A810" s="21" t="s">
        <v>343</v>
      </c>
      <c r="B810" s="22" t="s">
        <v>30</v>
      </c>
      <c r="C810" s="22" t="s">
        <v>119</v>
      </c>
      <c r="D810" s="22" t="s">
        <v>120</v>
      </c>
      <c r="E810" s="22" t="s">
        <v>52</v>
      </c>
      <c r="F810" s="22" t="s">
        <v>33</v>
      </c>
      <c r="G810" s="22">
        <v>1310</v>
      </c>
      <c r="H810" s="22">
        <v>709800000</v>
      </c>
      <c r="I810" s="22" t="s">
        <v>31</v>
      </c>
      <c r="J810" s="23" t="s">
        <v>121</v>
      </c>
      <c r="K810" s="24">
        <v>61391007</v>
      </c>
      <c r="L810" s="25">
        <v>61391007</v>
      </c>
      <c r="M810" s="25">
        <v>0</v>
      </c>
      <c r="N810" s="25">
        <v>-51680</v>
      </c>
      <c r="O810" s="25">
        <v>-1500000</v>
      </c>
      <c r="P810" s="25">
        <f t="shared" si="271"/>
        <v>59891007</v>
      </c>
      <c r="Q810" s="25">
        <v>0</v>
      </c>
      <c r="R810" s="25">
        <v>28847686.260000002</v>
      </c>
      <c r="S810" s="25">
        <v>0</v>
      </c>
      <c r="T810" s="25">
        <v>30991640.739999998</v>
      </c>
      <c r="U810" s="25">
        <v>30991640.739999998</v>
      </c>
      <c r="V810" s="25">
        <v>0</v>
      </c>
      <c r="W810" s="25">
        <v>1551680</v>
      </c>
      <c r="X810" s="25">
        <v>0</v>
      </c>
      <c r="Y810" s="25">
        <f t="shared" si="272"/>
        <v>51680</v>
      </c>
      <c r="Z810" s="26">
        <f>T810/L810</f>
        <v>0.50482378860473809</v>
      </c>
      <c r="AA810" s="26">
        <f>T810/P810</f>
        <v>0.51746735098309493</v>
      </c>
      <c r="AB810" s="26">
        <f>(Q810+R810+S810)/P810</f>
        <v>0.48166974818105834</v>
      </c>
      <c r="AC810" s="27">
        <f>AA810+AB810</f>
        <v>0.99913709916415328</v>
      </c>
    </row>
    <row r="811" spans="1:29" ht="81" outlineLevel="2" x14ac:dyDescent="0.35">
      <c r="A811" s="21" t="s">
        <v>343</v>
      </c>
      <c r="B811" s="22" t="s">
        <v>30</v>
      </c>
      <c r="C811" s="22" t="s">
        <v>119</v>
      </c>
      <c r="D811" s="22" t="s">
        <v>120</v>
      </c>
      <c r="E811" s="22" t="s">
        <v>52</v>
      </c>
      <c r="F811" s="22"/>
      <c r="G811" s="22">
        <v>1310</v>
      </c>
      <c r="H811" s="22">
        <v>709800000</v>
      </c>
      <c r="I811" s="22" t="s">
        <v>31</v>
      </c>
      <c r="J811" s="23" t="s">
        <v>122</v>
      </c>
      <c r="K811" s="25">
        <v>0</v>
      </c>
      <c r="L811" s="25">
        <v>0</v>
      </c>
      <c r="M811" s="25">
        <v>349981</v>
      </c>
      <c r="N811" s="25">
        <v>0</v>
      </c>
      <c r="O811" s="25">
        <v>0</v>
      </c>
      <c r="P811" s="25">
        <f t="shared" si="271"/>
        <v>0</v>
      </c>
      <c r="Q811" s="25">
        <v>0</v>
      </c>
      <c r="R811" s="25">
        <v>0</v>
      </c>
      <c r="S811" s="25">
        <v>0</v>
      </c>
      <c r="T811" s="25">
        <v>0</v>
      </c>
      <c r="U811" s="25">
        <v>0</v>
      </c>
      <c r="V811" s="25">
        <v>0</v>
      </c>
      <c r="W811" s="25">
        <v>0</v>
      </c>
      <c r="X811" s="25">
        <v>0</v>
      </c>
      <c r="Y811" s="25">
        <f t="shared" si="272"/>
        <v>0</v>
      </c>
      <c r="Z811" s="26">
        <v>0</v>
      </c>
      <c r="AA811" s="26">
        <v>0</v>
      </c>
      <c r="AB811" s="26">
        <v>0</v>
      </c>
      <c r="AC811" s="27">
        <v>0</v>
      </c>
    </row>
    <row r="812" spans="1:29" ht="81" outlineLevel="2" x14ac:dyDescent="0.35">
      <c r="A812" s="21" t="s">
        <v>343</v>
      </c>
      <c r="B812" s="22" t="s">
        <v>30</v>
      </c>
      <c r="C812" s="22" t="s">
        <v>119</v>
      </c>
      <c r="D812" s="22" t="s">
        <v>120</v>
      </c>
      <c r="E812" s="22" t="s">
        <v>123</v>
      </c>
      <c r="F812" s="22" t="s">
        <v>33</v>
      </c>
      <c r="G812" s="22">
        <v>1310</v>
      </c>
      <c r="H812" s="22">
        <v>709800000</v>
      </c>
      <c r="I812" s="22" t="s">
        <v>31</v>
      </c>
      <c r="J812" s="23" t="s">
        <v>124</v>
      </c>
      <c r="K812" s="24">
        <v>56468499</v>
      </c>
      <c r="L812" s="25">
        <v>56468499</v>
      </c>
      <c r="M812" s="25">
        <v>0</v>
      </c>
      <c r="N812" s="25">
        <v>-55117</v>
      </c>
      <c r="O812" s="25">
        <v>0</v>
      </c>
      <c r="P812" s="25">
        <f t="shared" si="271"/>
        <v>56468499</v>
      </c>
      <c r="Q812" s="25">
        <v>0</v>
      </c>
      <c r="R812" s="25">
        <v>20284768.809999999</v>
      </c>
      <c r="S812" s="25">
        <v>0</v>
      </c>
      <c r="T812" s="25">
        <v>36128613.189999998</v>
      </c>
      <c r="U812" s="25">
        <v>36128613.189999998</v>
      </c>
      <c r="V812" s="25">
        <v>0</v>
      </c>
      <c r="W812" s="25">
        <v>55117</v>
      </c>
      <c r="X812" s="25">
        <v>0</v>
      </c>
      <c r="Y812" s="25">
        <f t="shared" si="272"/>
        <v>55117</v>
      </c>
      <c r="Z812" s="26">
        <f>T812/L812</f>
        <v>0.63980119588445228</v>
      </c>
      <c r="AA812" s="26">
        <f>T812/P812</f>
        <v>0.63980119588445228</v>
      </c>
      <c r="AB812" s="26">
        <f>(Q812+R812+S812)/P812</f>
        <v>0.35922273779581071</v>
      </c>
      <c r="AC812" s="27">
        <f>AA812+AB812</f>
        <v>0.99902393368026299</v>
      </c>
    </row>
    <row r="813" spans="1:29" ht="81" outlineLevel="2" x14ac:dyDescent="0.35">
      <c r="A813" s="21" t="s">
        <v>343</v>
      </c>
      <c r="B813" s="22" t="s">
        <v>30</v>
      </c>
      <c r="C813" s="22" t="s">
        <v>119</v>
      </c>
      <c r="D813" s="22" t="s">
        <v>120</v>
      </c>
      <c r="E813" s="22" t="s">
        <v>123</v>
      </c>
      <c r="F813" s="22"/>
      <c r="G813" s="22">
        <v>1310</v>
      </c>
      <c r="H813" s="22">
        <v>709800000</v>
      </c>
      <c r="I813" s="22" t="s">
        <v>31</v>
      </c>
      <c r="J813" s="23" t="s">
        <v>125</v>
      </c>
      <c r="K813" s="25">
        <v>0</v>
      </c>
      <c r="L813" s="25">
        <v>0</v>
      </c>
      <c r="M813" s="25">
        <v>374265</v>
      </c>
      <c r="N813" s="25">
        <v>0</v>
      </c>
      <c r="O813" s="25">
        <v>0</v>
      </c>
      <c r="P813" s="25">
        <f t="shared" si="271"/>
        <v>0</v>
      </c>
      <c r="Q813" s="25">
        <v>0</v>
      </c>
      <c r="R813" s="25">
        <v>0</v>
      </c>
      <c r="S813" s="25">
        <v>0</v>
      </c>
      <c r="T813" s="25">
        <v>0</v>
      </c>
      <c r="U813" s="25">
        <v>0</v>
      </c>
      <c r="V813" s="25">
        <v>0</v>
      </c>
      <c r="W813" s="25">
        <v>0</v>
      </c>
      <c r="X813" s="25">
        <v>0</v>
      </c>
      <c r="Y813" s="25">
        <f t="shared" si="272"/>
        <v>0</v>
      </c>
      <c r="Z813" s="26">
        <v>0</v>
      </c>
      <c r="AA813" s="26">
        <v>0</v>
      </c>
      <c r="AB813" s="26">
        <v>0</v>
      </c>
      <c r="AC813" s="27">
        <v>0</v>
      </c>
    </row>
    <row r="814" spans="1:29" ht="162" outlineLevel="2" x14ac:dyDescent="0.35">
      <c r="A814" s="21" t="s">
        <v>343</v>
      </c>
      <c r="B814" s="22" t="s">
        <v>30</v>
      </c>
      <c r="C814" s="22" t="s">
        <v>119</v>
      </c>
      <c r="D814" s="22" t="s">
        <v>120</v>
      </c>
      <c r="E814" s="22" t="s">
        <v>286</v>
      </c>
      <c r="F814" s="22" t="s">
        <v>33</v>
      </c>
      <c r="G814" s="22">
        <v>1310</v>
      </c>
      <c r="H814" s="22">
        <v>709800000</v>
      </c>
      <c r="I814" s="22" t="s">
        <v>31</v>
      </c>
      <c r="J814" s="23" t="s">
        <v>351</v>
      </c>
      <c r="K814" s="24">
        <v>50000000000</v>
      </c>
      <c r="L814" s="25">
        <v>50000000000</v>
      </c>
      <c r="M814" s="25">
        <v>0</v>
      </c>
      <c r="N814" s="25">
        <v>0</v>
      </c>
      <c r="O814" s="25">
        <v>0</v>
      </c>
      <c r="P814" s="25">
        <f t="shared" si="271"/>
        <v>50000000000</v>
      </c>
      <c r="Q814" s="25">
        <v>0</v>
      </c>
      <c r="R814" s="25">
        <v>6823135346.9899998</v>
      </c>
      <c r="S814" s="25">
        <v>0</v>
      </c>
      <c r="T814" s="25">
        <v>23247107822.299999</v>
      </c>
      <c r="U814" s="25">
        <v>23247107822.299999</v>
      </c>
      <c r="V814" s="25">
        <v>10000000000</v>
      </c>
      <c r="W814" s="25">
        <v>19929756830.709999</v>
      </c>
      <c r="X814" s="25">
        <v>10000000000</v>
      </c>
      <c r="Y814" s="25">
        <f t="shared" si="272"/>
        <v>9929756830.7099991</v>
      </c>
      <c r="Z814" s="26">
        <f>T814/L814</f>
        <v>0.46494215644600001</v>
      </c>
      <c r="AA814" s="26">
        <f>T814/P814</f>
        <v>0.46494215644600001</v>
      </c>
      <c r="AB814" s="26">
        <f>(Q814+R814+S814)/P814</f>
        <v>0.1364627069398</v>
      </c>
      <c r="AC814" s="27">
        <f>AA814+AB814</f>
        <v>0.60140486338580001</v>
      </c>
    </row>
    <row r="815" spans="1:29" ht="54" outlineLevel="2" x14ac:dyDescent="0.35">
      <c r="A815" s="21" t="s">
        <v>343</v>
      </c>
      <c r="B815" s="22" t="s">
        <v>30</v>
      </c>
      <c r="C815" s="22" t="s">
        <v>119</v>
      </c>
      <c r="D815" s="22" t="s">
        <v>120</v>
      </c>
      <c r="E815" s="22" t="s">
        <v>126</v>
      </c>
      <c r="F815" s="22" t="s">
        <v>33</v>
      </c>
      <c r="G815" s="22">
        <v>1310</v>
      </c>
      <c r="H815" s="22">
        <v>709800000</v>
      </c>
      <c r="I815" s="22" t="s">
        <v>31</v>
      </c>
      <c r="J815" s="23" t="s">
        <v>127</v>
      </c>
      <c r="K815" s="24">
        <v>244312229</v>
      </c>
      <c r="L815" s="25">
        <v>244312229</v>
      </c>
      <c r="M815" s="25">
        <v>0</v>
      </c>
      <c r="N815" s="25">
        <v>-282702</v>
      </c>
      <c r="O815" s="25">
        <v>0</v>
      </c>
      <c r="P815" s="25">
        <f t="shared" si="271"/>
        <v>244312229</v>
      </c>
      <c r="Q815" s="25">
        <v>0</v>
      </c>
      <c r="R815" s="25">
        <v>80749645.519999996</v>
      </c>
      <c r="S815" s="25">
        <v>0</v>
      </c>
      <c r="T815" s="25">
        <v>163279881.47999999</v>
      </c>
      <c r="U815" s="25">
        <v>163279881.47999999</v>
      </c>
      <c r="V815" s="25">
        <v>0</v>
      </c>
      <c r="W815" s="25">
        <v>282702</v>
      </c>
      <c r="X815" s="25">
        <v>0</v>
      </c>
      <c r="Y815" s="25">
        <f t="shared" si="272"/>
        <v>282702</v>
      </c>
      <c r="Z815" s="26">
        <f>T815/L815</f>
        <v>0.66832463584948087</v>
      </c>
      <c r="AA815" s="26">
        <f>T815/P815</f>
        <v>0.66832463584948087</v>
      </c>
      <c r="AB815" s="26">
        <f>(Q815+R815+S815)/P815</f>
        <v>0.33051823009645576</v>
      </c>
      <c r="AC815" s="27">
        <f>AA815+AB815</f>
        <v>0.99884286594593663</v>
      </c>
    </row>
    <row r="816" spans="1:29" ht="81" outlineLevel="2" x14ac:dyDescent="0.35">
      <c r="A816" s="21" t="s">
        <v>343</v>
      </c>
      <c r="B816" s="22" t="s">
        <v>30</v>
      </c>
      <c r="C816" s="22" t="s">
        <v>119</v>
      </c>
      <c r="D816" s="22" t="s">
        <v>120</v>
      </c>
      <c r="E816" s="22" t="s">
        <v>126</v>
      </c>
      <c r="F816" s="22"/>
      <c r="G816" s="22">
        <v>1310</v>
      </c>
      <c r="H816" s="22">
        <v>709800000</v>
      </c>
      <c r="I816" s="22" t="s">
        <v>31</v>
      </c>
      <c r="J816" s="23" t="s">
        <v>128</v>
      </c>
      <c r="K816" s="25">
        <v>0</v>
      </c>
      <c r="L816" s="25">
        <v>0</v>
      </c>
      <c r="M816" s="25">
        <v>1919701</v>
      </c>
      <c r="N816" s="25">
        <v>0</v>
      </c>
      <c r="O816" s="25">
        <v>0</v>
      </c>
      <c r="P816" s="25">
        <f t="shared" si="271"/>
        <v>0</v>
      </c>
      <c r="Q816" s="25">
        <v>0</v>
      </c>
      <c r="R816" s="25">
        <v>0</v>
      </c>
      <c r="S816" s="25">
        <v>0</v>
      </c>
      <c r="T816" s="25">
        <v>0</v>
      </c>
      <c r="U816" s="25">
        <v>0</v>
      </c>
      <c r="V816" s="25">
        <v>0</v>
      </c>
      <c r="W816" s="25">
        <v>0</v>
      </c>
      <c r="X816" s="25">
        <v>0</v>
      </c>
      <c r="Y816" s="25">
        <f t="shared" si="272"/>
        <v>0</v>
      </c>
      <c r="Z816" s="26">
        <v>0</v>
      </c>
      <c r="AA816" s="26">
        <v>0</v>
      </c>
      <c r="AB816" s="26">
        <v>0</v>
      </c>
      <c r="AC816" s="27">
        <v>0</v>
      </c>
    </row>
    <row r="817" spans="1:29" ht="148.5" outlineLevel="2" x14ac:dyDescent="0.35">
      <c r="A817" s="21" t="s">
        <v>343</v>
      </c>
      <c r="B817" s="22" t="s">
        <v>30</v>
      </c>
      <c r="C817" s="22" t="s">
        <v>119</v>
      </c>
      <c r="D817" s="22" t="s">
        <v>120</v>
      </c>
      <c r="E817" s="22" t="s">
        <v>352</v>
      </c>
      <c r="F817" s="22" t="s">
        <v>33</v>
      </c>
      <c r="G817" s="22">
        <v>1310</v>
      </c>
      <c r="H817" s="22">
        <v>709800000</v>
      </c>
      <c r="I817" s="22" t="s">
        <v>31</v>
      </c>
      <c r="J817" s="23" t="s">
        <v>353</v>
      </c>
      <c r="K817" s="24">
        <v>3000000000</v>
      </c>
      <c r="L817" s="25">
        <v>3000000000</v>
      </c>
      <c r="M817" s="25">
        <v>0</v>
      </c>
      <c r="N817" s="25">
        <v>0</v>
      </c>
      <c r="O817" s="25">
        <v>0</v>
      </c>
      <c r="P817" s="25">
        <f t="shared" si="271"/>
        <v>3000000000</v>
      </c>
      <c r="Q817" s="25">
        <v>0</v>
      </c>
      <c r="R817" s="25">
        <v>592769603.08000004</v>
      </c>
      <c r="S817" s="25">
        <v>0</v>
      </c>
      <c r="T817" s="25">
        <v>1657230396.9200001</v>
      </c>
      <c r="U817" s="25">
        <v>1657230396.9200001</v>
      </c>
      <c r="V817" s="25">
        <v>0</v>
      </c>
      <c r="W817" s="25">
        <v>750000000</v>
      </c>
      <c r="X817" s="25">
        <v>0</v>
      </c>
      <c r="Y817" s="25">
        <f t="shared" si="272"/>
        <v>750000000</v>
      </c>
      <c r="Z817" s="26">
        <f>T817/L817</f>
        <v>0.55241013230666669</v>
      </c>
      <c r="AA817" s="26">
        <f>T817/P817</f>
        <v>0.55241013230666669</v>
      </c>
      <c r="AB817" s="26">
        <f>(Q817+R817+S817)/P817</f>
        <v>0.19758986769333334</v>
      </c>
      <c r="AC817" s="27">
        <f>AA817+AB817</f>
        <v>0.75</v>
      </c>
    </row>
    <row r="818" spans="1:29" ht="81" outlineLevel="2" x14ac:dyDescent="0.35">
      <c r="A818" s="21" t="s">
        <v>355</v>
      </c>
      <c r="B818" s="22" t="s">
        <v>30</v>
      </c>
      <c r="C818" s="22" t="s">
        <v>119</v>
      </c>
      <c r="D818" s="22" t="s">
        <v>120</v>
      </c>
      <c r="E818" s="22" t="s">
        <v>52</v>
      </c>
      <c r="F818" s="22" t="s">
        <v>33</v>
      </c>
      <c r="G818" s="22">
        <v>1310</v>
      </c>
      <c r="H818" s="22">
        <v>709600000</v>
      </c>
      <c r="I818" s="22" t="s">
        <v>31</v>
      </c>
      <c r="J818" s="23" t="s">
        <v>121</v>
      </c>
      <c r="K818" s="24">
        <v>7038063</v>
      </c>
      <c r="L818" s="25">
        <v>7038063</v>
      </c>
      <c r="M818" s="25">
        <v>0</v>
      </c>
      <c r="N818" s="25">
        <v>-40326</v>
      </c>
      <c r="O818" s="25">
        <v>0</v>
      </c>
      <c r="P818" s="25">
        <f t="shared" si="271"/>
        <v>7038063</v>
      </c>
      <c r="Q818" s="25">
        <v>0</v>
      </c>
      <c r="R818" s="25">
        <v>4269243.78</v>
      </c>
      <c r="S818" s="25">
        <v>0</v>
      </c>
      <c r="T818" s="25">
        <v>2728493.22</v>
      </c>
      <c r="U818" s="25">
        <v>2728493.22</v>
      </c>
      <c r="V818" s="25">
        <v>0</v>
      </c>
      <c r="W818" s="25">
        <v>40326</v>
      </c>
      <c r="X818" s="25">
        <v>0</v>
      </c>
      <c r="Y818" s="25">
        <f t="shared" si="272"/>
        <v>40326</v>
      </c>
      <c r="Z818" s="26">
        <f>T818/L818</f>
        <v>0.38767672582640994</v>
      </c>
      <c r="AA818" s="26">
        <f>T818/P818</f>
        <v>0.38767672582640994</v>
      </c>
      <c r="AB818" s="26">
        <f>(Q818+R818+S818)/P818</f>
        <v>0.60659357269180458</v>
      </c>
      <c r="AC818" s="27">
        <f>AA818+AB818</f>
        <v>0.99427029851821458</v>
      </c>
    </row>
    <row r="819" spans="1:29" ht="81" outlineLevel="2" x14ac:dyDescent="0.35">
      <c r="A819" s="21" t="s">
        <v>355</v>
      </c>
      <c r="B819" s="22" t="s">
        <v>30</v>
      </c>
      <c r="C819" s="22" t="s">
        <v>119</v>
      </c>
      <c r="D819" s="22" t="s">
        <v>120</v>
      </c>
      <c r="E819" s="22" t="s">
        <v>52</v>
      </c>
      <c r="F819" s="22"/>
      <c r="G819" s="22">
        <v>1310</v>
      </c>
      <c r="H819" s="22">
        <v>709600000</v>
      </c>
      <c r="I819" s="22" t="s">
        <v>31</v>
      </c>
      <c r="J819" s="23" t="s">
        <v>122</v>
      </c>
      <c r="K819" s="25">
        <v>0</v>
      </c>
      <c r="L819" s="25">
        <v>0</v>
      </c>
      <c r="M819" s="25">
        <v>5645</v>
      </c>
      <c r="N819" s="25">
        <v>0</v>
      </c>
      <c r="O819" s="25">
        <v>0</v>
      </c>
      <c r="P819" s="25">
        <f t="shared" si="271"/>
        <v>0</v>
      </c>
      <c r="Q819" s="25">
        <v>0</v>
      </c>
      <c r="R819" s="25">
        <v>0</v>
      </c>
      <c r="S819" s="25">
        <v>0</v>
      </c>
      <c r="T819" s="25">
        <v>0</v>
      </c>
      <c r="U819" s="25">
        <v>0</v>
      </c>
      <c r="V819" s="25">
        <v>0</v>
      </c>
      <c r="W819" s="25">
        <v>0</v>
      </c>
      <c r="X819" s="25">
        <v>0</v>
      </c>
      <c r="Y819" s="25">
        <f t="shared" si="272"/>
        <v>0</v>
      </c>
      <c r="Z819" s="26">
        <v>0</v>
      </c>
      <c r="AA819" s="26">
        <v>0</v>
      </c>
      <c r="AB819" s="26">
        <v>0</v>
      </c>
      <c r="AC819" s="27">
        <v>0</v>
      </c>
    </row>
    <row r="820" spans="1:29" ht="81" outlineLevel="2" x14ac:dyDescent="0.35">
      <c r="A820" s="21" t="s">
        <v>355</v>
      </c>
      <c r="B820" s="22" t="s">
        <v>30</v>
      </c>
      <c r="C820" s="22" t="s">
        <v>119</v>
      </c>
      <c r="D820" s="22" t="s">
        <v>120</v>
      </c>
      <c r="E820" s="22" t="s">
        <v>123</v>
      </c>
      <c r="F820" s="22" t="s">
        <v>33</v>
      </c>
      <c r="G820" s="22">
        <v>1310</v>
      </c>
      <c r="H820" s="22">
        <v>709600000</v>
      </c>
      <c r="I820" s="22" t="s">
        <v>31</v>
      </c>
      <c r="J820" s="23" t="s">
        <v>124</v>
      </c>
      <c r="K820" s="24">
        <v>2988408</v>
      </c>
      <c r="L820" s="25">
        <v>2988408</v>
      </c>
      <c r="M820" s="25">
        <v>0</v>
      </c>
      <c r="N820" s="25">
        <v>-21494</v>
      </c>
      <c r="O820" s="25">
        <v>0</v>
      </c>
      <c r="P820" s="25">
        <f t="shared" si="271"/>
        <v>2988408</v>
      </c>
      <c r="Q820" s="25">
        <v>0</v>
      </c>
      <c r="R820" s="25">
        <v>1526756.17</v>
      </c>
      <c r="S820" s="25">
        <v>0</v>
      </c>
      <c r="T820" s="25">
        <v>1440157.83</v>
      </c>
      <c r="U820" s="25">
        <v>1440157.83</v>
      </c>
      <c r="V820" s="25">
        <v>0</v>
      </c>
      <c r="W820" s="25">
        <v>21494</v>
      </c>
      <c r="X820" s="25">
        <v>0</v>
      </c>
      <c r="Y820" s="25">
        <f t="shared" si="272"/>
        <v>21494</v>
      </c>
      <c r="Z820" s="26">
        <f>T820/L820</f>
        <v>0.48191472851096639</v>
      </c>
      <c r="AA820" s="26">
        <f>T820/P820</f>
        <v>0.48191472851096639</v>
      </c>
      <c r="AB820" s="26">
        <f>(Q820+R820+S820)/P820</f>
        <v>0.51089281316339663</v>
      </c>
      <c r="AC820" s="27">
        <f>AA820+AB820</f>
        <v>0.99280754167436303</v>
      </c>
    </row>
    <row r="821" spans="1:29" ht="81" outlineLevel="2" x14ac:dyDescent="0.35">
      <c r="A821" s="21" t="s">
        <v>355</v>
      </c>
      <c r="B821" s="22" t="s">
        <v>30</v>
      </c>
      <c r="C821" s="22" t="s">
        <v>119</v>
      </c>
      <c r="D821" s="22" t="s">
        <v>120</v>
      </c>
      <c r="E821" s="22" t="s">
        <v>123</v>
      </c>
      <c r="F821" s="22"/>
      <c r="G821" s="22">
        <v>1310</v>
      </c>
      <c r="H821" s="22">
        <v>709600000</v>
      </c>
      <c r="I821" s="22" t="s">
        <v>31</v>
      </c>
      <c r="J821" s="23" t="s">
        <v>125</v>
      </c>
      <c r="K821" s="25">
        <v>0</v>
      </c>
      <c r="L821" s="25">
        <v>0</v>
      </c>
      <c r="M821" s="25">
        <v>3076</v>
      </c>
      <c r="N821" s="25">
        <v>0</v>
      </c>
      <c r="O821" s="25">
        <v>0</v>
      </c>
      <c r="P821" s="25">
        <f t="shared" si="271"/>
        <v>0</v>
      </c>
      <c r="Q821" s="25">
        <v>0</v>
      </c>
      <c r="R821" s="25">
        <v>0</v>
      </c>
      <c r="S821" s="25">
        <v>0</v>
      </c>
      <c r="T821" s="25">
        <v>0</v>
      </c>
      <c r="U821" s="25">
        <v>0</v>
      </c>
      <c r="V821" s="25">
        <v>0</v>
      </c>
      <c r="W821" s="25">
        <v>0</v>
      </c>
      <c r="X821" s="25">
        <v>0</v>
      </c>
      <c r="Y821" s="25">
        <f t="shared" si="272"/>
        <v>0</v>
      </c>
      <c r="Z821" s="26">
        <v>0</v>
      </c>
      <c r="AA821" s="26">
        <v>0</v>
      </c>
      <c r="AB821" s="26">
        <v>0</v>
      </c>
      <c r="AC821" s="27">
        <v>0</v>
      </c>
    </row>
    <row r="822" spans="1:29" ht="54" outlineLevel="2" x14ac:dyDescent="0.35">
      <c r="A822" s="21" t="s">
        <v>355</v>
      </c>
      <c r="B822" s="22" t="s">
        <v>30</v>
      </c>
      <c r="C822" s="22" t="s">
        <v>119</v>
      </c>
      <c r="D822" s="22" t="s">
        <v>120</v>
      </c>
      <c r="E822" s="22" t="s">
        <v>126</v>
      </c>
      <c r="F822" s="22" t="s">
        <v>33</v>
      </c>
      <c r="G822" s="22">
        <v>1310</v>
      </c>
      <c r="H822" s="22">
        <v>709600000</v>
      </c>
      <c r="I822" s="22" t="s">
        <v>31</v>
      </c>
      <c r="J822" s="23" t="s">
        <v>127</v>
      </c>
      <c r="K822" s="24">
        <v>9822296</v>
      </c>
      <c r="L822" s="25">
        <v>9822296</v>
      </c>
      <c r="M822" s="25">
        <v>0</v>
      </c>
      <c r="N822" s="25">
        <v>-102776</v>
      </c>
      <c r="O822" s="25">
        <v>0</v>
      </c>
      <c r="P822" s="25">
        <f t="shared" si="271"/>
        <v>9822296</v>
      </c>
      <c r="Q822" s="25">
        <v>0</v>
      </c>
      <c r="R822" s="25">
        <v>4287363.08</v>
      </c>
      <c r="S822" s="25">
        <v>0</v>
      </c>
      <c r="T822" s="25">
        <v>5432156.9199999999</v>
      </c>
      <c r="U822" s="25">
        <v>5432156.9199999999</v>
      </c>
      <c r="V822" s="25">
        <v>0</v>
      </c>
      <c r="W822" s="25">
        <v>102776</v>
      </c>
      <c r="X822" s="25">
        <v>0</v>
      </c>
      <c r="Y822" s="25">
        <f t="shared" si="272"/>
        <v>102776</v>
      </c>
      <c r="Z822" s="26">
        <f>T822/L822</f>
        <v>0.55304349614387516</v>
      </c>
      <c r="AA822" s="26">
        <f>T822/P822</f>
        <v>0.55304349614387516</v>
      </c>
      <c r="AB822" s="26">
        <f>(Q822+R822+S822)/P822</f>
        <v>0.43649296254154835</v>
      </c>
      <c r="AC822" s="27">
        <f>AA822+AB822</f>
        <v>0.9895364586854235</v>
      </c>
    </row>
    <row r="823" spans="1:29" ht="81" outlineLevel="2" x14ac:dyDescent="0.35">
      <c r="A823" s="21" t="s">
        <v>355</v>
      </c>
      <c r="B823" s="22" t="s">
        <v>30</v>
      </c>
      <c r="C823" s="22" t="s">
        <v>119</v>
      </c>
      <c r="D823" s="22" t="s">
        <v>120</v>
      </c>
      <c r="E823" s="22" t="s">
        <v>126</v>
      </c>
      <c r="F823" s="22"/>
      <c r="G823" s="22">
        <v>1310</v>
      </c>
      <c r="H823" s="22">
        <v>709600000</v>
      </c>
      <c r="I823" s="22" t="s">
        <v>31</v>
      </c>
      <c r="J823" s="23" t="s">
        <v>128</v>
      </c>
      <c r="K823" s="25">
        <v>0</v>
      </c>
      <c r="L823" s="25">
        <v>0</v>
      </c>
      <c r="M823" s="25">
        <v>14746</v>
      </c>
      <c r="N823" s="25">
        <v>0</v>
      </c>
      <c r="O823" s="25">
        <v>0</v>
      </c>
      <c r="P823" s="25">
        <f t="shared" si="271"/>
        <v>0</v>
      </c>
      <c r="Q823" s="25">
        <v>0</v>
      </c>
      <c r="R823" s="25">
        <v>0</v>
      </c>
      <c r="S823" s="25">
        <v>0</v>
      </c>
      <c r="T823" s="25">
        <v>0</v>
      </c>
      <c r="U823" s="25">
        <v>0</v>
      </c>
      <c r="V823" s="25">
        <v>0</v>
      </c>
      <c r="W823" s="25">
        <v>0</v>
      </c>
      <c r="X823" s="25">
        <v>0</v>
      </c>
      <c r="Y823" s="25">
        <f t="shared" si="272"/>
        <v>0</v>
      </c>
      <c r="Z823" s="26">
        <v>0</v>
      </c>
      <c r="AA823" s="26">
        <v>0</v>
      </c>
      <c r="AB823" s="26">
        <v>0</v>
      </c>
      <c r="AC823" s="27">
        <v>0</v>
      </c>
    </row>
    <row r="824" spans="1:29" ht="121.5" outlineLevel="2" x14ac:dyDescent="0.35">
      <c r="A824" s="21" t="s">
        <v>355</v>
      </c>
      <c r="B824" s="22" t="s">
        <v>30</v>
      </c>
      <c r="C824" s="22" t="s">
        <v>119</v>
      </c>
      <c r="D824" s="22" t="s">
        <v>120</v>
      </c>
      <c r="E824" s="22" t="s">
        <v>288</v>
      </c>
      <c r="F824" s="22" t="s">
        <v>33</v>
      </c>
      <c r="G824" s="22">
        <v>1310</v>
      </c>
      <c r="H824" s="22">
        <v>709600000</v>
      </c>
      <c r="I824" s="22" t="s">
        <v>31</v>
      </c>
      <c r="J824" s="23" t="s">
        <v>357</v>
      </c>
      <c r="K824" s="24">
        <v>82956640000</v>
      </c>
      <c r="L824" s="25">
        <v>82956640000</v>
      </c>
      <c r="M824" s="25">
        <v>0</v>
      </c>
      <c r="N824" s="25">
        <v>0</v>
      </c>
      <c r="O824" s="25">
        <v>0</v>
      </c>
      <c r="P824" s="25">
        <f t="shared" si="271"/>
        <v>82956640000</v>
      </c>
      <c r="Q824" s="25">
        <v>0</v>
      </c>
      <c r="R824" s="25">
        <v>12541106666</v>
      </c>
      <c r="S824" s="25">
        <v>0</v>
      </c>
      <c r="T824" s="25">
        <v>43893873322</v>
      </c>
      <c r="U824" s="25">
        <v>43893873322</v>
      </c>
      <c r="V824" s="25">
        <v>7710000000</v>
      </c>
      <c r="W824" s="25">
        <v>26521660012</v>
      </c>
      <c r="X824" s="25">
        <v>7710000000</v>
      </c>
      <c r="Y824" s="25">
        <f t="shared" si="272"/>
        <v>18811660012</v>
      </c>
      <c r="Z824" s="26">
        <f t="shared" ref="Z824:Z838" si="273">T824/L824</f>
        <v>0.52911826373392168</v>
      </c>
      <c r="AA824" s="26">
        <f t="shared" ref="AA824:AA838" si="274">T824/P824</f>
        <v>0.52911826373392168</v>
      </c>
      <c r="AB824" s="26">
        <f t="shared" ref="AB824:AB838" si="275">(Q824+R824+S824)/P824</f>
        <v>0.15117664681211776</v>
      </c>
      <c r="AC824" s="27">
        <f t="shared" ref="AC824:AC838" si="276">AA824+AB824</f>
        <v>0.68029491054603941</v>
      </c>
    </row>
    <row r="825" spans="1:29" ht="94.5" outlineLevel="2" x14ac:dyDescent="0.35">
      <c r="A825" s="21" t="s">
        <v>355</v>
      </c>
      <c r="B825" s="22" t="s">
        <v>30</v>
      </c>
      <c r="C825" s="22" t="s">
        <v>119</v>
      </c>
      <c r="D825" s="22" t="s">
        <v>120</v>
      </c>
      <c r="E825" s="22" t="s">
        <v>290</v>
      </c>
      <c r="F825" s="22" t="s">
        <v>33</v>
      </c>
      <c r="G825" s="22">
        <v>1310</v>
      </c>
      <c r="H825" s="22">
        <v>709600000</v>
      </c>
      <c r="I825" s="22" t="s">
        <v>31</v>
      </c>
      <c r="J825" s="23" t="s">
        <v>358</v>
      </c>
      <c r="K825" s="24">
        <v>100000000</v>
      </c>
      <c r="L825" s="25">
        <v>100000000</v>
      </c>
      <c r="M825" s="25">
        <v>0</v>
      </c>
      <c r="N825" s="25">
        <v>0</v>
      </c>
      <c r="O825" s="25">
        <v>0</v>
      </c>
      <c r="P825" s="25">
        <f t="shared" si="271"/>
        <v>100000000</v>
      </c>
      <c r="Q825" s="25">
        <v>0</v>
      </c>
      <c r="R825" s="25">
        <v>70616913</v>
      </c>
      <c r="S825" s="25">
        <v>0</v>
      </c>
      <c r="T825" s="25">
        <v>29383087</v>
      </c>
      <c r="U825" s="25">
        <v>29383087</v>
      </c>
      <c r="V825" s="25">
        <v>0</v>
      </c>
      <c r="W825" s="25">
        <v>0</v>
      </c>
      <c r="X825" s="25">
        <v>0</v>
      </c>
      <c r="Y825" s="25">
        <f t="shared" si="272"/>
        <v>0</v>
      </c>
      <c r="Z825" s="26">
        <f t="shared" si="273"/>
        <v>0.29383087000000002</v>
      </c>
      <c r="AA825" s="26">
        <f t="shared" si="274"/>
        <v>0.29383087000000002</v>
      </c>
      <c r="AB825" s="26">
        <f t="shared" si="275"/>
        <v>0.70616913000000003</v>
      </c>
      <c r="AC825" s="27">
        <f t="shared" si="276"/>
        <v>1</v>
      </c>
    </row>
    <row r="826" spans="1:29" ht="67.5" outlineLevel="2" x14ac:dyDescent="0.35">
      <c r="A826" s="21" t="s">
        <v>355</v>
      </c>
      <c r="B826" s="22" t="s">
        <v>30</v>
      </c>
      <c r="C826" s="22" t="s">
        <v>119</v>
      </c>
      <c r="D826" s="22" t="s">
        <v>120</v>
      </c>
      <c r="E826" s="22" t="s">
        <v>359</v>
      </c>
      <c r="F826" s="22" t="s">
        <v>33</v>
      </c>
      <c r="G826" s="22">
        <v>1310</v>
      </c>
      <c r="H826" s="22">
        <v>709600000</v>
      </c>
      <c r="I826" s="22" t="s">
        <v>31</v>
      </c>
      <c r="J826" s="23" t="s">
        <v>360</v>
      </c>
      <c r="K826" s="24">
        <v>46405000000</v>
      </c>
      <c r="L826" s="25">
        <v>46405000000</v>
      </c>
      <c r="M826" s="25">
        <v>0</v>
      </c>
      <c r="N826" s="25">
        <v>35045000</v>
      </c>
      <c r="O826" s="25">
        <v>0</v>
      </c>
      <c r="P826" s="25">
        <f t="shared" si="271"/>
        <v>46405000000</v>
      </c>
      <c r="Q826" s="25">
        <v>0</v>
      </c>
      <c r="R826" s="25">
        <v>5926861625.3900003</v>
      </c>
      <c r="S826" s="25">
        <v>0</v>
      </c>
      <c r="T826" s="25">
        <v>26178147523.610001</v>
      </c>
      <c r="U826" s="25">
        <v>26178147523.610001</v>
      </c>
      <c r="V826" s="25">
        <v>2405000000</v>
      </c>
      <c r="W826" s="25">
        <v>14299990851</v>
      </c>
      <c r="X826" s="25">
        <v>2405000000</v>
      </c>
      <c r="Y826" s="25">
        <f t="shared" si="272"/>
        <v>11894990851</v>
      </c>
      <c r="Z826" s="26">
        <f t="shared" si="273"/>
        <v>0.56412342470875987</v>
      </c>
      <c r="AA826" s="26">
        <f t="shared" si="274"/>
        <v>0.56412342470875987</v>
      </c>
      <c r="AB826" s="26">
        <f t="shared" si="275"/>
        <v>0.12772032378816939</v>
      </c>
      <c r="AC826" s="27">
        <f t="shared" si="276"/>
        <v>0.69184374849692931</v>
      </c>
    </row>
    <row r="827" spans="1:29" ht="108" outlineLevel="2" x14ac:dyDescent="0.35">
      <c r="A827" s="21" t="s">
        <v>355</v>
      </c>
      <c r="B827" s="22" t="s">
        <v>30</v>
      </c>
      <c r="C827" s="22" t="s">
        <v>119</v>
      </c>
      <c r="D827" s="22" t="s">
        <v>120</v>
      </c>
      <c r="E827" s="22" t="s">
        <v>141</v>
      </c>
      <c r="F827" s="22" t="s">
        <v>33</v>
      </c>
      <c r="G827" s="22">
        <v>1310</v>
      </c>
      <c r="H827" s="22">
        <v>709600000</v>
      </c>
      <c r="I827" s="22" t="s">
        <v>31</v>
      </c>
      <c r="J827" s="23" t="s">
        <v>361</v>
      </c>
      <c r="K827" s="24">
        <v>17714586829</v>
      </c>
      <c r="L827" s="25">
        <v>17714586829</v>
      </c>
      <c r="M827" s="25">
        <v>0</v>
      </c>
      <c r="N827" s="25">
        <v>0</v>
      </c>
      <c r="O827" s="25">
        <v>0</v>
      </c>
      <c r="P827" s="25">
        <f t="shared" si="271"/>
        <v>17714586829</v>
      </c>
      <c r="Q827" s="25">
        <v>0</v>
      </c>
      <c r="R827" s="25">
        <v>0</v>
      </c>
      <c r="S827" s="25">
        <v>0</v>
      </c>
      <c r="T827" s="25">
        <v>11924912423</v>
      </c>
      <c r="U827" s="25">
        <v>11924912423</v>
      </c>
      <c r="V827" s="25">
        <v>5789674406</v>
      </c>
      <c r="W827" s="25">
        <v>5789674406</v>
      </c>
      <c r="X827" s="25">
        <v>5789674406</v>
      </c>
      <c r="Y827" s="25">
        <f t="shared" si="272"/>
        <v>0</v>
      </c>
      <c r="Z827" s="26">
        <f t="shared" si="273"/>
        <v>0.67316909720288232</v>
      </c>
      <c r="AA827" s="26">
        <f t="shared" si="274"/>
        <v>0.67316909720288232</v>
      </c>
      <c r="AB827" s="26">
        <f t="shared" si="275"/>
        <v>0</v>
      </c>
      <c r="AC827" s="27">
        <f t="shared" si="276"/>
        <v>0.67316909720288232</v>
      </c>
    </row>
    <row r="828" spans="1:29" ht="81" outlineLevel="2" x14ac:dyDescent="0.35">
      <c r="A828" s="21" t="s">
        <v>355</v>
      </c>
      <c r="B828" s="22" t="s">
        <v>30</v>
      </c>
      <c r="C828" s="22" t="s">
        <v>119</v>
      </c>
      <c r="D828" s="22" t="s">
        <v>120</v>
      </c>
      <c r="E828" s="22" t="s">
        <v>362</v>
      </c>
      <c r="F828" s="22" t="s">
        <v>33</v>
      </c>
      <c r="G828" s="22">
        <v>1310</v>
      </c>
      <c r="H828" s="22">
        <v>701110000</v>
      </c>
      <c r="I828" s="22" t="s">
        <v>31</v>
      </c>
      <c r="J828" s="23" t="s">
        <v>363</v>
      </c>
      <c r="K828" s="24">
        <v>28698162900</v>
      </c>
      <c r="L828" s="25">
        <v>31231666786.419998</v>
      </c>
      <c r="M828" s="25">
        <v>0</v>
      </c>
      <c r="N828" s="25">
        <v>0</v>
      </c>
      <c r="O828" s="25">
        <v>0</v>
      </c>
      <c r="P828" s="25">
        <f t="shared" si="271"/>
        <v>31231666786.419998</v>
      </c>
      <c r="Q828" s="25">
        <v>0</v>
      </c>
      <c r="R828" s="25">
        <v>2533503886.4200001</v>
      </c>
      <c r="S828" s="25">
        <v>0</v>
      </c>
      <c r="T828" s="25">
        <v>28698162900</v>
      </c>
      <c r="U828" s="25">
        <v>28698162900</v>
      </c>
      <c r="V828" s="25">
        <v>0</v>
      </c>
      <c r="W828" s="25">
        <v>0</v>
      </c>
      <c r="X828" s="25">
        <v>0</v>
      </c>
      <c r="Y828" s="25">
        <f t="shared" si="272"/>
        <v>0</v>
      </c>
      <c r="Z828" s="26">
        <f t="shared" si="273"/>
        <v>0.91888028571303781</v>
      </c>
      <c r="AA828" s="26">
        <f t="shared" si="274"/>
        <v>0.91888028571303781</v>
      </c>
      <c r="AB828" s="26">
        <f t="shared" si="275"/>
        <v>8.1119714286962297E-2</v>
      </c>
      <c r="AC828" s="27">
        <f t="shared" si="276"/>
        <v>1</v>
      </c>
    </row>
    <row r="829" spans="1:29" ht="94.5" outlineLevel="2" x14ac:dyDescent="0.35">
      <c r="A829" s="21" t="s">
        <v>355</v>
      </c>
      <c r="B829" s="22" t="s">
        <v>30</v>
      </c>
      <c r="C829" s="22" t="s">
        <v>119</v>
      </c>
      <c r="D829" s="22" t="s">
        <v>120</v>
      </c>
      <c r="E829" s="22" t="s">
        <v>364</v>
      </c>
      <c r="F829" s="22" t="s">
        <v>33</v>
      </c>
      <c r="G829" s="22">
        <v>1310</v>
      </c>
      <c r="H829" s="22">
        <v>701110000</v>
      </c>
      <c r="I829" s="22" t="s">
        <v>31</v>
      </c>
      <c r="J829" s="23" t="s">
        <v>365</v>
      </c>
      <c r="K829" s="24">
        <v>12254036500</v>
      </c>
      <c r="L829" s="25">
        <v>12515783390</v>
      </c>
      <c r="M829" s="25">
        <v>0</v>
      </c>
      <c r="N829" s="25">
        <v>0</v>
      </c>
      <c r="O829" s="25">
        <v>0</v>
      </c>
      <c r="P829" s="25">
        <f t="shared" si="271"/>
        <v>12515783390</v>
      </c>
      <c r="Q829" s="25">
        <v>0</v>
      </c>
      <c r="R829" s="25">
        <v>262747500.91999999</v>
      </c>
      <c r="S829" s="25">
        <v>0</v>
      </c>
      <c r="T829" s="25">
        <v>12253035889.08</v>
      </c>
      <c r="U829" s="25">
        <v>12253035889.08</v>
      </c>
      <c r="V829" s="25">
        <v>0</v>
      </c>
      <c r="W829" s="25">
        <v>0</v>
      </c>
      <c r="X829" s="25">
        <v>0</v>
      </c>
      <c r="Y829" s="25">
        <f t="shared" si="272"/>
        <v>0</v>
      </c>
      <c r="Z829" s="26">
        <f t="shared" si="273"/>
        <v>0.97900670755216701</v>
      </c>
      <c r="AA829" s="26">
        <f t="shared" si="274"/>
        <v>0.97900670755216701</v>
      </c>
      <c r="AB829" s="26">
        <f t="shared" si="275"/>
        <v>2.0993292447832941E-2</v>
      </c>
      <c r="AC829" s="27">
        <f t="shared" si="276"/>
        <v>1</v>
      </c>
    </row>
    <row r="830" spans="1:29" ht="67.5" outlineLevel="2" x14ac:dyDescent="0.35">
      <c r="A830" s="21" t="s">
        <v>355</v>
      </c>
      <c r="B830" s="22" t="s">
        <v>30</v>
      </c>
      <c r="C830" s="22" t="s">
        <v>119</v>
      </c>
      <c r="D830" s="22" t="s">
        <v>120</v>
      </c>
      <c r="E830" s="22" t="s">
        <v>366</v>
      </c>
      <c r="F830" s="22" t="s">
        <v>33</v>
      </c>
      <c r="G830" s="22">
        <v>1310</v>
      </c>
      <c r="H830" s="22">
        <v>709600000</v>
      </c>
      <c r="I830" s="22" t="s">
        <v>31</v>
      </c>
      <c r="J830" s="23" t="s">
        <v>367</v>
      </c>
      <c r="K830" s="24">
        <v>50000000000</v>
      </c>
      <c r="L830" s="25">
        <v>47704749223.580002</v>
      </c>
      <c r="M830" s="25">
        <v>0</v>
      </c>
      <c r="N830" s="25">
        <v>0</v>
      </c>
      <c r="O830" s="25">
        <v>0</v>
      </c>
      <c r="P830" s="25">
        <f t="shared" si="271"/>
        <v>47704749223.580002</v>
      </c>
      <c r="Q830" s="25">
        <v>0</v>
      </c>
      <c r="R830" s="25">
        <v>8496752746.0299997</v>
      </c>
      <c r="S830" s="25">
        <v>0</v>
      </c>
      <c r="T830" s="25">
        <v>12352417039.92</v>
      </c>
      <c r="U830" s="25">
        <v>12352417039.92</v>
      </c>
      <c r="V830" s="25">
        <v>0</v>
      </c>
      <c r="W830" s="25">
        <v>26855579437.630001</v>
      </c>
      <c r="X830" s="25">
        <v>0</v>
      </c>
      <c r="Y830" s="25">
        <f t="shared" si="272"/>
        <v>26855579437.630001</v>
      </c>
      <c r="Z830" s="26">
        <f t="shared" si="273"/>
        <v>0.25893474425423285</v>
      </c>
      <c r="AA830" s="26">
        <f t="shared" si="274"/>
        <v>0.25893474425423285</v>
      </c>
      <c r="AB830" s="26">
        <f t="shared" si="275"/>
        <v>0.178111254839804</v>
      </c>
      <c r="AC830" s="27">
        <f t="shared" si="276"/>
        <v>0.43704599909403685</v>
      </c>
    </row>
    <row r="831" spans="1:29" ht="81" outlineLevel="2" x14ac:dyDescent="0.35">
      <c r="A831" s="21" t="s">
        <v>355</v>
      </c>
      <c r="B831" s="22" t="s">
        <v>30</v>
      </c>
      <c r="C831" s="22" t="s">
        <v>119</v>
      </c>
      <c r="D831" s="22" t="s">
        <v>120</v>
      </c>
      <c r="E831" s="22" t="s">
        <v>368</v>
      </c>
      <c r="F831" s="22" t="s">
        <v>33</v>
      </c>
      <c r="G831" s="22">
        <v>1310</v>
      </c>
      <c r="H831" s="22">
        <v>709600000</v>
      </c>
      <c r="I831" s="22" t="s">
        <v>31</v>
      </c>
      <c r="J831" s="23" t="s">
        <v>369</v>
      </c>
      <c r="K831" s="24">
        <v>272712000</v>
      </c>
      <c r="L831" s="25">
        <v>272712000</v>
      </c>
      <c r="M831" s="25">
        <v>0</v>
      </c>
      <c r="N831" s="25">
        <v>0</v>
      </c>
      <c r="O831" s="25">
        <v>0</v>
      </c>
      <c r="P831" s="25">
        <f t="shared" si="271"/>
        <v>272712000</v>
      </c>
      <c r="Q831" s="25">
        <v>0</v>
      </c>
      <c r="R831" s="25">
        <v>106688886.66</v>
      </c>
      <c r="S831" s="25">
        <v>0</v>
      </c>
      <c r="T831" s="25">
        <v>71845113.340000004</v>
      </c>
      <c r="U831" s="25">
        <v>71845113.340000004</v>
      </c>
      <c r="V831" s="25">
        <v>0</v>
      </c>
      <c r="W831" s="25">
        <v>94178000</v>
      </c>
      <c r="X831" s="25">
        <v>0</v>
      </c>
      <c r="Y831" s="25">
        <f t="shared" si="272"/>
        <v>94178000</v>
      </c>
      <c r="Z831" s="26">
        <f t="shared" si="273"/>
        <v>0.26344683526944179</v>
      </c>
      <c r="AA831" s="26">
        <f t="shared" si="274"/>
        <v>0.26344683526944179</v>
      </c>
      <c r="AB831" s="26">
        <f t="shared" si="275"/>
        <v>0.39121449243157613</v>
      </c>
      <c r="AC831" s="27">
        <f t="shared" si="276"/>
        <v>0.65466132770101793</v>
      </c>
    </row>
    <row r="832" spans="1:29" ht="94.5" outlineLevel="2" x14ac:dyDescent="0.35">
      <c r="A832" s="21" t="s">
        <v>355</v>
      </c>
      <c r="B832" s="22" t="s">
        <v>30</v>
      </c>
      <c r="C832" s="22" t="s">
        <v>119</v>
      </c>
      <c r="D832" s="22" t="s">
        <v>120</v>
      </c>
      <c r="E832" s="22" t="s">
        <v>370</v>
      </c>
      <c r="F832" s="22" t="s">
        <v>33</v>
      </c>
      <c r="G832" s="22">
        <v>1310</v>
      </c>
      <c r="H832" s="22">
        <v>709600000</v>
      </c>
      <c r="I832" s="22" t="s">
        <v>31</v>
      </c>
      <c r="J832" s="23" t="s">
        <v>371</v>
      </c>
      <c r="K832" s="24">
        <v>11000000000</v>
      </c>
      <c r="L832" s="25">
        <v>11000000000</v>
      </c>
      <c r="M832" s="25">
        <v>0</v>
      </c>
      <c r="N832" s="25">
        <v>0</v>
      </c>
      <c r="O832" s="25">
        <v>0</v>
      </c>
      <c r="P832" s="25">
        <f t="shared" si="271"/>
        <v>11000000000</v>
      </c>
      <c r="Q832" s="25">
        <v>0</v>
      </c>
      <c r="R832" s="25">
        <v>3746672596.6599998</v>
      </c>
      <c r="S832" s="25">
        <v>0</v>
      </c>
      <c r="T832" s="25">
        <v>1467544013.3399999</v>
      </c>
      <c r="U832" s="25">
        <v>1467544013.3399999</v>
      </c>
      <c r="V832" s="25">
        <v>0</v>
      </c>
      <c r="W832" s="25">
        <v>5785783390</v>
      </c>
      <c r="X832" s="25">
        <v>0</v>
      </c>
      <c r="Y832" s="25">
        <f t="shared" si="272"/>
        <v>5785783390</v>
      </c>
      <c r="Z832" s="26">
        <f t="shared" si="273"/>
        <v>0.13341309212181818</v>
      </c>
      <c r="AA832" s="26">
        <f t="shared" si="274"/>
        <v>0.13341309212181818</v>
      </c>
      <c r="AB832" s="26">
        <f t="shared" si="275"/>
        <v>0.34060659969636364</v>
      </c>
      <c r="AC832" s="27">
        <f t="shared" si="276"/>
        <v>0.47401969181818182</v>
      </c>
    </row>
    <row r="833" spans="1:29" ht="108" outlineLevel="2" x14ac:dyDescent="0.35">
      <c r="A833" s="21" t="s">
        <v>355</v>
      </c>
      <c r="B833" s="22" t="s">
        <v>30</v>
      </c>
      <c r="C833" s="22" t="s">
        <v>119</v>
      </c>
      <c r="D833" s="22" t="s">
        <v>120</v>
      </c>
      <c r="E833" s="22" t="s">
        <v>372</v>
      </c>
      <c r="F833" s="22" t="s">
        <v>33</v>
      </c>
      <c r="G833" s="22">
        <v>1310</v>
      </c>
      <c r="H833" s="22">
        <v>709600000</v>
      </c>
      <c r="I833" s="22" t="s">
        <v>31</v>
      </c>
      <c r="J833" s="23" t="s">
        <v>373</v>
      </c>
      <c r="K833" s="24">
        <v>698259184</v>
      </c>
      <c r="L833" s="25">
        <v>698259184</v>
      </c>
      <c r="M833" s="25">
        <v>0</v>
      </c>
      <c r="N833" s="25">
        <v>0</v>
      </c>
      <c r="O833" s="25">
        <v>0</v>
      </c>
      <c r="P833" s="25">
        <f t="shared" si="271"/>
        <v>698259184</v>
      </c>
      <c r="Q833" s="25">
        <v>0</v>
      </c>
      <c r="R833" s="25">
        <v>116376530</v>
      </c>
      <c r="S833" s="25">
        <v>0</v>
      </c>
      <c r="T833" s="25">
        <v>407317855</v>
      </c>
      <c r="U833" s="25">
        <v>407317855</v>
      </c>
      <c r="V833" s="25">
        <v>0</v>
      </c>
      <c r="W833" s="25">
        <v>174564799</v>
      </c>
      <c r="X833" s="25">
        <v>0</v>
      </c>
      <c r="Y833" s="25">
        <f t="shared" si="272"/>
        <v>174564799</v>
      </c>
      <c r="Z833" s="26">
        <f t="shared" si="273"/>
        <v>0.58333332999168974</v>
      </c>
      <c r="AA833" s="26">
        <f t="shared" si="274"/>
        <v>0.58333332999168974</v>
      </c>
      <c r="AB833" s="26">
        <f t="shared" si="275"/>
        <v>0.16666666571191135</v>
      </c>
      <c r="AC833" s="27">
        <f t="shared" si="276"/>
        <v>0.7499999957036011</v>
      </c>
    </row>
    <row r="834" spans="1:29" ht="121.5" outlineLevel="2" x14ac:dyDescent="0.35">
      <c r="A834" s="21" t="s">
        <v>355</v>
      </c>
      <c r="B834" s="22" t="s">
        <v>30</v>
      </c>
      <c r="C834" s="22" t="s">
        <v>119</v>
      </c>
      <c r="D834" s="22" t="s">
        <v>120</v>
      </c>
      <c r="E834" s="22" t="s">
        <v>166</v>
      </c>
      <c r="F834" s="22" t="s">
        <v>33</v>
      </c>
      <c r="G834" s="22">
        <v>1310</v>
      </c>
      <c r="H834" s="22">
        <v>709600000</v>
      </c>
      <c r="I834" s="22" t="s">
        <v>31</v>
      </c>
      <c r="J834" s="23" t="s">
        <v>374</v>
      </c>
      <c r="K834" s="24">
        <v>100000000</v>
      </c>
      <c r="L834" s="25">
        <v>100000000</v>
      </c>
      <c r="M834" s="25">
        <v>0</v>
      </c>
      <c r="N834" s="25">
        <v>0</v>
      </c>
      <c r="O834" s="25">
        <v>0</v>
      </c>
      <c r="P834" s="25">
        <f t="shared" si="271"/>
        <v>100000000</v>
      </c>
      <c r="Q834" s="25">
        <v>0</v>
      </c>
      <c r="R834" s="25">
        <v>0</v>
      </c>
      <c r="S834" s="25">
        <v>0</v>
      </c>
      <c r="T834" s="25">
        <v>100000000</v>
      </c>
      <c r="U834" s="25">
        <v>100000000</v>
      </c>
      <c r="V834" s="25">
        <v>0</v>
      </c>
      <c r="W834" s="25">
        <v>0</v>
      </c>
      <c r="X834" s="25">
        <v>0</v>
      </c>
      <c r="Y834" s="25">
        <f t="shared" si="272"/>
        <v>0</v>
      </c>
      <c r="Z834" s="26">
        <f t="shared" si="273"/>
        <v>1</v>
      </c>
      <c r="AA834" s="26">
        <f t="shared" si="274"/>
        <v>1</v>
      </c>
      <c r="AB834" s="26">
        <f t="shared" si="275"/>
        <v>0</v>
      </c>
      <c r="AC834" s="27">
        <f t="shared" si="276"/>
        <v>1</v>
      </c>
    </row>
    <row r="835" spans="1:29" ht="108" outlineLevel="2" x14ac:dyDescent="0.35">
      <c r="A835" s="21" t="s">
        <v>355</v>
      </c>
      <c r="B835" s="22" t="s">
        <v>30</v>
      </c>
      <c r="C835" s="22" t="s">
        <v>119</v>
      </c>
      <c r="D835" s="22" t="s">
        <v>120</v>
      </c>
      <c r="E835" s="22" t="s">
        <v>375</v>
      </c>
      <c r="F835" s="22" t="s">
        <v>33</v>
      </c>
      <c r="G835" s="22">
        <v>1310</v>
      </c>
      <c r="H835" s="22">
        <v>709600000</v>
      </c>
      <c r="I835" s="22" t="s">
        <v>31</v>
      </c>
      <c r="J835" s="23" t="s">
        <v>376</v>
      </c>
      <c r="K835" s="24">
        <v>87806632</v>
      </c>
      <c r="L835" s="25">
        <v>87806632</v>
      </c>
      <c r="M835" s="25">
        <v>0</v>
      </c>
      <c r="N835" s="25">
        <v>0</v>
      </c>
      <c r="O835" s="25">
        <v>0</v>
      </c>
      <c r="P835" s="25">
        <f t="shared" si="271"/>
        <v>87806632</v>
      </c>
      <c r="Q835" s="25">
        <v>0</v>
      </c>
      <c r="R835" s="25">
        <v>6373502.0700000003</v>
      </c>
      <c r="S835" s="25">
        <v>0</v>
      </c>
      <c r="T835" s="25">
        <v>25414633.710000001</v>
      </c>
      <c r="U835" s="25">
        <v>25414633.710000001</v>
      </c>
      <c r="V835" s="25">
        <v>0</v>
      </c>
      <c r="W835" s="25">
        <v>56018496.219999999</v>
      </c>
      <c r="X835" s="25">
        <v>0</v>
      </c>
      <c r="Y835" s="25">
        <f t="shared" si="272"/>
        <v>56018496.219999999</v>
      </c>
      <c r="Z835" s="26">
        <f t="shared" si="273"/>
        <v>0.28943865777701167</v>
      </c>
      <c r="AA835" s="26">
        <f t="shared" si="274"/>
        <v>0.28943865777701167</v>
      </c>
      <c r="AB835" s="26">
        <f t="shared" si="275"/>
        <v>7.2585656969510012E-2</v>
      </c>
      <c r="AC835" s="27">
        <f t="shared" si="276"/>
        <v>0.36202431474652169</v>
      </c>
    </row>
    <row r="836" spans="1:29" ht="148.5" outlineLevel="2" x14ac:dyDescent="0.35">
      <c r="A836" s="21" t="s">
        <v>355</v>
      </c>
      <c r="B836" s="22" t="s">
        <v>30</v>
      </c>
      <c r="C836" s="22" t="s">
        <v>119</v>
      </c>
      <c r="D836" s="22" t="s">
        <v>120</v>
      </c>
      <c r="E836" s="22" t="s">
        <v>170</v>
      </c>
      <c r="F836" s="22" t="s">
        <v>33</v>
      </c>
      <c r="G836" s="22">
        <v>1310</v>
      </c>
      <c r="H836" s="22">
        <v>709600000</v>
      </c>
      <c r="I836" s="22" t="s">
        <v>31</v>
      </c>
      <c r="J836" s="23" t="s">
        <v>377</v>
      </c>
      <c r="K836" s="24">
        <v>1617495395</v>
      </c>
      <c r="L836" s="25">
        <v>1617495395</v>
      </c>
      <c r="M836" s="25">
        <v>0</v>
      </c>
      <c r="N836" s="25">
        <v>0</v>
      </c>
      <c r="O836" s="25">
        <v>0</v>
      </c>
      <c r="P836" s="25">
        <f t="shared" si="271"/>
        <v>1617495395</v>
      </c>
      <c r="Q836" s="25">
        <v>0</v>
      </c>
      <c r="R836" s="25">
        <v>269582560</v>
      </c>
      <c r="S836" s="25">
        <v>0</v>
      </c>
      <c r="T836" s="25">
        <v>943538960</v>
      </c>
      <c r="U836" s="25">
        <v>943538960</v>
      </c>
      <c r="V836" s="25">
        <v>0</v>
      </c>
      <c r="W836" s="25">
        <v>404373875</v>
      </c>
      <c r="X836" s="25">
        <v>0</v>
      </c>
      <c r="Y836" s="25">
        <f t="shared" si="272"/>
        <v>404373875</v>
      </c>
      <c r="Z836" s="26">
        <f t="shared" si="273"/>
        <v>0.5833333207109378</v>
      </c>
      <c r="AA836" s="26">
        <f t="shared" si="274"/>
        <v>0.5833333207109378</v>
      </c>
      <c r="AB836" s="26">
        <f t="shared" si="275"/>
        <v>0.16666666306026795</v>
      </c>
      <c r="AC836" s="27">
        <f t="shared" si="276"/>
        <v>0.74999998377120569</v>
      </c>
    </row>
    <row r="837" spans="1:29" ht="81" outlineLevel="2" x14ac:dyDescent="0.35">
      <c r="A837" s="21" t="s">
        <v>355</v>
      </c>
      <c r="B837" s="22" t="s">
        <v>30</v>
      </c>
      <c r="C837" s="22" t="s">
        <v>119</v>
      </c>
      <c r="D837" s="22" t="s">
        <v>120</v>
      </c>
      <c r="E837" s="22" t="s">
        <v>145</v>
      </c>
      <c r="F837" s="22" t="s">
        <v>33</v>
      </c>
      <c r="G837" s="22">
        <v>1310</v>
      </c>
      <c r="H837" s="22">
        <v>709600000</v>
      </c>
      <c r="I837" s="22" t="s">
        <v>31</v>
      </c>
      <c r="J837" s="23" t="s">
        <v>378</v>
      </c>
      <c r="K837" s="24">
        <v>65978249</v>
      </c>
      <c r="L837" s="25">
        <v>65978249</v>
      </c>
      <c r="M837" s="25">
        <v>0</v>
      </c>
      <c r="N837" s="25">
        <v>0</v>
      </c>
      <c r="O837" s="25">
        <v>0</v>
      </c>
      <c r="P837" s="25">
        <f t="shared" si="271"/>
        <v>65978249</v>
      </c>
      <c r="Q837" s="25">
        <v>0</v>
      </c>
      <c r="R837" s="25">
        <v>34867716.68</v>
      </c>
      <c r="S837" s="25">
        <v>0</v>
      </c>
      <c r="T837" s="25">
        <v>31110532.32</v>
      </c>
      <c r="U837" s="25">
        <v>31110532.32</v>
      </c>
      <c r="V837" s="25">
        <v>0</v>
      </c>
      <c r="W837" s="25">
        <v>0</v>
      </c>
      <c r="X837" s="25">
        <v>0</v>
      </c>
      <c r="Y837" s="25">
        <f t="shared" si="272"/>
        <v>0</v>
      </c>
      <c r="Z837" s="26">
        <f t="shared" si="273"/>
        <v>0.47152709857456204</v>
      </c>
      <c r="AA837" s="26">
        <f t="shared" si="274"/>
        <v>0.47152709857456204</v>
      </c>
      <c r="AB837" s="26">
        <f t="shared" si="275"/>
        <v>0.5284729014254379</v>
      </c>
      <c r="AC837" s="27">
        <f t="shared" si="276"/>
        <v>1</v>
      </c>
    </row>
    <row r="838" spans="1:29" ht="81" outlineLevel="2" x14ac:dyDescent="0.35">
      <c r="A838" s="21" t="s">
        <v>384</v>
      </c>
      <c r="B838" s="22" t="s">
        <v>276</v>
      </c>
      <c r="C838" s="22" t="s">
        <v>119</v>
      </c>
      <c r="D838" s="22" t="s">
        <v>120</v>
      </c>
      <c r="E838" s="22" t="s">
        <v>52</v>
      </c>
      <c r="F838" s="22" t="s">
        <v>33</v>
      </c>
      <c r="G838" s="22">
        <v>1310</v>
      </c>
      <c r="H838" s="22">
        <v>709100000</v>
      </c>
      <c r="I838" s="22" t="s">
        <v>31</v>
      </c>
      <c r="J838" s="23" t="s">
        <v>121</v>
      </c>
      <c r="K838" s="24">
        <v>832011347</v>
      </c>
      <c r="L838" s="25">
        <v>832011347</v>
      </c>
      <c r="M838" s="25">
        <v>0</v>
      </c>
      <c r="N838" s="25">
        <v>0</v>
      </c>
      <c r="O838" s="25">
        <v>0</v>
      </c>
      <c r="P838" s="25">
        <f t="shared" si="271"/>
        <v>832011347</v>
      </c>
      <c r="Q838" s="25">
        <v>0</v>
      </c>
      <c r="R838" s="25">
        <v>397896512.39999998</v>
      </c>
      <c r="S838" s="25">
        <v>0</v>
      </c>
      <c r="T838" s="25">
        <v>344114834.60000002</v>
      </c>
      <c r="U838" s="25">
        <v>344114834.60000002</v>
      </c>
      <c r="V838" s="25">
        <v>0</v>
      </c>
      <c r="W838" s="25">
        <v>90000000</v>
      </c>
      <c r="X838" s="25">
        <v>0</v>
      </c>
      <c r="Y838" s="25">
        <f t="shared" si="272"/>
        <v>90000000</v>
      </c>
      <c r="Z838" s="26">
        <f t="shared" si="273"/>
        <v>0.41359392013195706</v>
      </c>
      <c r="AA838" s="26">
        <f t="shared" si="274"/>
        <v>0.41359392013195706</v>
      </c>
      <c r="AB838" s="26">
        <f t="shared" si="275"/>
        <v>0.47823447821319193</v>
      </c>
      <c r="AC838" s="27">
        <f t="shared" si="276"/>
        <v>0.89182839834514893</v>
      </c>
    </row>
    <row r="839" spans="1:29" ht="81" outlineLevel="2" x14ac:dyDescent="0.35">
      <c r="A839" s="21" t="s">
        <v>384</v>
      </c>
      <c r="B839" s="22" t="s">
        <v>276</v>
      </c>
      <c r="C839" s="22" t="s">
        <v>119</v>
      </c>
      <c r="D839" s="22" t="s">
        <v>120</v>
      </c>
      <c r="E839" s="22" t="s">
        <v>52</v>
      </c>
      <c r="F839" s="22"/>
      <c r="G839" s="22">
        <v>1310</v>
      </c>
      <c r="H839" s="22">
        <v>709100000</v>
      </c>
      <c r="I839" s="22" t="s">
        <v>31</v>
      </c>
      <c r="J839" s="23" t="s">
        <v>122</v>
      </c>
      <c r="K839" s="25">
        <v>0</v>
      </c>
      <c r="L839" s="25">
        <v>0</v>
      </c>
      <c r="M839" s="25">
        <v>6229355</v>
      </c>
      <c r="N839" s="25">
        <v>0</v>
      </c>
      <c r="O839" s="25">
        <v>0</v>
      </c>
      <c r="P839" s="25">
        <f t="shared" si="271"/>
        <v>0</v>
      </c>
      <c r="Q839" s="25">
        <v>0</v>
      </c>
      <c r="R839" s="25">
        <v>0</v>
      </c>
      <c r="S839" s="25">
        <v>0</v>
      </c>
      <c r="T839" s="25">
        <v>0</v>
      </c>
      <c r="U839" s="25">
        <v>0</v>
      </c>
      <c r="V839" s="25">
        <v>0</v>
      </c>
      <c r="W839" s="25">
        <v>0</v>
      </c>
      <c r="X839" s="25">
        <v>0</v>
      </c>
      <c r="Y839" s="25">
        <f t="shared" si="272"/>
        <v>0</v>
      </c>
      <c r="Z839" s="26">
        <v>0</v>
      </c>
      <c r="AA839" s="26">
        <v>0</v>
      </c>
      <c r="AB839" s="26">
        <v>0</v>
      </c>
      <c r="AC839" s="27">
        <v>0</v>
      </c>
    </row>
    <row r="840" spans="1:29" ht="81" outlineLevel="2" x14ac:dyDescent="0.35">
      <c r="A840" s="21" t="s">
        <v>384</v>
      </c>
      <c r="B840" s="22" t="s">
        <v>276</v>
      </c>
      <c r="C840" s="22" t="s">
        <v>119</v>
      </c>
      <c r="D840" s="22" t="s">
        <v>120</v>
      </c>
      <c r="E840" s="22" t="s">
        <v>123</v>
      </c>
      <c r="F840" s="22" t="s">
        <v>33</v>
      </c>
      <c r="G840" s="22">
        <v>1310</v>
      </c>
      <c r="H840" s="22">
        <v>709100000</v>
      </c>
      <c r="I840" s="22" t="s">
        <v>31</v>
      </c>
      <c r="J840" s="23" t="s">
        <v>124</v>
      </c>
      <c r="K840" s="24">
        <v>1310618307</v>
      </c>
      <c r="L840" s="25">
        <v>1310618307</v>
      </c>
      <c r="M840" s="25">
        <v>0</v>
      </c>
      <c r="N840" s="25">
        <v>0</v>
      </c>
      <c r="O840" s="25">
        <v>0</v>
      </c>
      <c r="P840" s="25">
        <f t="shared" si="271"/>
        <v>1310618307</v>
      </c>
      <c r="Q840" s="25">
        <v>0</v>
      </c>
      <c r="R840" s="25">
        <v>453139721.30000001</v>
      </c>
      <c r="S840" s="25">
        <v>0</v>
      </c>
      <c r="T840" s="25">
        <v>857478585.70000005</v>
      </c>
      <c r="U840" s="25">
        <v>857478585.70000005</v>
      </c>
      <c r="V840" s="25">
        <v>0</v>
      </c>
      <c r="W840" s="25">
        <v>0</v>
      </c>
      <c r="X840" s="25">
        <v>0</v>
      </c>
      <c r="Y840" s="25">
        <f t="shared" si="272"/>
        <v>0</v>
      </c>
      <c r="Z840" s="26">
        <f>T840/L840</f>
        <v>0.6542550040085775</v>
      </c>
      <c r="AA840" s="26">
        <f>T840/P840</f>
        <v>0.6542550040085775</v>
      </c>
      <c r="AB840" s="26">
        <f>(Q840+R840+S840)/P840</f>
        <v>0.34574499599142255</v>
      </c>
      <c r="AC840" s="27">
        <f>AA840+AB840</f>
        <v>1</v>
      </c>
    </row>
    <row r="841" spans="1:29" ht="81" outlineLevel="2" x14ac:dyDescent="0.35">
      <c r="A841" s="21" t="s">
        <v>384</v>
      </c>
      <c r="B841" s="22" t="s">
        <v>276</v>
      </c>
      <c r="C841" s="22" t="s">
        <v>119</v>
      </c>
      <c r="D841" s="22" t="s">
        <v>120</v>
      </c>
      <c r="E841" s="22" t="s">
        <v>123</v>
      </c>
      <c r="F841" s="22"/>
      <c r="G841" s="22">
        <v>1310</v>
      </c>
      <c r="H841" s="22">
        <v>709100000</v>
      </c>
      <c r="I841" s="22" t="s">
        <v>31</v>
      </c>
      <c r="J841" s="23" t="s">
        <v>125</v>
      </c>
      <c r="K841" s="25">
        <v>0</v>
      </c>
      <c r="L841" s="25">
        <v>0</v>
      </c>
      <c r="M841" s="25">
        <v>13823230</v>
      </c>
      <c r="N841" s="25">
        <v>0</v>
      </c>
      <c r="O841" s="25">
        <v>0</v>
      </c>
      <c r="P841" s="25">
        <f t="shared" si="271"/>
        <v>0</v>
      </c>
      <c r="Q841" s="25">
        <v>0</v>
      </c>
      <c r="R841" s="25">
        <v>0</v>
      </c>
      <c r="S841" s="25">
        <v>0</v>
      </c>
      <c r="T841" s="25">
        <v>0</v>
      </c>
      <c r="U841" s="25">
        <v>0</v>
      </c>
      <c r="V841" s="25">
        <v>0</v>
      </c>
      <c r="W841" s="25">
        <v>0</v>
      </c>
      <c r="X841" s="25">
        <v>0</v>
      </c>
      <c r="Y841" s="25">
        <f t="shared" si="272"/>
        <v>0</v>
      </c>
      <c r="Z841" s="26">
        <v>0</v>
      </c>
      <c r="AA841" s="26">
        <v>0</v>
      </c>
      <c r="AB841" s="26">
        <v>0</v>
      </c>
      <c r="AC841" s="27">
        <v>0</v>
      </c>
    </row>
    <row r="842" spans="1:29" ht="54" outlineLevel="2" x14ac:dyDescent="0.35">
      <c r="A842" s="21" t="s">
        <v>384</v>
      </c>
      <c r="B842" s="22" t="s">
        <v>276</v>
      </c>
      <c r="C842" s="22" t="s">
        <v>119</v>
      </c>
      <c r="D842" s="22" t="s">
        <v>120</v>
      </c>
      <c r="E842" s="22" t="s">
        <v>126</v>
      </c>
      <c r="F842" s="22" t="s">
        <v>33</v>
      </c>
      <c r="G842" s="22">
        <v>1310</v>
      </c>
      <c r="H842" s="22">
        <v>709100000</v>
      </c>
      <c r="I842" s="22" t="s">
        <v>31</v>
      </c>
      <c r="J842" s="23" t="s">
        <v>127</v>
      </c>
      <c r="K842" s="24">
        <v>6159813469</v>
      </c>
      <c r="L842" s="25">
        <v>6159813469</v>
      </c>
      <c r="M842" s="25">
        <v>0</v>
      </c>
      <c r="N842" s="25">
        <v>2059794444.3199999</v>
      </c>
      <c r="O842" s="25">
        <v>0</v>
      </c>
      <c r="P842" s="25">
        <f t="shared" si="271"/>
        <v>6159813469</v>
      </c>
      <c r="Q842" s="25">
        <v>0</v>
      </c>
      <c r="R842" s="25">
        <v>627702734.10000002</v>
      </c>
      <c r="S842" s="25">
        <v>0</v>
      </c>
      <c r="T842" s="25">
        <v>5532110734.8999996</v>
      </c>
      <c r="U842" s="25">
        <v>5532110734.8999996</v>
      </c>
      <c r="V842" s="25">
        <v>0</v>
      </c>
      <c r="W842" s="25">
        <v>0</v>
      </c>
      <c r="X842" s="25">
        <v>0</v>
      </c>
      <c r="Y842" s="25">
        <f t="shared" si="272"/>
        <v>0</v>
      </c>
      <c r="Z842" s="26">
        <f>T842/L842</f>
        <v>0.89809711978146911</v>
      </c>
      <c r="AA842" s="26">
        <f>T842/P842</f>
        <v>0.89809711978146911</v>
      </c>
      <c r="AB842" s="26">
        <f>(Q842+R842+S842)/P842</f>
        <v>0.10190288021853086</v>
      </c>
      <c r="AC842" s="27">
        <f>AA842+AB842</f>
        <v>1</v>
      </c>
    </row>
    <row r="843" spans="1:29" ht="81" outlineLevel="2" x14ac:dyDescent="0.35">
      <c r="A843" s="21" t="s">
        <v>384</v>
      </c>
      <c r="B843" s="22" t="s">
        <v>276</v>
      </c>
      <c r="C843" s="22" t="s">
        <v>119</v>
      </c>
      <c r="D843" s="22" t="s">
        <v>120</v>
      </c>
      <c r="E843" s="22" t="s">
        <v>126</v>
      </c>
      <c r="F843" s="22"/>
      <c r="G843" s="22">
        <v>1310</v>
      </c>
      <c r="H843" s="22">
        <v>709100000</v>
      </c>
      <c r="I843" s="22" t="s">
        <v>31</v>
      </c>
      <c r="J843" s="23" t="s">
        <v>128</v>
      </c>
      <c r="K843" s="25">
        <v>0</v>
      </c>
      <c r="L843" s="25">
        <v>0</v>
      </c>
      <c r="M843" s="25">
        <v>78861538</v>
      </c>
      <c r="N843" s="25">
        <v>0</v>
      </c>
      <c r="O843" s="25">
        <v>0</v>
      </c>
      <c r="P843" s="25">
        <f t="shared" si="271"/>
        <v>0</v>
      </c>
      <c r="Q843" s="25">
        <v>0</v>
      </c>
      <c r="R843" s="25">
        <v>0</v>
      </c>
      <c r="S843" s="25">
        <v>0</v>
      </c>
      <c r="T843" s="25">
        <v>0</v>
      </c>
      <c r="U843" s="25">
        <v>0</v>
      </c>
      <c r="V843" s="25">
        <v>0</v>
      </c>
      <c r="W843" s="25">
        <v>0</v>
      </c>
      <c r="X843" s="25">
        <v>0</v>
      </c>
      <c r="Y843" s="25">
        <f t="shared" si="272"/>
        <v>0</v>
      </c>
      <c r="Z843" s="26">
        <v>0</v>
      </c>
      <c r="AA843" s="26">
        <v>0</v>
      </c>
      <c r="AB843" s="26">
        <v>0</v>
      </c>
      <c r="AC843" s="27">
        <v>0</v>
      </c>
    </row>
    <row r="844" spans="1:29" ht="135" outlineLevel="2" x14ac:dyDescent="0.35">
      <c r="A844" s="21" t="s">
        <v>384</v>
      </c>
      <c r="B844" s="22" t="s">
        <v>276</v>
      </c>
      <c r="C844" s="22" t="s">
        <v>119</v>
      </c>
      <c r="D844" s="22" t="s">
        <v>120</v>
      </c>
      <c r="E844" s="22" t="s">
        <v>389</v>
      </c>
      <c r="F844" s="22" t="s">
        <v>33</v>
      </c>
      <c r="G844" s="22">
        <v>1310</v>
      </c>
      <c r="H844" s="22">
        <v>709100000</v>
      </c>
      <c r="I844" s="22" t="s">
        <v>31</v>
      </c>
      <c r="J844" s="23" t="s">
        <v>390</v>
      </c>
      <c r="K844" s="24">
        <v>262414854</v>
      </c>
      <c r="L844" s="25">
        <v>262414854</v>
      </c>
      <c r="M844" s="25">
        <v>0</v>
      </c>
      <c r="N844" s="25">
        <v>-262414854</v>
      </c>
      <c r="O844" s="25">
        <v>0</v>
      </c>
      <c r="P844" s="25">
        <f t="shared" si="271"/>
        <v>262414854</v>
      </c>
      <c r="Q844" s="25">
        <v>0</v>
      </c>
      <c r="R844" s="25">
        <v>0</v>
      </c>
      <c r="S844" s="25">
        <v>0</v>
      </c>
      <c r="T844" s="25">
        <v>0</v>
      </c>
      <c r="U844" s="25">
        <v>0</v>
      </c>
      <c r="V844" s="25">
        <v>0</v>
      </c>
      <c r="W844" s="25">
        <v>262414854</v>
      </c>
      <c r="X844" s="25">
        <v>0</v>
      </c>
      <c r="Y844" s="25">
        <f t="shared" si="272"/>
        <v>262414854</v>
      </c>
      <c r="Z844" s="26">
        <f>T844/L844</f>
        <v>0</v>
      </c>
      <c r="AA844" s="26">
        <v>0</v>
      </c>
      <c r="AB844" s="26">
        <v>0</v>
      </c>
      <c r="AC844" s="27">
        <v>0</v>
      </c>
    </row>
    <row r="845" spans="1:29" ht="81" outlineLevel="2" x14ac:dyDescent="0.35">
      <c r="A845" s="21" t="s">
        <v>384</v>
      </c>
      <c r="B845" s="22" t="s">
        <v>278</v>
      </c>
      <c r="C845" s="22" t="s">
        <v>119</v>
      </c>
      <c r="D845" s="22" t="s">
        <v>120</v>
      </c>
      <c r="E845" s="22" t="s">
        <v>52</v>
      </c>
      <c r="F845" s="22" t="s">
        <v>33</v>
      </c>
      <c r="G845" s="22">
        <v>1310</v>
      </c>
      <c r="H845" s="22">
        <v>709200000</v>
      </c>
      <c r="I845" s="22" t="s">
        <v>31</v>
      </c>
      <c r="J845" s="23" t="s">
        <v>121</v>
      </c>
      <c r="K845" s="24">
        <v>394528727</v>
      </c>
      <c r="L845" s="25">
        <v>394528727</v>
      </c>
      <c r="M845" s="25">
        <v>0</v>
      </c>
      <c r="N845" s="25">
        <v>-7645.51</v>
      </c>
      <c r="O845" s="25">
        <v>0</v>
      </c>
      <c r="P845" s="25">
        <f t="shared" si="271"/>
        <v>394528727</v>
      </c>
      <c r="Q845" s="25">
        <v>0</v>
      </c>
      <c r="R845" s="25">
        <v>241578175.09999999</v>
      </c>
      <c r="S845" s="25">
        <v>0</v>
      </c>
      <c r="T845" s="25">
        <v>152942906.38999999</v>
      </c>
      <c r="U845" s="25">
        <v>152942906.38999999</v>
      </c>
      <c r="V845" s="25">
        <v>0</v>
      </c>
      <c r="W845" s="25">
        <v>7645.51</v>
      </c>
      <c r="X845" s="25">
        <v>0</v>
      </c>
      <c r="Y845" s="25">
        <f t="shared" si="272"/>
        <v>7645.5099999904633</v>
      </c>
      <c r="Z845" s="26">
        <f>T845/L845</f>
        <v>0.387659746738797</v>
      </c>
      <c r="AA845" s="26">
        <f>T845/P845</f>
        <v>0.387659746738797</v>
      </c>
      <c r="AB845" s="26">
        <f>(Q845+R845+S845)/P845</f>
        <v>0.61232087441886074</v>
      </c>
      <c r="AC845" s="27">
        <f>AA845+AB845</f>
        <v>0.99998062115765773</v>
      </c>
    </row>
    <row r="846" spans="1:29" ht="81" outlineLevel="2" x14ac:dyDescent="0.35">
      <c r="A846" s="21" t="s">
        <v>384</v>
      </c>
      <c r="B846" s="22" t="s">
        <v>278</v>
      </c>
      <c r="C846" s="22" t="s">
        <v>119</v>
      </c>
      <c r="D846" s="22" t="s">
        <v>120</v>
      </c>
      <c r="E846" s="22" t="s">
        <v>52</v>
      </c>
      <c r="F846" s="22"/>
      <c r="G846" s="22">
        <v>1310</v>
      </c>
      <c r="H846" s="22">
        <v>709200000</v>
      </c>
      <c r="I846" s="22" t="s">
        <v>31</v>
      </c>
      <c r="J846" s="23" t="s">
        <v>122</v>
      </c>
      <c r="K846" s="25">
        <v>0</v>
      </c>
      <c r="L846" s="25">
        <v>0</v>
      </c>
      <c r="M846" s="25">
        <v>4134297</v>
      </c>
      <c r="N846" s="25">
        <v>0</v>
      </c>
      <c r="O846" s="25">
        <v>0</v>
      </c>
      <c r="P846" s="25">
        <f t="shared" si="271"/>
        <v>0</v>
      </c>
      <c r="Q846" s="25">
        <v>0</v>
      </c>
      <c r="R846" s="25">
        <v>0</v>
      </c>
      <c r="S846" s="25">
        <v>0</v>
      </c>
      <c r="T846" s="25">
        <v>0</v>
      </c>
      <c r="U846" s="25">
        <v>0</v>
      </c>
      <c r="V846" s="25">
        <v>0</v>
      </c>
      <c r="W846" s="25">
        <v>0</v>
      </c>
      <c r="X846" s="25">
        <v>0</v>
      </c>
      <c r="Y846" s="25">
        <f t="shared" si="272"/>
        <v>0</v>
      </c>
      <c r="Z846" s="26">
        <v>0</v>
      </c>
      <c r="AA846" s="26">
        <v>0</v>
      </c>
      <c r="AB846" s="26">
        <v>0</v>
      </c>
      <c r="AC846" s="27">
        <v>0</v>
      </c>
    </row>
    <row r="847" spans="1:29" ht="81" outlineLevel="2" x14ac:dyDescent="0.35">
      <c r="A847" s="21" t="s">
        <v>384</v>
      </c>
      <c r="B847" s="22" t="s">
        <v>278</v>
      </c>
      <c r="C847" s="22" t="s">
        <v>119</v>
      </c>
      <c r="D847" s="22" t="s">
        <v>120</v>
      </c>
      <c r="E847" s="22" t="s">
        <v>123</v>
      </c>
      <c r="F847" s="22" t="s">
        <v>33</v>
      </c>
      <c r="G847" s="22">
        <v>1310</v>
      </c>
      <c r="H847" s="22">
        <v>709200000</v>
      </c>
      <c r="I847" s="22" t="s">
        <v>31</v>
      </c>
      <c r="J847" s="23" t="s">
        <v>124</v>
      </c>
      <c r="K847" s="24">
        <v>628156298</v>
      </c>
      <c r="L847" s="25">
        <v>628156298</v>
      </c>
      <c r="M847" s="25">
        <v>0</v>
      </c>
      <c r="N847" s="25">
        <v>-18748.22</v>
      </c>
      <c r="O847" s="25">
        <v>0</v>
      </c>
      <c r="P847" s="25">
        <f t="shared" si="271"/>
        <v>628156298</v>
      </c>
      <c r="Q847" s="25">
        <v>0</v>
      </c>
      <c r="R847" s="25">
        <v>202229163.53</v>
      </c>
      <c r="S847" s="25">
        <v>0</v>
      </c>
      <c r="T847" s="25">
        <v>425908386.25</v>
      </c>
      <c r="U847" s="25">
        <v>425908386.25</v>
      </c>
      <c r="V847" s="25">
        <v>0</v>
      </c>
      <c r="W847" s="25">
        <v>18748.22</v>
      </c>
      <c r="X847" s="25">
        <v>0</v>
      </c>
      <c r="Y847" s="25">
        <f t="shared" si="272"/>
        <v>18748.22000002861</v>
      </c>
      <c r="Z847" s="26">
        <f>T847/L847</f>
        <v>0.67802931787209431</v>
      </c>
      <c r="AA847" s="26">
        <f>T847/P847</f>
        <v>0.67802931787209431</v>
      </c>
      <c r="AB847" s="26">
        <f>(Q847+R847+S847)/P847</f>
        <v>0.32194083570264548</v>
      </c>
      <c r="AC847" s="27">
        <f>AA847+AB847</f>
        <v>0.99997015357473984</v>
      </c>
    </row>
    <row r="848" spans="1:29" ht="81" outlineLevel="2" x14ac:dyDescent="0.35">
      <c r="A848" s="21" t="s">
        <v>384</v>
      </c>
      <c r="B848" s="22" t="s">
        <v>278</v>
      </c>
      <c r="C848" s="22" t="s">
        <v>119</v>
      </c>
      <c r="D848" s="22" t="s">
        <v>120</v>
      </c>
      <c r="E848" s="22" t="s">
        <v>123</v>
      </c>
      <c r="F848" s="22"/>
      <c r="G848" s="22">
        <v>1310</v>
      </c>
      <c r="H848" s="22">
        <v>709200000</v>
      </c>
      <c r="I848" s="22" t="s">
        <v>31</v>
      </c>
      <c r="J848" s="23" t="s">
        <v>125</v>
      </c>
      <c r="K848" s="25">
        <v>0</v>
      </c>
      <c r="L848" s="25">
        <v>0</v>
      </c>
      <c r="M848" s="25">
        <v>10136939</v>
      </c>
      <c r="N848" s="25">
        <v>0</v>
      </c>
      <c r="O848" s="25">
        <v>0</v>
      </c>
      <c r="P848" s="25">
        <f t="shared" si="271"/>
        <v>0</v>
      </c>
      <c r="Q848" s="25">
        <v>0</v>
      </c>
      <c r="R848" s="25">
        <v>0</v>
      </c>
      <c r="S848" s="25">
        <v>0</v>
      </c>
      <c r="T848" s="25">
        <v>0</v>
      </c>
      <c r="U848" s="25">
        <v>0</v>
      </c>
      <c r="V848" s="25">
        <v>0</v>
      </c>
      <c r="W848" s="25">
        <v>0</v>
      </c>
      <c r="X848" s="25">
        <v>0</v>
      </c>
      <c r="Y848" s="25">
        <f t="shared" si="272"/>
        <v>0</v>
      </c>
      <c r="Z848" s="26">
        <v>0</v>
      </c>
      <c r="AA848" s="26">
        <v>0</v>
      </c>
      <c r="AB848" s="26">
        <v>0</v>
      </c>
      <c r="AC848" s="27">
        <v>0</v>
      </c>
    </row>
    <row r="849" spans="1:29" ht="54" outlineLevel="2" x14ac:dyDescent="0.35">
      <c r="A849" s="21" t="s">
        <v>384</v>
      </c>
      <c r="B849" s="22" t="s">
        <v>278</v>
      </c>
      <c r="C849" s="22" t="s">
        <v>119</v>
      </c>
      <c r="D849" s="22" t="s">
        <v>120</v>
      </c>
      <c r="E849" s="22" t="s">
        <v>126</v>
      </c>
      <c r="F849" s="22" t="s">
        <v>33</v>
      </c>
      <c r="G849" s="22">
        <v>1310</v>
      </c>
      <c r="H849" s="22">
        <v>709200000</v>
      </c>
      <c r="I849" s="22" t="s">
        <v>31</v>
      </c>
      <c r="J849" s="23" t="s">
        <v>127</v>
      </c>
      <c r="K849" s="24">
        <v>2955770451</v>
      </c>
      <c r="L849" s="25">
        <v>2955770451</v>
      </c>
      <c r="M849" s="25">
        <v>0</v>
      </c>
      <c r="N849" s="25">
        <v>1009347806</v>
      </c>
      <c r="O849" s="25">
        <v>0</v>
      </c>
      <c r="P849" s="25">
        <f t="shared" si="271"/>
        <v>2955770451</v>
      </c>
      <c r="Q849" s="25">
        <v>0</v>
      </c>
      <c r="R849" s="25">
        <v>584546130.72000003</v>
      </c>
      <c r="S849" s="25">
        <v>0</v>
      </c>
      <c r="T849" s="25">
        <v>2371115843.8600001</v>
      </c>
      <c r="U849" s="25">
        <v>2371115843.8600001</v>
      </c>
      <c r="V849" s="25">
        <v>0</v>
      </c>
      <c r="W849" s="25">
        <v>108476.42</v>
      </c>
      <c r="X849" s="25">
        <v>0</v>
      </c>
      <c r="Y849" s="25">
        <f t="shared" si="272"/>
        <v>108476.42000007629</v>
      </c>
      <c r="Z849" s="26">
        <f>T849/L849</f>
        <v>0.8021989133350329</v>
      </c>
      <c r="AA849" s="26">
        <f>T849/P849</f>
        <v>0.8021989133350329</v>
      </c>
      <c r="AB849" s="26">
        <f>(Q849+R849+S849)/P849</f>
        <v>0.19776438678525785</v>
      </c>
      <c r="AC849" s="27">
        <f>AA849+AB849</f>
        <v>0.99996330012029078</v>
      </c>
    </row>
    <row r="850" spans="1:29" ht="81" outlineLevel="2" x14ac:dyDescent="0.35">
      <c r="A850" s="21" t="s">
        <v>384</v>
      </c>
      <c r="B850" s="22" t="s">
        <v>278</v>
      </c>
      <c r="C850" s="22" t="s">
        <v>119</v>
      </c>
      <c r="D850" s="22" t="s">
        <v>120</v>
      </c>
      <c r="E850" s="22" t="s">
        <v>126</v>
      </c>
      <c r="F850" s="22"/>
      <c r="G850" s="22">
        <v>1310</v>
      </c>
      <c r="H850" s="22">
        <v>709200000</v>
      </c>
      <c r="I850" s="22" t="s">
        <v>31</v>
      </c>
      <c r="J850" s="23" t="s">
        <v>128</v>
      </c>
      <c r="K850" s="25">
        <v>0</v>
      </c>
      <c r="L850" s="25">
        <v>0</v>
      </c>
      <c r="M850" s="25">
        <v>58658437</v>
      </c>
      <c r="N850" s="25">
        <v>0</v>
      </c>
      <c r="O850" s="25">
        <v>0</v>
      </c>
      <c r="P850" s="25">
        <f t="shared" si="271"/>
        <v>0</v>
      </c>
      <c r="Q850" s="25">
        <v>0</v>
      </c>
      <c r="R850" s="25">
        <v>0</v>
      </c>
      <c r="S850" s="25">
        <v>0</v>
      </c>
      <c r="T850" s="25">
        <v>0</v>
      </c>
      <c r="U850" s="25">
        <v>0</v>
      </c>
      <c r="V850" s="25">
        <v>0</v>
      </c>
      <c r="W850" s="25">
        <v>0</v>
      </c>
      <c r="X850" s="25">
        <v>0</v>
      </c>
      <c r="Y850" s="25">
        <f t="shared" si="272"/>
        <v>0</v>
      </c>
      <c r="Z850" s="26">
        <v>0</v>
      </c>
      <c r="AA850" s="26">
        <v>0</v>
      </c>
      <c r="AB850" s="26">
        <v>0</v>
      </c>
      <c r="AC850" s="27">
        <v>0</v>
      </c>
    </row>
    <row r="851" spans="1:29" ht="54" outlineLevel="2" x14ac:dyDescent="0.35">
      <c r="A851" s="21" t="s">
        <v>384</v>
      </c>
      <c r="B851" s="22" t="s">
        <v>278</v>
      </c>
      <c r="C851" s="22" t="s">
        <v>119</v>
      </c>
      <c r="D851" s="22" t="s">
        <v>120</v>
      </c>
      <c r="E851" s="22" t="s">
        <v>389</v>
      </c>
      <c r="F851" s="22" t="s">
        <v>33</v>
      </c>
      <c r="G851" s="22">
        <v>1310</v>
      </c>
      <c r="H851" s="22">
        <v>709200000</v>
      </c>
      <c r="I851" s="22" t="s">
        <v>31</v>
      </c>
      <c r="J851" s="23" t="s">
        <v>395</v>
      </c>
      <c r="K851" s="24">
        <v>273990651</v>
      </c>
      <c r="L851" s="25">
        <v>273990651</v>
      </c>
      <c r="M851" s="25">
        <v>0</v>
      </c>
      <c r="N851" s="25">
        <v>0</v>
      </c>
      <c r="O851" s="25">
        <v>0</v>
      </c>
      <c r="P851" s="25">
        <f t="shared" si="271"/>
        <v>273990651</v>
      </c>
      <c r="Q851" s="25">
        <v>0</v>
      </c>
      <c r="R851" s="25">
        <v>33919020</v>
      </c>
      <c r="S851" s="25">
        <v>0</v>
      </c>
      <c r="T851" s="25">
        <v>135676080</v>
      </c>
      <c r="U851" s="25">
        <v>135676080</v>
      </c>
      <c r="V851" s="25">
        <v>36557506</v>
      </c>
      <c r="W851" s="25">
        <v>104395551</v>
      </c>
      <c r="X851" s="25">
        <v>36557506</v>
      </c>
      <c r="Y851" s="25">
        <f t="shared" si="272"/>
        <v>67838045</v>
      </c>
      <c r="Z851" s="26">
        <f t="shared" ref="Z851:Z874" si="277">T851/L851</f>
        <v>0.49518507111397753</v>
      </c>
      <c r="AA851" s="26">
        <f t="shared" ref="AA851:AA874" si="278">T851/P851</f>
        <v>0.49518507111397753</v>
      </c>
      <c r="AB851" s="26">
        <f t="shared" ref="AB851:AB874" si="279">(Q851+R851+S851)/P851</f>
        <v>0.12379626777849438</v>
      </c>
      <c r="AC851" s="27">
        <f t="shared" ref="AC851:AC874" si="280">AA851+AB851</f>
        <v>0.61898133889247187</v>
      </c>
    </row>
    <row r="852" spans="1:29" ht="67.5" outlineLevel="2" x14ac:dyDescent="0.35">
      <c r="A852" s="21" t="s">
        <v>384</v>
      </c>
      <c r="B852" s="22" t="s">
        <v>278</v>
      </c>
      <c r="C852" s="22" t="s">
        <v>119</v>
      </c>
      <c r="D852" s="22" t="s">
        <v>120</v>
      </c>
      <c r="E852" s="22" t="s">
        <v>396</v>
      </c>
      <c r="F852" s="22" t="s">
        <v>33</v>
      </c>
      <c r="G852" s="22">
        <v>1310</v>
      </c>
      <c r="H852" s="22">
        <v>709200000</v>
      </c>
      <c r="I852" s="22" t="s">
        <v>31</v>
      </c>
      <c r="J852" s="23" t="s">
        <v>397</v>
      </c>
      <c r="K852" s="24">
        <v>263181592</v>
      </c>
      <c r="L852" s="25">
        <v>263181592</v>
      </c>
      <c r="M852" s="25">
        <v>0</v>
      </c>
      <c r="N852" s="25">
        <v>0</v>
      </c>
      <c r="O852" s="25">
        <v>0</v>
      </c>
      <c r="P852" s="25">
        <f t="shared" si="271"/>
        <v>263181592</v>
      </c>
      <c r="Q852" s="25">
        <v>0</v>
      </c>
      <c r="R852" s="25">
        <v>30543266</v>
      </c>
      <c r="S852" s="25">
        <v>0</v>
      </c>
      <c r="T852" s="25">
        <v>122173060</v>
      </c>
      <c r="U852" s="25">
        <v>122173060</v>
      </c>
      <c r="V852" s="25">
        <v>49378737</v>
      </c>
      <c r="W852" s="25">
        <v>110465266</v>
      </c>
      <c r="X852" s="25">
        <v>49378737</v>
      </c>
      <c r="Y852" s="25">
        <f t="shared" si="272"/>
        <v>61086529</v>
      </c>
      <c r="Z852" s="26">
        <f t="shared" si="277"/>
        <v>0.46421582555059548</v>
      </c>
      <c r="AA852" s="26">
        <f t="shared" si="278"/>
        <v>0.46421582555059548</v>
      </c>
      <c r="AB852" s="26">
        <f t="shared" si="279"/>
        <v>0.11605396018730672</v>
      </c>
      <c r="AC852" s="27">
        <f t="shared" si="280"/>
        <v>0.58026978573790222</v>
      </c>
    </row>
    <row r="853" spans="1:29" ht="54" outlineLevel="2" x14ac:dyDescent="0.35">
      <c r="A853" s="21" t="s">
        <v>384</v>
      </c>
      <c r="B853" s="22" t="s">
        <v>278</v>
      </c>
      <c r="C853" s="22" t="s">
        <v>119</v>
      </c>
      <c r="D853" s="22" t="s">
        <v>120</v>
      </c>
      <c r="E853" s="22" t="s">
        <v>133</v>
      </c>
      <c r="F853" s="22" t="s">
        <v>33</v>
      </c>
      <c r="G853" s="22">
        <v>1310</v>
      </c>
      <c r="H853" s="22">
        <v>709200000</v>
      </c>
      <c r="I853" s="22" t="s">
        <v>31</v>
      </c>
      <c r="J853" s="23" t="s">
        <v>398</v>
      </c>
      <c r="K853" s="24">
        <v>221482815</v>
      </c>
      <c r="L853" s="25">
        <v>221482815</v>
      </c>
      <c r="M853" s="25">
        <v>0</v>
      </c>
      <c r="N853" s="25">
        <v>0</v>
      </c>
      <c r="O853" s="25">
        <v>0</v>
      </c>
      <c r="P853" s="25">
        <f t="shared" si="271"/>
        <v>221482815</v>
      </c>
      <c r="Q853" s="25">
        <v>0</v>
      </c>
      <c r="R853" s="25">
        <v>30994284</v>
      </c>
      <c r="S853" s="25">
        <v>0</v>
      </c>
      <c r="T853" s="25">
        <v>123977136</v>
      </c>
      <c r="U853" s="25">
        <v>123977136</v>
      </c>
      <c r="V853" s="25">
        <v>4522828</v>
      </c>
      <c r="W853" s="25">
        <v>66511395</v>
      </c>
      <c r="X853" s="25">
        <v>4522828</v>
      </c>
      <c r="Y853" s="25">
        <f t="shared" si="272"/>
        <v>61988567</v>
      </c>
      <c r="Z853" s="26">
        <f t="shared" si="277"/>
        <v>0.55975961837039145</v>
      </c>
      <c r="AA853" s="26">
        <f t="shared" si="278"/>
        <v>0.55975961837039145</v>
      </c>
      <c r="AB853" s="26">
        <f t="shared" si="279"/>
        <v>0.13993990459259786</v>
      </c>
      <c r="AC853" s="27">
        <f t="shared" si="280"/>
        <v>0.69969952296298932</v>
      </c>
    </row>
    <row r="854" spans="1:29" ht="67.5" outlineLevel="2" x14ac:dyDescent="0.35">
      <c r="A854" s="21" t="s">
        <v>384</v>
      </c>
      <c r="B854" s="22" t="s">
        <v>278</v>
      </c>
      <c r="C854" s="22" t="s">
        <v>119</v>
      </c>
      <c r="D854" s="22" t="s">
        <v>120</v>
      </c>
      <c r="E854" s="22" t="s">
        <v>399</v>
      </c>
      <c r="F854" s="22" t="s">
        <v>33</v>
      </c>
      <c r="G854" s="22">
        <v>1310</v>
      </c>
      <c r="H854" s="22">
        <v>709200000</v>
      </c>
      <c r="I854" s="22" t="s">
        <v>31</v>
      </c>
      <c r="J854" s="23" t="s">
        <v>400</v>
      </c>
      <c r="K854" s="24">
        <v>229705246</v>
      </c>
      <c r="L854" s="25">
        <v>229705246</v>
      </c>
      <c r="M854" s="25">
        <v>0</v>
      </c>
      <c r="N854" s="25">
        <v>0</v>
      </c>
      <c r="O854" s="25">
        <v>0</v>
      </c>
      <c r="P854" s="25">
        <f t="shared" si="271"/>
        <v>229705246</v>
      </c>
      <c r="Q854" s="25">
        <v>0</v>
      </c>
      <c r="R854" s="25">
        <v>28436652</v>
      </c>
      <c r="S854" s="25">
        <v>0</v>
      </c>
      <c r="T854" s="25">
        <v>113746610</v>
      </c>
      <c r="U854" s="25">
        <v>113746610</v>
      </c>
      <c r="V854" s="25">
        <v>30648677</v>
      </c>
      <c r="W854" s="25">
        <v>87521984</v>
      </c>
      <c r="X854" s="25">
        <v>30648677</v>
      </c>
      <c r="Y854" s="25">
        <f t="shared" si="272"/>
        <v>56873307</v>
      </c>
      <c r="Z854" s="26">
        <f t="shared" si="277"/>
        <v>0.49518507731425515</v>
      </c>
      <c r="AA854" s="26">
        <f t="shared" si="278"/>
        <v>0.49518507731425515</v>
      </c>
      <c r="AB854" s="26">
        <f t="shared" si="279"/>
        <v>0.12379626715186122</v>
      </c>
      <c r="AC854" s="27">
        <f t="shared" si="280"/>
        <v>0.61898134446611641</v>
      </c>
    </row>
    <row r="855" spans="1:29" ht="67.5" outlineLevel="2" x14ac:dyDescent="0.35">
      <c r="A855" s="21" t="s">
        <v>384</v>
      </c>
      <c r="B855" s="22" t="s">
        <v>278</v>
      </c>
      <c r="C855" s="22" t="s">
        <v>119</v>
      </c>
      <c r="D855" s="22" t="s">
        <v>120</v>
      </c>
      <c r="E855" s="22" t="s">
        <v>135</v>
      </c>
      <c r="F855" s="22" t="s">
        <v>33</v>
      </c>
      <c r="G855" s="22">
        <v>1310</v>
      </c>
      <c r="H855" s="22">
        <v>709200000</v>
      </c>
      <c r="I855" s="22" t="s">
        <v>31</v>
      </c>
      <c r="J855" s="23" t="s">
        <v>401</v>
      </c>
      <c r="K855" s="24">
        <v>196776853</v>
      </c>
      <c r="L855" s="25">
        <v>196776853</v>
      </c>
      <c r="M855" s="25">
        <v>0</v>
      </c>
      <c r="N855" s="25">
        <v>0</v>
      </c>
      <c r="O855" s="25">
        <v>0</v>
      </c>
      <c r="P855" s="25">
        <f t="shared" si="271"/>
        <v>196776853</v>
      </c>
      <c r="Q855" s="25">
        <v>0</v>
      </c>
      <c r="R855" s="25">
        <v>27006890.809999999</v>
      </c>
      <c r="S855" s="25">
        <v>0</v>
      </c>
      <c r="T855" s="25">
        <v>97153469.189999998</v>
      </c>
      <c r="U855" s="25">
        <v>97153469.189999998</v>
      </c>
      <c r="V855" s="25">
        <v>22952349</v>
      </c>
      <c r="W855" s="25">
        <v>72616493</v>
      </c>
      <c r="X855" s="25">
        <v>22952349</v>
      </c>
      <c r="Y855" s="25">
        <f t="shared" si="272"/>
        <v>49664144</v>
      </c>
      <c r="Z855" s="26">
        <f t="shared" si="277"/>
        <v>0.49372407226169024</v>
      </c>
      <c r="AA855" s="26">
        <f t="shared" si="278"/>
        <v>0.49372407226169024</v>
      </c>
      <c r="AB855" s="26">
        <f t="shared" si="279"/>
        <v>0.13724627870738434</v>
      </c>
      <c r="AC855" s="27">
        <f t="shared" si="280"/>
        <v>0.63097035096907461</v>
      </c>
    </row>
    <row r="856" spans="1:29" ht="81" outlineLevel="2" x14ac:dyDescent="0.35">
      <c r="A856" s="21" t="s">
        <v>384</v>
      </c>
      <c r="B856" s="22" t="s">
        <v>278</v>
      </c>
      <c r="C856" s="22" t="s">
        <v>119</v>
      </c>
      <c r="D856" s="22" t="s">
        <v>120</v>
      </c>
      <c r="E856" s="22" t="s">
        <v>402</v>
      </c>
      <c r="F856" s="22" t="s">
        <v>33</v>
      </c>
      <c r="G856" s="22">
        <v>1310</v>
      </c>
      <c r="H856" s="22">
        <v>709200000</v>
      </c>
      <c r="I856" s="22" t="s">
        <v>31</v>
      </c>
      <c r="J856" s="23" t="s">
        <v>403</v>
      </c>
      <c r="K856" s="24">
        <v>296262537</v>
      </c>
      <c r="L856" s="25">
        <v>296262537</v>
      </c>
      <c r="M856" s="25">
        <v>0</v>
      </c>
      <c r="N856" s="25">
        <v>0</v>
      </c>
      <c r="O856" s="25">
        <v>0</v>
      </c>
      <c r="P856" s="25">
        <f t="shared" si="271"/>
        <v>296262537</v>
      </c>
      <c r="Q856" s="25">
        <v>0</v>
      </c>
      <c r="R856" s="25">
        <v>36676198</v>
      </c>
      <c r="S856" s="25">
        <v>0</v>
      </c>
      <c r="T856" s="25">
        <v>146704792</v>
      </c>
      <c r="U856" s="25">
        <v>146704792</v>
      </c>
      <c r="V856" s="25">
        <v>39529157</v>
      </c>
      <c r="W856" s="25">
        <v>112881547</v>
      </c>
      <c r="X856" s="25">
        <v>39529157</v>
      </c>
      <c r="Y856" s="25">
        <f t="shared" si="272"/>
        <v>73352390</v>
      </c>
      <c r="Z856" s="26">
        <f t="shared" si="277"/>
        <v>0.49518509321345616</v>
      </c>
      <c r="AA856" s="26">
        <f t="shared" si="278"/>
        <v>0.49518509321345616</v>
      </c>
      <c r="AB856" s="26">
        <f t="shared" si="279"/>
        <v>0.12379627330336404</v>
      </c>
      <c r="AC856" s="27">
        <f t="shared" si="280"/>
        <v>0.61898136651682023</v>
      </c>
    </row>
    <row r="857" spans="1:29" ht="67.5" outlineLevel="2" x14ac:dyDescent="0.35">
      <c r="A857" s="21" t="s">
        <v>384</v>
      </c>
      <c r="B857" s="22" t="s">
        <v>278</v>
      </c>
      <c r="C857" s="22" t="s">
        <v>119</v>
      </c>
      <c r="D857" s="22" t="s">
        <v>120</v>
      </c>
      <c r="E857" s="22" t="s">
        <v>137</v>
      </c>
      <c r="F857" s="22" t="s">
        <v>33</v>
      </c>
      <c r="G857" s="22">
        <v>1310</v>
      </c>
      <c r="H857" s="22">
        <v>709200000</v>
      </c>
      <c r="I857" s="22" t="s">
        <v>31</v>
      </c>
      <c r="J857" s="23" t="s">
        <v>404</v>
      </c>
      <c r="K857" s="24">
        <v>246740537</v>
      </c>
      <c r="L857" s="25">
        <v>246740537</v>
      </c>
      <c r="M857" s="25">
        <v>0</v>
      </c>
      <c r="N857" s="25">
        <v>0</v>
      </c>
      <c r="O857" s="25">
        <v>0</v>
      </c>
      <c r="P857" s="25">
        <f t="shared" si="271"/>
        <v>246740537</v>
      </c>
      <c r="Q857" s="25">
        <v>0</v>
      </c>
      <c r="R857" s="25">
        <v>30545558</v>
      </c>
      <c r="S857" s="25">
        <v>0</v>
      </c>
      <c r="T857" s="25">
        <v>122182232</v>
      </c>
      <c r="U857" s="25">
        <v>122182232</v>
      </c>
      <c r="V857" s="25">
        <v>32921630</v>
      </c>
      <c r="W857" s="25">
        <v>94012747</v>
      </c>
      <c r="X857" s="25">
        <v>32921630</v>
      </c>
      <c r="Y857" s="25">
        <f t="shared" si="272"/>
        <v>61091117</v>
      </c>
      <c r="Z857" s="26">
        <f t="shared" si="277"/>
        <v>0.49518507775639636</v>
      </c>
      <c r="AA857" s="26">
        <f t="shared" si="278"/>
        <v>0.49518507775639636</v>
      </c>
      <c r="AB857" s="26">
        <f t="shared" si="279"/>
        <v>0.12379626943909909</v>
      </c>
      <c r="AC857" s="27">
        <f t="shared" si="280"/>
        <v>0.61898134719549547</v>
      </c>
    </row>
    <row r="858" spans="1:29" ht="81" outlineLevel="2" x14ac:dyDescent="0.35">
      <c r="A858" s="21" t="s">
        <v>384</v>
      </c>
      <c r="B858" s="22" t="s">
        <v>278</v>
      </c>
      <c r="C858" s="22" t="s">
        <v>119</v>
      </c>
      <c r="D858" s="22" t="s">
        <v>120</v>
      </c>
      <c r="E858" s="22" t="s">
        <v>405</v>
      </c>
      <c r="F858" s="22" t="s">
        <v>33</v>
      </c>
      <c r="G858" s="22">
        <v>1310</v>
      </c>
      <c r="H858" s="22">
        <v>709200000</v>
      </c>
      <c r="I858" s="22" t="s">
        <v>31</v>
      </c>
      <c r="J858" s="23" t="s">
        <v>406</v>
      </c>
      <c r="K858" s="24">
        <v>365209450</v>
      </c>
      <c r="L858" s="25">
        <v>365209450</v>
      </c>
      <c r="M858" s="25">
        <v>0</v>
      </c>
      <c r="N858" s="25">
        <v>0</v>
      </c>
      <c r="O858" s="25">
        <v>0</v>
      </c>
      <c r="P858" s="25">
        <f t="shared" si="271"/>
        <v>365209450</v>
      </c>
      <c r="Q858" s="25">
        <v>0</v>
      </c>
      <c r="R858" s="25">
        <v>52172778</v>
      </c>
      <c r="S858" s="25">
        <v>0</v>
      </c>
      <c r="T858" s="25">
        <v>208691112</v>
      </c>
      <c r="U858" s="25">
        <v>208691112</v>
      </c>
      <c r="V858" s="25">
        <v>0</v>
      </c>
      <c r="W858" s="25">
        <v>104345560</v>
      </c>
      <c r="X858" s="25">
        <v>0</v>
      </c>
      <c r="Y858" s="25">
        <f t="shared" si="272"/>
        <v>104345560</v>
      </c>
      <c r="Z858" s="26">
        <f t="shared" si="277"/>
        <v>0.5714285651699319</v>
      </c>
      <c r="AA858" s="26">
        <f t="shared" si="278"/>
        <v>0.5714285651699319</v>
      </c>
      <c r="AB858" s="26">
        <f t="shared" si="279"/>
        <v>0.14285714129248298</v>
      </c>
      <c r="AC858" s="27">
        <f t="shared" si="280"/>
        <v>0.71428570646241485</v>
      </c>
    </row>
    <row r="859" spans="1:29" ht="108" outlineLevel="2" x14ac:dyDescent="0.35">
      <c r="A859" s="21" t="s">
        <v>384</v>
      </c>
      <c r="B859" s="22" t="s">
        <v>278</v>
      </c>
      <c r="C859" s="22" t="s">
        <v>119</v>
      </c>
      <c r="D859" s="22" t="s">
        <v>120</v>
      </c>
      <c r="E859" s="22" t="s">
        <v>139</v>
      </c>
      <c r="F859" s="22" t="s">
        <v>33</v>
      </c>
      <c r="G859" s="22">
        <v>1310</v>
      </c>
      <c r="H859" s="22">
        <v>709200000</v>
      </c>
      <c r="I859" s="22" t="s">
        <v>31</v>
      </c>
      <c r="J859" s="23" t="s">
        <v>407</v>
      </c>
      <c r="K859" s="24">
        <v>178255583</v>
      </c>
      <c r="L859" s="25">
        <v>178255583</v>
      </c>
      <c r="M859" s="25">
        <v>0</v>
      </c>
      <c r="N859" s="25">
        <v>0</v>
      </c>
      <c r="O859" s="25">
        <v>0</v>
      </c>
      <c r="P859" s="25">
        <f t="shared" si="271"/>
        <v>178255583</v>
      </c>
      <c r="Q859" s="25">
        <v>0</v>
      </c>
      <c r="R859" s="25">
        <v>25465082</v>
      </c>
      <c r="S859" s="25">
        <v>0</v>
      </c>
      <c r="T859" s="25">
        <v>101860328</v>
      </c>
      <c r="U859" s="25">
        <v>101860328</v>
      </c>
      <c r="V859" s="25">
        <v>0</v>
      </c>
      <c r="W859" s="25">
        <v>50930173</v>
      </c>
      <c r="X859" s="25">
        <v>0</v>
      </c>
      <c r="Y859" s="25">
        <f t="shared" si="272"/>
        <v>50930173</v>
      </c>
      <c r="Z859" s="26">
        <f t="shared" si="277"/>
        <v>0.57142854257754161</v>
      </c>
      <c r="AA859" s="26">
        <f t="shared" si="278"/>
        <v>0.57142854257754161</v>
      </c>
      <c r="AB859" s="26">
        <f t="shared" si="279"/>
        <v>0.1428571356443854</v>
      </c>
      <c r="AC859" s="27">
        <f t="shared" si="280"/>
        <v>0.71428567822192701</v>
      </c>
    </row>
    <row r="860" spans="1:29" ht="67.5" outlineLevel="2" x14ac:dyDescent="0.35">
      <c r="A860" s="21" t="s">
        <v>384</v>
      </c>
      <c r="B860" s="22" t="s">
        <v>278</v>
      </c>
      <c r="C860" s="22" t="s">
        <v>119</v>
      </c>
      <c r="D860" s="22" t="s">
        <v>120</v>
      </c>
      <c r="E860" s="22" t="s">
        <v>408</v>
      </c>
      <c r="F860" s="22" t="s">
        <v>33</v>
      </c>
      <c r="G860" s="22">
        <v>1310</v>
      </c>
      <c r="H860" s="22">
        <v>709200000</v>
      </c>
      <c r="I860" s="22" t="s">
        <v>31</v>
      </c>
      <c r="J860" s="23" t="s">
        <v>409</v>
      </c>
      <c r="K860" s="24">
        <v>196264334</v>
      </c>
      <c r="L860" s="25">
        <v>196264334</v>
      </c>
      <c r="M860" s="25">
        <v>0</v>
      </c>
      <c r="N860" s="25">
        <v>0</v>
      </c>
      <c r="O860" s="25">
        <v>0</v>
      </c>
      <c r="P860" s="25">
        <f t="shared" si="271"/>
        <v>196264334</v>
      </c>
      <c r="Q860" s="25">
        <v>0</v>
      </c>
      <c r="R860" s="25">
        <v>29346845.640000001</v>
      </c>
      <c r="S860" s="25">
        <v>0</v>
      </c>
      <c r="T860" s="25">
        <v>94490134.359999999</v>
      </c>
      <c r="U860" s="25">
        <v>94490134.359999999</v>
      </c>
      <c r="V860" s="25">
        <v>22892568</v>
      </c>
      <c r="W860" s="25">
        <v>72427354</v>
      </c>
      <c r="X860" s="25">
        <v>22892568</v>
      </c>
      <c r="Y860" s="25">
        <f t="shared" si="272"/>
        <v>49534786</v>
      </c>
      <c r="Z860" s="26">
        <f t="shared" si="277"/>
        <v>0.4814432272753133</v>
      </c>
      <c r="AA860" s="26">
        <f t="shared" si="278"/>
        <v>0.4814432272753133</v>
      </c>
      <c r="AB860" s="26">
        <f t="shared" si="279"/>
        <v>0.14952714556889385</v>
      </c>
      <c r="AC860" s="27">
        <f t="shared" si="280"/>
        <v>0.63097037284420709</v>
      </c>
    </row>
    <row r="861" spans="1:29" ht="67.5" outlineLevel="2" x14ac:dyDescent="0.35">
      <c r="A861" s="21" t="s">
        <v>384</v>
      </c>
      <c r="B861" s="22" t="s">
        <v>278</v>
      </c>
      <c r="C861" s="22" t="s">
        <v>119</v>
      </c>
      <c r="D861" s="22" t="s">
        <v>120</v>
      </c>
      <c r="E861" s="22" t="s">
        <v>141</v>
      </c>
      <c r="F861" s="22" t="s">
        <v>33</v>
      </c>
      <c r="G861" s="22">
        <v>1310</v>
      </c>
      <c r="H861" s="22">
        <v>709200000</v>
      </c>
      <c r="I861" s="22" t="s">
        <v>31</v>
      </c>
      <c r="J861" s="23" t="s">
        <v>410</v>
      </c>
      <c r="K861" s="24">
        <v>173290162</v>
      </c>
      <c r="L861" s="25">
        <v>173290162</v>
      </c>
      <c r="M861" s="25">
        <v>0</v>
      </c>
      <c r="N861" s="25">
        <v>0</v>
      </c>
      <c r="O861" s="25">
        <v>0</v>
      </c>
      <c r="P861" s="25">
        <f t="shared" si="271"/>
        <v>173290162</v>
      </c>
      <c r="Q861" s="25">
        <v>0</v>
      </c>
      <c r="R861" s="25">
        <v>32802285</v>
      </c>
      <c r="S861" s="25">
        <v>0</v>
      </c>
      <c r="T861" s="25">
        <v>76538668</v>
      </c>
      <c r="U861" s="25">
        <v>76538668</v>
      </c>
      <c r="V861" s="25">
        <v>20212826</v>
      </c>
      <c r="W861" s="25">
        <v>63949209</v>
      </c>
      <c r="X861" s="25">
        <v>20212826</v>
      </c>
      <c r="Y861" s="25">
        <f t="shared" si="272"/>
        <v>43736383</v>
      </c>
      <c r="Z861" s="26">
        <f t="shared" si="277"/>
        <v>0.44167924547268878</v>
      </c>
      <c r="AA861" s="26">
        <f t="shared" si="278"/>
        <v>0.44167924547268878</v>
      </c>
      <c r="AB861" s="26">
        <f t="shared" si="279"/>
        <v>0.18929109778315056</v>
      </c>
      <c r="AC861" s="27">
        <f t="shared" si="280"/>
        <v>0.63097034325583934</v>
      </c>
    </row>
    <row r="862" spans="1:29" ht="54" outlineLevel="2" x14ac:dyDescent="0.35">
      <c r="A862" s="21" t="s">
        <v>384</v>
      </c>
      <c r="B862" s="22" t="s">
        <v>278</v>
      </c>
      <c r="C862" s="22" t="s">
        <v>119</v>
      </c>
      <c r="D862" s="22" t="s">
        <v>120</v>
      </c>
      <c r="E862" s="22" t="s">
        <v>411</v>
      </c>
      <c r="F862" s="22" t="s">
        <v>33</v>
      </c>
      <c r="G862" s="22">
        <v>1310</v>
      </c>
      <c r="H862" s="22">
        <v>709200000</v>
      </c>
      <c r="I862" s="22" t="s">
        <v>31</v>
      </c>
      <c r="J862" s="23" t="s">
        <v>412</v>
      </c>
      <c r="K862" s="24">
        <v>282850713</v>
      </c>
      <c r="L862" s="25">
        <v>282850713</v>
      </c>
      <c r="M862" s="25">
        <v>0</v>
      </c>
      <c r="N862" s="25">
        <v>0</v>
      </c>
      <c r="O862" s="25">
        <v>0</v>
      </c>
      <c r="P862" s="25">
        <f t="shared" si="271"/>
        <v>282850713</v>
      </c>
      <c r="Q862" s="25">
        <v>0</v>
      </c>
      <c r="R862" s="25">
        <v>30893822</v>
      </c>
      <c r="S862" s="25">
        <v>0</v>
      </c>
      <c r="T862" s="25">
        <v>123575286</v>
      </c>
      <c r="U862" s="25">
        <v>123575286</v>
      </c>
      <c r="V862" s="25">
        <v>66593964</v>
      </c>
      <c r="W862" s="25">
        <v>128381605</v>
      </c>
      <c r="X862" s="25">
        <v>66593964</v>
      </c>
      <c r="Y862" s="25">
        <f t="shared" si="272"/>
        <v>61787641</v>
      </c>
      <c r="Z862" s="26">
        <f t="shared" si="277"/>
        <v>0.43689225559774353</v>
      </c>
      <c r="AA862" s="26">
        <f t="shared" si="278"/>
        <v>0.43689225559774353</v>
      </c>
      <c r="AB862" s="26">
        <f t="shared" si="279"/>
        <v>0.10922306566715284</v>
      </c>
      <c r="AC862" s="27">
        <f t="shared" si="280"/>
        <v>0.54611532126489637</v>
      </c>
    </row>
    <row r="863" spans="1:29" ht="67.5" outlineLevel="2" x14ac:dyDescent="0.35">
      <c r="A863" s="21" t="s">
        <v>384</v>
      </c>
      <c r="B863" s="22" t="s">
        <v>278</v>
      </c>
      <c r="C863" s="22" t="s">
        <v>119</v>
      </c>
      <c r="D863" s="22" t="s">
        <v>120</v>
      </c>
      <c r="E863" s="22" t="s">
        <v>362</v>
      </c>
      <c r="F863" s="22" t="s">
        <v>33</v>
      </c>
      <c r="G863" s="22">
        <v>1310</v>
      </c>
      <c r="H863" s="22">
        <v>709200000</v>
      </c>
      <c r="I863" s="22" t="s">
        <v>31</v>
      </c>
      <c r="J863" s="23" t="s">
        <v>413</v>
      </c>
      <c r="K863" s="24">
        <v>177512751</v>
      </c>
      <c r="L863" s="25">
        <v>177512751</v>
      </c>
      <c r="M863" s="25">
        <v>0</v>
      </c>
      <c r="N863" s="25">
        <v>0</v>
      </c>
      <c r="O863" s="25">
        <v>0</v>
      </c>
      <c r="P863" s="25">
        <f t="shared" si="271"/>
        <v>177512751</v>
      </c>
      <c r="Q863" s="25">
        <v>0</v>
      </c>
      <c r="R863" s="25">
        <v>29079117.18</v>
      </c>
      <c r="S863" s="25">
        <v>0</v>
      </c>
      <c r="T863" s="25">
        <v>97715703.819999993</v>
      </c>
      <c r="U863" s="25">
        <v>97715703.819999993</v>
      </c>
      <c r="V863" s="25">
        <v>0</v>
      </c>
      <c r="W863" s="25">
        <v>50717930</v>
      </c>
      <c r="X863" s="25">
        <v>0</v>
      </c>
      <c r="Y863" s="25">
        <f t="shared" si="272"/>
        <v>50717930</v>
      </c>
      <c r="Z863" s="26">
        <f t="shared" si="277"/>
        <v>0.55047146342743569</v>
      </c>
      <c r="AA863" s="26">
        <f t="shared" si="278"/>
        <v>0.55047146342743569</v>
      </c>
      <c r="AB863" s="26">
        <f t="shared" si="279"/>
        <v>0.16381424442010928</v>
      </c>
      <c r="AC863" s="27">
        <f t="shared" si="280"/>
        <v>0.71428570784754497</v>
      </c>
    </row>
    <row r="864" spans="1:29" ht="81" outlineLevel="2" x14ac:dyDescent="0.35">
      <c r="A864" s="21" t="s">
        <v>384</v>
      </c>
      <c r="B864" s="22" t="s">
        <v>278</v>
      </c>
      <c r="C864" s="22" t="s">
        <v>119</v>
      </c>
      <c r="D864" s="22" t="s">
        <v>120</v>
      </c>
      <c r="E864" s="22" t="s">
        <v>307</v>
      </c>
      <c r="F864" s="22" t="s">
        <v>33</v>
      </c>
      <c r="G864" s="22">
        <v>1310</v>
      </c>
      <c r="H864" s="22">
        <v>709200000</v>
      </c>
      <c r="I864" s="22" t="s">
        <v>31</v>
      </c>
      <c r="J864" s="23" t="s">
        <v>414</v>
      </c>
      <c r="K864" s="24">
        <v>181773834</v>
      </c>
      <c r="L864" s="25">
        <v>181773834</v>
      </c>
      <c r="M864" s="25">
        <v>0</v>
      </c>
      <c r="N864" s="25">
        <v>0</v>
      </c>
      <c r="O864" s="25">
        <v>0</v>
      </c>
      <c r="P864" s="25">
        <f t="shared" si="271"/>
        <v>181773834</v>
      </c>
      <c r="Q864" s="25">
        <v>0</v>
      </c>
      <c r="R864" s="25">
        <v>25967690</v>
      </c>
      <c r="S864" s="25">
        <v>0</v>
      </c>
      <c r="T864" s="25">
        <v>103870760</v>
      </c>
      <c r="U864" s="25">
        <v>103870760</v>
      </c>
      <c r="V864" s="25">
        <v>0</v>
      </c>
      <c r="W864" s="25">
        <v>51935384</v>
      </c>
      <c r="X864" s="25">
        <v>0</v>
      </c>
      <c r="Y864" s="25">
        <f t="shared" si="272"/>
        <v>51935384</v>
      </c>
      <c r="Z864" s="26">
        <f t="shared" si="277"/>
        <v>0.57142855885407573</v>
      </c>
      <c r="AA864" s="26">
        <f t="shared" si="278"/>
        <v>0.57142855885407573</v>
      </c>
      <c r="AB864" s="26">
        <f t="shared" si="279"/>
        <v>0.14285713971351893</v>
      </c>
      <c r="AC864" s="27">
        <f t="shared" si="280"/>
        <v>0.71428569856759472</v>
      </c>
    </row>
    <row r="865" spans="1:29" ht="162" outlineLevel="2" x14ac:dyDescent="0.35">
      <c r="A865" s="21" t="s">
        <v>384</v>
      </c>
      <c r="B865" s="22" t="s">
        <v>278</v>
      </c>
      <c r="C865" s="22" t="s">
        <v>119</v>
      </c>
      <c r="D865" s="22" t="s">
        <v>120</v>
      </c>
      <c r="E865" s="22" t="s">
        <v>415</v>
      </c>
      <c r="F865" s="22" t="s">
        <v>33</v>
      </c>
      <c r="G865" s="22">
        <v>1310</v>
      </c>
      <c r="H865" s="22">
        <v>709200000</v>
      </c>
      <c r="I865" s="22" t="s">
        <v>31</v>
      </c>
      <c r="J865" s="23" t="s">
        <v>416</v>
      </c>
      <c r="K865" s="24">
        <v>72812499</v>
      </c>
      <c r="L865" s="25">
        <v>72812499</v>
      </c>
      <c r="M865" s="25">
        <v>0</v>
      </c>
      <c r="N865" s="25">
        <v>0</v>
      </c>
      <c r="O865" s="25">
        <v>0</v>
      </c>
      <c r="P865" s="25">
        <f t="shared" si="271"/>
        <v>72812499</v>
      </c>
      <c r="Q865" s="25">
        <v>0</v>
      </c>
      <c r="R865" s="25">
        <v>24270833</v>
      </c>
      <c r="S865" s="25">
        <v>0</v>
      </c>
      <c r="T865" s="25">
        <v>48541666</v>
      </c>
      <c r="U865" s="25">
        <v>48541666</v>
      </c>
      <c r="V865" s="25">
        <v>0</v>
      </c>
      <c r="W865" s="25">
        <v>0</v>
      </c>
      <c r="X865" s="25">
        <v>0</v>
      </c>
      <c r="Y865" s="25">
        <f t="shared" si="272"/>
        <v>0</v>
      </c>
      <c r="Z865" s="26">
        <f t="shared" si="277"/>
        <v>0.66666666666666663</v>
      </c>
      <c r="AA865" s="26">
        <f t="shared" si="278"/>
        <v>0.66666666666666663</v>
      </c>
      <c r="AB865" s="26">
        <f t="shared" si="279"/>
        <v>0.33333333333333331</v>
      </c>
      <c r="AC865" s="27">
        <f t="shared" si="280"/>
        <v>1</v>
      </c>
    </row>
    <row r="866" spans="1:29" ht="67.5" outlineLevel="2" x14ac:dyDescent="0.35">
      <c r="A866" s="21" t="s">
        <v>384</v>
      </c>
      <c r="B866" s="22" t="s">
        <v>278</v>
      </c>
      <c r="C866" s="22" t="s">
        <v>119</v>
      </c>
      <c r="D866" s="22" t="s">
        <v>120</v>
      </c>
      <c r="E866" s="22" t="s">
        <v>368</v>
      </c>
      <c r="F866" s="22" t="s">
        <v>33</v>
      </c>
      <c r="G866" s="22">
        <v>1310</v>
      </c>
      <c r="H866" s="22">
        <v>709200000</v>
      </c>
      <c r="I866" s="22" t="s">
        <v>31</v>
      </c>
      <c r="J866" s="23" t="s">
        <v>417</v>
      </c>
      <c r="K866" s="24">
        <v>50843499</v>
      </c>
      <c r="L866" s="25">
        <v>50843499</v>
      </c>
      <c r="M866" s="25">
        <v>0</v>
      </c>
      <c r="N866" s="25">
        <v>0</v>
      </c>
      <c r="O866" s="25">
        <v>0</v>
      </c>
      <c r="P866" s="25">
        <f t="shared" si="271"/>
        <v>50843499</v>
      </c>
      <c r="Q866" s="25">
        <v>0</v>
      </c>
      <c r="R866" s="25">
        <v>19276650.059999999</v>
      </c>
      <c r="S866" s="25">
        <v>0</v>
      </c>
      <c r="T866" s="25">
        <v>18855971.940000001</v>
      </c>
      <c r="U866" s="25">
        <v>18855971.940000001</v>
      </c>
      <c r="V866" s="25">
        <v>0</v>
      </c>
      <c r="W866" s="25">
        <v>12710877</v>
      </c>
      <c r="X866" s="25">
        <v>0</v>
      </c>
      <c r="Y866" s="25">
        <f t="shared" si="272"/>
        <v>12710877</v>
      </c>
      <c r="Z866" s="26">
        <f t="shared" si="277"/>
        <v>0.37086298761617492</v>
      </c>
      <c r="AA866" s="26">
        <f t="shared" si="278"/>
        <v>0.37086298761617492</v>
      </c>
      <c r="AB866" s="26">
        <f t="shared" si="279"/>
        <v>0.37913696813037984</v>
      </c>
      <c r="AC866" s="27">
        <f t="shared" si="280"/>
        <v>0.74999995574655476</v>
      </c>
    </row>
    <row r="867" spans="1:29" ht="67.5" outlineLevel="2" x14ac:dyDescent="0.35">
      <c r="A867" s="21" t="s">
        <v>384</v>
      </c>
      <c r="B867" s="22" t="s">
        <v>278</v>
      </c>
      <c r="C867" s="22" t="s">
        <v>119</v>
      </c>
      <c r="D867" s="22" t="s">
        <v>120</v>
      </c>
      <c r="E867" s="22" t="s">
        <v>370</v>
      </c>
      <c r="F867" s="22" t="s">
        <v>33</v>
      </c>
      <c r="G867" s="22">
        <v>1310</v>
      </c>
      <c r="H867" s="22">
        <v>709200000</v>
      </c>
      <c r="I867" s="22" t="s">
        <v>31</v>
      </c>
      <c r="J867" s="23" t="s">
        <v>418</v>
      </c>
      <c r="K867" s="24">
        <v>1116673</v>
      </c>
      <c r="L867" s="25">
        <v>1116673</v>
      </c>
      <c r="M867" s="25">
        <v>0</v>
      </c>
      <c r="N867" s="25">
        <v>0</v>
      </c>
      <c r="O867" s="25">
        <v>0</v>
      </c>
      <c r="P867" s="25">
        <f t="shared" ref="P867:P899" si="281">+L867+O867</f>
        <v>1116673</v>
      </c>
      <c r="Q867" s="25">
        <v>0</v>
      </c>
      <c r="R867" s="25">
        <v>423371.31</v>
      </c>
      <c r="S867" s="25">
        <v>0</v>
      </c>
      <c r="T867" s="25">
        <v>414132.69</v>
      </c>
      <c r="U867" s="25">
        <v>414132.69</v>
      </c>
      <c r="V867" s="25">
        <v>0</v>
      </c>
      <c r="W867" s="25">
        <v>279169</v>
      </c>
      <c r="X867" s="25">
        <v>0</v>
      </c>
      <c r="Y867" s="25">
        <f t="shared" ref="Y867:Y899" si="282">P867-(Q867+R867+S867+T867+X867)</f>
        <v>279169</v>
      </c>
      <c r="Z867" s="26">
        <f t="shared" si="277"/>
        <v>0.37086299212034318</v>
      </c>
      <c r="AA867" s="26">
        <f t="shared" si="278"/>
        <v>0.37086299212034318</v>
      </c>
      <c r="AB867" s="26">
        <f t="shared" si="279"/>
        <v>0.37913633624167503</v>
      </c>
      <c r="AC867" s="27">
        <f t="shared" si="280"/>
        <v>0.74999932836201821</v>
      </c>
    </row>
    <row r="868" spans="1:29" ht="67.5" outlineLevel="2" x14ac:dyDescent="0.35">
      <c r="A868" s="21" t="s">
        <v>384</v>
      </c>
      <c r="B868" s="22" t="s">
        <v>278</v>
      </c>
      <c r="C868" s="22" t="s">
        <v>119</v>
      </c>
      <c r="D868" s="22" t="s">
        <v>120</v>
      </c>
      <c r="E868" s="22" t="s">
        <v>372</v>
      </c>
      <c r="F868" s="22" t="s">
        <v>33</v>
      </c>
      <c r="G868" s="22">
        <v>1310</v>
      </c>
      <c r="H868" s="22">
        <v>709200000</v>
      </c>
      <c r="I868" s="22" t="s">
        <v>31</v>
      </c>
      <c r="J868" s="23" t="s">
        <v>419</v>
      </c>
      <c r="K868" s="24">
        <v>25421749</v>
      </c>
      <c r="L868" s="25">
        <v>25421749</v>
      </c>
      <c r="M868" s="25">
        <v>0</v>
      </c>
      <c r="N868" s="25">
        <v>0</v>
      </c>
      <c r="O868" s="25">
        <v>0</v>
      </c>
      <c r="P868" s="25">
        <f t="shared" si="281"/>
        <v>25421749</v>
      </c>
      <c r="Q868" s="25">
        <v>0</v>
      </c>
      <c r="R868" s="25">
        <v>5446558.4800000004</v>
      </c>
      <c r="S868" s="25">
        <v>0</v>
      </c>
      <c r="T868" s="25">
        <v>13619752.52</v>
      </c>
      <c r="U868" s="25">
        <v>13619752.52</v>
      </c>
      <c r="V868" s="25">
        <v>0</v>
      </c>
      <c r="W868" s="25">
        <v>6355438</v>
      </c>
      <c r="X868" s="25">
        <v>0</v>
      </c>
      <c r="Y868" s="25">
        <f t="shared" si="282"/>
        <v>6355438</v>
      </c>
      <c r="Z868" s="26">
        <f t="shared" si="277"/>
        <v>0.53575198622250575</v>
      </c>
      <c r="AA868" s="26">
        <f t="shared" si="278"/>
        <v>0.53575198622250575</v>
      </c>
      <c r="AB868" s="26">
        <f t="shared" si="279"/>
        <v>0.21424798427519681</v>
      </c>
      <c r="AC868" s="27">
        <f t="shared" si="280"/>
        <v>0.74999997049770251</v>
      </c>
    </row>
    <row r="869" spans="1:29" ht="67.5" outlineLevel="2" x14ac:dyDescent="0.35">
      <c r="A869" s="21" t="s">
        <v>384</v>
      </c>
      <c r="B869" s="22" t="s">
        <v>278</v>
      </c>
      <c r="C869" s="22" t="s">
        <v>119</v>
      </c>
      <c r="D869" s="22" t="s">
        <v>120</v>
      </c>
      <c r="E869" s="22" t="s">
        <v>166</v>
      </c>
      <c r="F869" s="22" t="s">
        <v>33</v>
      </c>
      <c r="G869" s="22">
        <v>1310</v>
      </c>
      <c r="H869" s="22">
        <v>709200000</v>
      </c>
      <c r="I869" s="22" t="s">
        <v>31</v>
      </c>
      <c r="J869" s="23" t="s">
        <v>420</v>
      </c>
      <c r="K869" s="24">
        <v>558336</v>
      </c>
      <c r="L869" s="25">
        <v>558336</v>
      </c>
      <c r="M869" s="25">
        <v>0</v>
      </c>
      <c r="N869" s="25">
        <v>0</v>
      </c>
      <c r="O869" s="25">
        <v>0</v>
      </c>
      <c r="P869" s="25">
        <f t="shared" si="281"/>
        <v>558336</v>
      </c>
      <c r="Q869" s="25">
        <v>0</v>
      </c>
      <c r="R869" s="25">
        <v>119622.38</v>
      </c>
      <c r="S869" s="25">
        <v>0</v>
      </c>
      <c r="T869" s="25">
        <v>299129.62</v>
      </c>
      <c r="U869" s="25">
        <v>299129.62</v>
      </c>
      <c r="V869" s="25">
        <v>0</v>
      </c>
      <c r="W869" s="25">
        <v>139584</v>
      </c>
      <c r="X869" s="25">
        <v>0</v>
      </c>
      <c r="Y869" s="25">
        <f t="shared" si="282"/>
        <v>139584</v>
      </c>
      <c r="Z869" s="26">
        <f t="shared" si="277"/>
        <v>0.53575198446813388</v>
      </c>
      <c r="AA869" s="26">
        <f t="shared" si="278"/>
        <v>0.53575198446813388</v>
      </c>
      <c r="AB869" s="26">
        <f t="shared" si="279"/>
        <v>0.21424801553186612</v>
      </c>
      <c r="AC869" s="27">
        <f t="shared" si="280"/>
        <v>0.75</v>
      </c>
    </row>
    <row r="870" spans="1:29" ht="67.5" outlineLevel="2" x14ac:dyDescent="0.35">
      <c r="A870" s="21" t="s">
        <v>384</v>
      </c>
      <c r="B870" s="22" t="s">
        <v>278</v>
      </c>
      <c r="C870" s="22" t="s">
        <v>119</v>
      </c>
      <c r="D870" s="22" t="s">
        <v>120</v>
      </c>
      <c r="E870" s="22" t="s">
        <v>145</v>
      </c>
      <c r="F870" s="22" t="s">
        <v>33</v>
      </c>
      <c r="G870" s="22">
        <v>1310</v>
      </c>
      <c r="H870" s="22">
        <v>709200000</v>
      </c>
      <c r="I870" s="22" t="s">
        <v>31</v>
      </c>
      <c r="J870" s="23" t="s">
        <v>421</v>
      </c>
      <c r="K870" s="24">
        <v>189381856</v>
      </c>
      <c r="L870" s="25">
        <v>189381856</v>
      </c>
      <c r="M870" s="25">
        <v>0</v>
      </c>
      <c r="N870" s="25">
        <v>0</v>
      </c>
      <c r="O870" s="25">
        <v>0</v>
      </c>
      <c r="P870" s="25">
        <f t="shared" si="281"/>
        <v>189381856</v>
      </c>
      <c r="Q870" s="25">
        <v>0</v>
      </c>
      <c r="R870" s="25">
        <v>27054550</v>
      </c>
      <c r="S870" s="25">
        <v>0</v>
      </c>
      <c r="T870" s="25">
        <v>108218203</v>
      </c>
      <c r="U870" s="25">
        <v>108218203</v>
      </c>
      <c r="V870" s="25">
        <v>0</v>
      </c>
      <c r="W870" s="25">
        <v>54109103</v>
      </c>
      <c r="X870" s="25">
        <v>0</v>
      </c>
      <c r="Y870" s="25">
        <f t="shared" si="282"/>
        <v>54109103</v>
      </c>
      <c r="Z870" s="26">
        <f t="shared" si="277"/>
        <v>0.57142856916556994</v>
      </c>
      <c r="AA870" s="26">
        <f t="shared" si="278"/>
        <v>0.57142856916556994</v>
      </c>
      <c r="AB870" s="26">
        <f t="shared" si="279"/>
        <v>0.1428571383311398</v>
      </c>
      <c r="AC870" s="27">
        <f t="shared" si="280"/>
        <v>0.71428570749670972</v>
      </c>
    </row>
    <row r="871" spans="1:29" ht="54" outlineLevel="2" x14ac:dyDescent="0.35">
      <c r="A871" s="21" t="s">
        <v>384</v>
      </c>
      <c r="B871" s="22" t="s">
        <v>278</v>
      </c>
      <c r="C871" s="22" t="s">
        <v>119</v>
      </c>
      <c r="D871" s="22" t="s">
        <v>120</v>
      </c>
      <c r="E871" s="22" t="s">
        <v>149</v>
      </c>
      <c r="F871" s="22" t="s">
        <v>33</v>
      </c>
      <c r="G871" s="22">
        <v>1310</v>
      </c>
      <c r="H871" s="22">
        <v>709200000</v>
      </c>
      <c r="I871" s="22" t="s">
        <v>31</v>
      </c>
      <c r="J871" s="23" t="s">
        <v>422</v>
      </c>
      <c r="K871" s="24">
        <v>136615013</v>
      </c>
      <c r="L871" s="25">
        <v>136615013</v>
      </c>
      <c r="M871" s="25">
        <v>0</v>
      </c>
      <c r="N871" s="25">
        <v>0</v>
      </c>
      <c r="O871" s="25">
        <v>0</v>
      </c>
      <c r="P871" s="25">
        <f t="shared" si="281"/>
        <v>136615013</v>
      </c>
      <c r="Q871" s="25">
        <v>0</v>
      </c>
      <c r="R871" s="25">
        <v>19516430</v>
      </c>
      <c r="S871" s="25">
        <v>0</v>
      </c>
      <c r="T871" s="25">
        <v>78065720</v>
      </c>
      <c r="U871" s="25">
        <v>78065720</v>
      </c>
      <c r="V871" s="25">
        <v>0</v>
      </c>
      <c r="W871" s="25">
        <v>39032863</v>
      </c>
      <c r="X871" s="25">
        <v>0</v>
      </c>
      <c r="Y871" s="25">
        <f t="shared" si="282"/>
        <v>39032863</v>
      </c>
      <c r="Z871" s="26">
        <f t="shared" si="277"/>
        <v>0.57142855888027477</v>
      </c>
      <c r="AA871" s="26">
        <f t="shared" si="278"/>
        <v>0.57142855888027477</v>
      </c>
      <c r="AB871" s="26">
        <f t="shared" si="279"/>
        <v>0.14285713972006869</v>
      </c>
      <c r="AC871" s="27">
        <f t="shared" si="280"/>
        <v>0.71428569860034341</v>
      </c>
    </row>
    <row r="872" spans="1:29" ht="54" outlineLevel="2" x14ac:dyDescent="0.35">
      <c r="A872" s="21" t="s">
        <v>384</v>
      </c>
      <c r="B872" s="22" t="s">
        <v>278</v>
      </c>
      <c r="C872" s="22" t="s">
        <v>119</v>
      </c>
      <c r="D872" s="22" t="s">
        <v>120</v>
      </c>
      <c r="E872" s="22" t="s">
        <v>153</v>
      </c>
      <c r="F872" s="22" t="s">
        <v>33</v>
      </c>
      <c r="G872" s="22">
        <v>1310</v>
      </c>
      <c r="H872" s="22">
        <v>709200000</v>
      </c>
      <c r="I872" s="22" t="s">
        <v>31</v>
      </c>
      <c r="J872" s="23" t="s">
        <v>423</v>
      </c>
      <c r="K872" s="24">
        <v>131761698</v>
      </c>
      <c r="L872" s="25">
        <v>131761698</v>
      </c>
      <c r="M872" s="25">
        <v>0</v>
      </c>
      <c r="N872" s="25">
        <v>0</v>
      </c>
      <c r="O872" s="25">
        <v>0</v>
      </c>
      <c r="P872" s="25">
        <f t="shared" si="281"/>
        <v>131761698</v>
      </c>
      <c r="Q872" s="25">
        <v>0</v>
      </c>
      <c r="R872" s="25">
        <v>18823100</v>
      </c>
      <c r="S872" s="25">
        <v>0</v>
      </c>
      <c r="T872" s="25">
        <v>75292399</v>
      </c>
      <c r="U872" s="25">
        <v>75292399</v>
      </c>
      <c r="V872" s="25">
        <v>0</v>
      </c>
      <c r="W872" s="25">
        <v>37646199</v>
      </c>
      <c r="X872" s="25">
        <v>0</v>
      </c>
      <c r="Y872" s="25">
        <f t="shared" si="282"/>
        <v>37646199</v>
      </c>
      <c r="Z872" s="26">
        <f t="shared" si="277"/>
        <v>0.5714285725127799</v>
      </c>
      <c r="AA872" s="26">
        <f t="shared" si="278"/>
        <v>0.5714285725127799</v>
      </c>
      <c r="AB872" s="26">
        <f t="shared" si="279"/>
        <v>0.14285714502555971</v>
      </c>
      <c r="AC872" s="27">
        <f t="shared" si="280"/>
        <v>0.71428571753833958</v>
      </c>
    </row>
    <row r="873" spans="1:29" ht="54" outlineLevel="2" x14ac:dyDescent="0.35">
      <c r="A873" s="21" t="s">
        <v>384</v>
      </c>
      <c r="B873" s="22" t="s">
        <v>278</v>
      </c>
      <c r="C873" s="22" t="s">
        <v>119</v>
      </c>
      <c r="D873" s="22" t="s">
        <v>120</v>
      </c>
      <c r="E873" s="22" t="s">
        <v>424</v>
      </c>
      <c r="F873" s="22" t="s">
        <v>33</v>
      </c>
      <c r="G873" s="22">
        <v>1310</v>
      </c>
      <c r="H873" s="22">
        <v>709200000</v>
      </c>
      <c r="I873" s="22" t="s">
        <v>31</v>
      </c>
      <c r="J873" s="23" t="s">
        <v>425</v>
      </c>
      <c r="K873" s="24">
        <v>128602737</v>
      </c>
      <c r="L873" s="25">
        <v>128602737</v>
      </c>
      <c r="M873" s="25">
        <v>0</v>
      </c>
      <c r="N873" s="25">
        <v>0</v>
      </c>
      <c r="O873" s="25">
        <v>0</v>
      </c>
      <c r="P873" s="25">
        <f t="shared" si="281"/>
        <v>128602737</v>
      </c>
      <c r="Q873" s="25">
        <v>0</v>
      </c>
      <c r="R873" s="25">
        <v>18371820</v>
      </c>
      <c r="S873" s="25">
        <v>0</v>
      </c>
      <c r="T873" s="25">
        <v>73487278</v>
      </c>
      <c r="U873" s="25">
        <v>73487278</v>
      </c>
      <c r="V873" s="25">
        <v>0</v>
      </c>
      <c r="W873" s="25">
        <v>36743639</v>
      </c>
      <c r="X873" s="25">
        <v>0</v>
      </c>
      <c r="Y873" s="25">
        <f t="shared" si="282"/>
        <v>36743639</v>
      </c>
      <c r="Z873" s="26">
        <f t="shared" si="277"/>
        <v>0.57142856920689022</v>
      </c>
      <c r="AA873" s="26">
        <f t="shared" si="278"/>
        <v>0.57142856920689022</v>
      </c>
      <c r="AB873" s="26">
        <f t="shared" si="279"/>
        <v>0.14285714618966469</v>
      </c>
      <c r="AC873" s="27">
        <f t="shared" si="280"/>
        <v>0.71428571539655494</v>
      </c>
    </row>
    <row r="874" spans="1:29" ht="81" outlineLevel="2" x14ac:dyDescent="0.35">
      <c r="A874" s="21" t="s">
        <v>384</v>
      </c>
      <c r="B874" s="22" t="s">
        <v>312</v>
      </c>
      <c r="C874" s="22" t="s">
        <v>119</v>
      </c>
      <c r="D874" s="22" t="s">
        <v>120</v>
      </c>
      <c r="E874" s="22" t="s">
        <v>52</v>
      </c>
      <c r="F874" s="22" t="s">
        <v>33</v>
      </c>
      <c r="G874" s="22">
        <v>1310</v>
      </c>
      <c r="H874" s="22">
        <v>709300000</v>
      </c>
      <c r="I874" s="22" t="s">
        <v>31</v>
      </c>
      <c r="J874" s="23" t="s">
        <v>121</v>
      </c>
      <c r="K874" s="24">
        <v>203087913</v>
      </c>
      <c r="L874" s="25">
        <v>203087913</v>
      </c>
      <c r="M874" s="25">
        <v>0</v>
      </c>
      <c r="N874" s="25">
        <v>0</v>
      </c>
      <c r="O874" s="25">
        <v>0</v>
      </c>
      <c r="P874" s="25">
        <f t="shared" si="281"/>
        <v>203087913</v>
      </c>
      <c r="Q874" s="25">
        <v>0</v>
      </c>
      <c r="R874" s="25">
        <v>122173380.44</v>
      </c>
      <c r="S874" s="25">
        <v>0</v>
      </c>
      <c r="T874" s="25">
        <v>80914532.560000002</v>
      </c>
      <c r="U874" s="25">
        <v>80914532.560000002</v>
      </c>
      <c r="V874" s="25">
        <v>0</v>
      </c>
      <c r="W874" s="25">
        <v>0</v>
      </c>
      <c r="X874" s="25">
        <v>0</v>
      </c>
      <c r="Y874" s="25">
        <f t="shared" si="282"/>
        <v>0</v>
      </c>
      <c r="Z874" s="26">
        <f t="shared" si="277"/>
        <v>0.39842121259082514</v>
      </c>
      <c r="AA874" s="26">
        <f t="shared" si="278"/>
        <v>0.39842121259082514</v>
      </c>
      <c r="AB874" s="26">
        <f t="shared" si="279"/>
        <v>0.60157878740917481</v>
      </c>
      <c r="AC874" s="27">
        <f t="shared" si="280"/>
        <v>1</v>
      </c>
    </row>
    <row r="875" spans="1:29" ht="81" outlineLevel="2" x14ac:dyDescent="0.35">
      <c r="A875" s="21" t="s">
        <v>384</v>
      </c>
      <c r="B875" s="22" t="s">
        <v>312</v>
      </c>
      <c r="C875" s="22" t="s">
        <v>119</v>
      </c>
      <c r="D875" s="22" t="s">
        <v>120</v>
      </c>
      <c r="E875" s="22" t="s">
        <v>52</v>
      </c>
      <c r="F875" s="22"/>
      <c r="G875" s="22">
        <v>1310</v>
      </c>
      <c r="H875" s="22">
        <v>709300000</v>
      </c>
      <c r="I875" s="22" t="s">
        <v>31</v>
      </c>
      <c r="J875" s="23" t="s">
        <v>122</v>
      </c>
      <c r="K875" s="25">
        <v>0</v>
      </c>
      <c r="L875" s="25">
        <v>0</v>
      </c>
      <c r="M875" s="25">
        <v>2729496</v>
      </c>
      <c r="N875" s="25">
        <v>0</v>
      </c>
      <c r="O875" s="25">
        <v>0</v>
      </c>
      <c r="P875" s="25">
        <f t="shared" si="281"/>
        <v>0</v>
      </c>
      <c r="Q875" s="25">
        <v>0</v>
      </c>
      <c r="R875" s="25">
        <v>0</v>
      </c>
      <c r="S875" s="25">
        <v>0</v>
      </c>
      <c r="T875" s="25">
        <v>0</v>
      </c>
      <c r="U875" s="25">
        <v>0</v>
      </c>
      <c r="V875" s="25">
        <v>0</v>
      </c>
      <c r="W875" s="25">
        <v>0</v>
      </c>
      <c r="X875" s="25">
        <v>0</v>
      </c>
      <c r="Y875" s="25">
        <f t="shared" si="282"/>
        <v>0</v>
      </c>
      <c r="Z875" s="26">
        <v>0</v>
      </c>
      <c r="AA875" s="26">
        <v>0</v>
      </c>
      <c r="AB875" s="26">
        <v>0</v>
      </c>
      <c r="AC875" s="27">
        <v>0</v>
      </c>
    </row>
    <row r="876" spans="1:29" ht="81" outlineLevel="2" x14ac:dyDescent="0.35">
      <c r="A876" s="21" t="s">
        <v>384</v>
      </c>
      <c r="B876" s="22" t="s">
        <v>312</v>
      </c>
      <c r="C876" s="22" t="s">
        <v>119</v>
      </c>
      <c r="D876" s="22" t="s">
        <v>120</v>
      </c>
      <c r="E876" s="22" t="s">
        <v>123</v>
      </c>
      <c r="F876" s="22" t="s">
        <v>33</v>
      </c>
      <c r="G876" s="22">
        <v>1310</v>
      </c>
      <c r="H876" s="22">
        <v>709300000</v>
      </c>
      <c r="I876" s="22" t="s">
        <v>31</v>
      </c>
      <c r="J876" s="23" t="s">
        <v>124</v>
      </c>
      <c r="K876" s="24">
        <v>381923260</v>
      </c>
      <c r="L876" s="25">
        <v>381923260</v>
      </c>
      <c r="M876" s="25">
        <v>0</v>
      </c>
      <c r="N876" s="25">
        <v>0</v>
      </c>
      <c r="O876" s="25">
        <v>0</v>
      </c>
      <c r="P876" s="25">
        <f t="shared" si="281"/>
        <v>381923260</v>
      </c>
      <c r="Q876" s="25">
        <v>0</v>
      </c>
      <c r="R876" s="25">
        <v>123412811.04000001</v>
      </c>
      <c r="S876" s="25">
        <v>0</v>
      </c>
      <c r="T876" s="25">
        <v>258510448.96000001</v>
      </c>
      <c r="U876" s="25">
        <v>258510448.96000001</v>
      </c>
      <c r="V876" s="25">
        <v>0</v>
      </c>
      <c r="W876" s="25">
        <v>0</v>
      </c>
      <c r="X876" s="25">
        <v>0</v>
      </c>
      <c r="Y876" s="25">
        <f t="shared" si="282"/>
        <v>0</v>
      </c>
      <c r="Z876" s="26">
        <f>T876/L876</f>
        <v>0.67686489940413685</v>
      </c>
      <c r="AA876" s="26">
        <f>T876/P876</f>
        <v>0.67686489940413685</v>
      </c>
      <c r="AB876" s="26">
        <f>(Q876+R876+S876)/P876</f>
        <v>0.3231351005958632</v>
      </c>
      <c r="AC876" s="27">
        <f>AA876+AB876</f>
        <v>1</v>
      </c>
    </row>
    <row r="877" spans="1:29" ht="81" outlineLevel="2" x14ac:dyDescent="0.35">
      <c r="A877" s="21" t="s">
        <v>384</v>
      </c>
      <c r="B877" s="22" t="s">
        <v>312</v>
      </c>
      <c r="C877" s="22" t="s">
        <v>119</v>
      </c>
      <c r="D877" s="22" t="s">
        <v>120</v>
      </c>
      <c r="E877" s="22" t="s">
        <v>123</v>
      </c>
      <c r="F877" s="22"/>
      <c r="G877" s="22">
        <v>1310</v>
      </c>
      <c r="H877" s="22">
        <v>709300000</v>
      </c>
      <c r="I877" s="22" t="s">
        <v>31</v>
      </c>
      <c r="J877" s="23" t="s">
        <v>125</v>
      </c>
      <c r="K877" s="25">
        <v>0</v>
      </c>
      <c r="L877" s="25">
        <v>0</v>
      </c>
      <c r="M877" s="25">
        <v>7770182</v>
      </c>
      <c r="N877" s="25">
        <v>0</v>
      </c>
      <c r="O877" s="25">
        <v>0</v>
      </c>
      <c r="P877" s="25">
        <f t="shared" si="281"/>
        <v>0</v>
      </c>
      <c r="Q877" s="25">
        <v>0</v>
      </c>
      <c r="R877" s="25">
        <v>0</v>
      </c>
      <c r="S877" s="25">
        <v>0</v>
      </c>
      <c r="T877" s="25">
        <v>0</v>
      </c>
      <c r="U877" s="25">
        <v>0</v>
      </c>
      <c r="V877" s="25">
        <v>0</v>
      </c>
      <c r="W877" s="25">
        <v>0</v>
      </c>
      <c r="X877" s="25">
        <v>0</v>
      </c>
      <c r="Y877" s="25">
        <f t="shared" si="282"/>
        <v>0</v>
      </c>
      <c r="Z877" s="26">
        <v>0</v>
      </c>
      <c r="AA877" s="26">
        <v>0</v>
      </c>
      <c r="AB877" s="26">
        <v>0</v>
      </c>
      <c r="AC877" s="27">
        <v>0</v>
      </c>
    </row>
    <row r="878" spans="1:29" ht="54" outlineLevel="2" x14ac:dyDescent="0.35">
      <c r="A878" s="21" t="s">
        <v>384</v>
      </c>
      <c r="B878" s="22" t="s">
        <v>312</v>
      </c>
      <c r="C878" s="22" t="s">
        <v>119</v>
      </c>
      <c r="D878" s="22" t="s">
        <v>120</v>
      </c>
      <c r="E878" s="22" t="s">
        <v>126</v>
      </c>
      <c r="F878" s="22" t="s">
        <v>33</v>
      </c>
      <c r="G878" s="22">
        <v>1310</v>
      </c>
      <c r="H878" s="22">
        <v>709300000</v>
      </c>
      <c r="I878" s="22" t="s">
        <v>31</v>
      </c>
      <c r="J878" s="23" t="s">
        <v>127</v>
      </c>
      <c r="K878" s="24">
        <v>1831341251</v>
      </c>
      <c r="L878" s="25">
        <v>1831341251</v>
      </c>
      <c r="M878" s="25">
        <v>0</v>
      </c>
      <c r="N878" s="25">
        <v>217119851.71000001</v>
      </c>
      <c r="O878" s="25">
        <v>0</v>
      </c>
      <c r="P878" s="25">
        <f t="shared" si="281"/>
        <v>1831341251</v>
      </c>
      <c r="Q878" s="25">
        <v>0</v>
      </c>
      <c r="R878" s="25">
        <v>449414636.88</v>
      </c>
      <c r="S878" s="25">
        <v>0</v>
      </c>
      <c r="T878" s="25">
        <v>1381926614.1199999</v>
      </c>
      <c r="U878" s="25">
        <v>1381926614.1199999</v>
      </c>
      <c r="V878" s="25">
        <v>0</v>
      </c>
      <c r="W878" s="25">
        <v>0</v>
      </c>
      <c r="X878" s="25">
        <v>0</v>
      </c>
      <c r="Y878" s="25">
        <f t="shared" si="282"/>
        <v>0</v>
      </c>
      <c r="Z878" s="26">
        <f>T878/L878</f>
        <v>0.75459809217173579</v>
      </c>
      <c r="AA878" s="26">
        <f>T878/P878</f>
        <v>0.75459809217173579</v>
      </c>
      <c r="AB878" s="26">
        <f>(Q878+R878+S878)/P878</f>
        <v>0.24540190782826418</v>
      </c>
      <c r="AC878" s="27">
        <f>AA878+AB878</f>
        <v>1</v>
      </c>
    </row>
    <row r="879" spans="1:29" ht="81" outlineLevel="2" x14ac:dyDescent="0.35">
      <c r="A879" s="21" t="s">
        <v>384</v>
      </c>
      <c r="B879" s="22" t="s">
        <v>312</v>
      </c>
      <c r="C879" s="22" t="s">
        <v>119</v>
      </c>
      <c r="D879" s="22" t="s">
        <v>120</v>
      </c>
      <c r="E879" s="22" t="s">
        <v>126</v>
      </c>
      <c r="F879" s="22"/>
      <c r="G879" s="22">
        <v>1310</v>
      </c>
      <c r="H879" s="22">
        <v>709300000</v>
      </c>
      <c r="I879" s="22" t="s">
        <v>31</v>
      </c>
      <c r="J879" s="23" t="s">
        <v>128</v>
      </c>
      <c r="K879" s="25">
        <v>0</v>
      </c>
      <c r="L879" s="25">
        <v>0</v>
      </c>
      <c r="M879" s="25">
        <v>45501032</v>
      </c>
      <c r="N879" s="25">
        <v>0</v>
      </c>
      <c r="O879" s="25">
        <v>0</v>
      </c>
      <c r="P879" s="25">
        <f t="shared" si="281"/>
        <v>0</v>
      </c>
      <c r="Q879" s="25">
        <v>0</v>
      </c>
      <c r="R879" s="25">
        <v>0</v>
      </c>
      <c r="S879" s="25">
        <v>0</v>
      </c>
      <c r="T879" s="25">
        <v>0</v>
      </c>
      <c r="U879" s="25">
        <v>0</v>
      </c>
      <c r="V879" s="25">
        <v>0</v>
      </c>
      <c r="W879" s="25">
        <v>0</v>
      </c>
      <c r="X879" s="25">
        <v>0</v>
      </c>
      <c r="Y879" s="25">
        <f t="shared" si="282"/>
        <v>0</v>
      </c>
      <c r="Z879" s="26">
        <v>0</v>
      </c>
      <c r="AA879" s="26">
        <v>0</v>
      </c>
      <c r="AB879" s="26">
        <v>0</v>
      </c>
      <c r="AC879" s="27">
        <v>0</v>
      </c>
    </row>
    <row r="880" spans="1:29" ht="148.5" outlineLevel="2" x14ac:dyDescent="0.35">
      <c r="A880" s="21" t="s">
        <v>384</v>
      </c>
      <c r="B880" s="22" t="s">
        <v>312</v>
      </c>
      <c r="C880" s="22" t="s">
        <v>119</v>
      </c>
      <c r="D880" s="22" t="s">
        <v>120</v>
      </c>
      <c r="E880" s="22" t="s">
        <v>133</v>
      </c>
      <c r="F880" s="22" t="s">
        <v>33</v>
      </c>
      <c r="G880" s="22">
        <v>1310</v>
      </c>
      <c r="H880" s="22">
        <v>709300000</v>
      </c>
      <c r="I880" s="22" t="s">
        <v>31</v>
      </c>
      <c r="J880" s="23" t="s">
        <v>431</v>
      </c>
      <c r="K880" s="24">
        <v>13372508</v>
      </c>
      <c r="L880" s="25">
        <v>13372508</v>
      </c>
      <c r="M880" s="25">
        <v>0</v>
      </c>
      <c r="N880" s="25">
        <v>1684065.81</v>
      </c>
      <c r="O880" s="25">
        <v>0</v>
      </c>
      <c r="P880" s="25">
        <f t="shared" si="281"/>
        <v>13372508</v>
      </c>
      <c r="Q880" s="25">
        <v>0</v>
      </c>
      <c r="R880" s="25">
        <v>13372508</v>
      </c>
      <c r="S880" s="25">
        <v>0</v>
      </c>
      <c r="T880" s="25">
        <v>0</v>
      </c>
      <c r="U880" s="25">
        <v>0</v>
      </c>
      <c r="V880" s="25">
        <v>0</v>
      </c>
      <c r="W880" s="25">
        <v>0</v>
      </c>
      <c r="X880" s="25">
        <v>0</v>
      </c>
      <c r="Y880" s="25">
        <f t="shared" si="282"/>
        <v>0</v>
      </c>
      <c r="Z880" s="26">
        <f>T880/L880</f>
        <v>0</v>
      </c>
      <c r="AA880" s="26">
        <f>T880/P880</f>
        <v>0</v>
      </c>
      <c r="AB880" s="26">
        <f>(Q880+R880+S880)/P880</f>
        <v>1</v>
      </c>
      <c r="AC880" s="27">
        <f>AA880+AB880</f>
        <v>1</v>
      </c>
    </row>
    <row r="881" spans="1:29" ht="81" outlineLevel="2" x14ac:dyDescent="0.35">
      <c r="A881" s="21" t="s">
        <v>384</v>
      </c>
      <c r="B881" s="22" t="s">
        <v>447</v>
      </c>
      <c r="C881" s="22" t="s">
        <v>119</v>
      </c>
      <c r="D881" s="22" t="s">
        <v>120</v>
      </c>
      <c r="E881" s="22" t="s">
        <v>52</v>
      </c>
      <c r="F881" s="22" t="s">
        <v>33</v>
      </c>
      <c r="G881" s="22">
        <v>1310</v>
      </c>
      <c r="H881" s="22">
        <v>709500000</v>
      </c>
      <c r="I881" s="22" t="s">
        <v>31</v>
      </c>
      <c r="J881" s="23" t="s">
        <v>121</v>
      </c>
      <c r="K881" s="24">
        <v>103374398</v>
      </c>
      <c r="L881" s="25">
        <v>103374398</v>
      </c>
      <c r="M881" s="25">
        <v>0</v>
      </c>
      <c r="N881" s="25">
        <v>32466.34</v>
      </c>
      <c r="O881" s="25">
        <v>0</v>
      </c>
      <c r="P881" s="25">
        <f t="shared" si="281"/>
        <v>103374398</v>
      </c>
      <c r="Q881" s="25">
        <v>0</v>
      </c>
      <c r="R881" s="25">
        <v>54043832.479999997</v>
      </c>
      <c r="S881" s="25">
        <v>0</v>
      </c>
      <c r="T881" s="25">
        <v>49330565.520000003</v>
      </c>
      <c r="U881" s="25">
        <v>49330565.520000003</v>
      </c>
      <c r="V881" s="25">
        <v>0</v>
      </c>
      <c r="W881" s="25">
        <v>0</v>
      </c>
      <c r="X881" s="25">
        <v>0</v>
      </c>
      <c r="Y881" s="25">
        <f t="shared" si="282"/>
        <v>0</v>
      </c>
      <c r="Z881" s="26">
        <f>T881/L881</f>
        <v>0.47720292910436107</v>
      </c>
      <c r="AA881" s="26">
        <f>T881/P881</f>
        <v>0.47720292910436107</v>
      </c>
      <c r="AB881" s="26">
        <f>(Q881+R881+S881)/P881</f>
        <v>0.52279707089563898</v>
      </c>
      <c r="AC881" s="27">
        <f>AA881+AB881</f>
        <v>1</v>
      </c>
    </row>
    <row r="882" spans="1:29" ht="81" outlineLevel="2" x14ac:dyDescent="0.35">
      <c r="A882" s="21" t="s">
        <v>384</v>
      </c>
      <c r="B882" s="22" t="s">
        <v>447</v>
      </c>
      <c r="C882" s="22" t="s">
        <v>119</v>
      </c>
      <c r="D882" s="22" t="s">
        <v>120</v>
      </c>
      <c r="E882" s="22" t="s">
        <v>52</v>
      </c>
      <c r="F882" s="22"/>
      <c r="G882" s="22">
        <v>1310</v>
      </c>
      <c r="H882" s="22">
        <v>709500000</v>
      </c>
      <c r="I882" s="22" t="s">
        <v>31</v>
      </c>
      <c r="J882" s="23" t="s">
        <v>122</v>
      </c>
      <c r="K882" s="25">
        <v>0</v>
      </c>
      <c r="L882" s="25">
        <v>0</v>
      </c>
      <c r="M882" s="25">
        <v>1868049</v>
      </c>
      <c r="N882" s="25">
        <v>0</v>
      </c>
      <c r="O882" s="25">
        <v>0</v>
      </c>
      <c r="P882" s="25">
        <f t="shared" si="281"/>
        <v>0</v>
      </c>
      <c r="Q882" s="25">
        <v>0</v>
      </c>
      <c r="R882" s="25">
        <v>0</v>
      </c>
      <c r="S882" s="25">
        <v>0</v>
      </c>
      <c r="T882" s="25">
        <v>0</v>
      </c>
      <c r="U882" s="25">
        <v>0</v>
      </c>
      <c r="V882" s="25">
        <v>0</v>
      </c>
      <c r="W882" s="25">
        <v>0</v>
      </c>
      <c r="X882" s="25">
        <v>0</v>
      </c>
      <c r="Y882" s="25">
        <f t="shared" si="282"/>
        <v>0</v>
      </c>
      <c r="Z882" s="26">
        <v>0</v>
      </c>
      <c r="AA882" s="26">
        <v>0</v>
      </c>
      <c r="AB882" s="26">
        <v>0</v>
      </c>
      <c r="AC882" s="27">
        <v>0</v>
      </c>
    </row>
    <row r="883" spans="1:29" ht="162" outlineLevel="2" x14ac:dyDescent="0.35">
      <c r="A883" s="21" t="s">
        <v>384</v>
      </c>
      <c r="B883" s="22" t="s">
        <v>447</v>
      </c>
      <c r="C883" s="22" t="s">
        <v>119</v>
      </c>
      <c r="D883" s="22" t="s">
        <v>120</v>
      </c>
      <c r="E883" s="22" t="s">
        <v>450</v>
      </c>
      <c r="F883" s="22" t="s">
        <v>33</v>
      </c>
      <c r="G883" s="22">
        <v>1310</v>
      </c>
      <c r="H883" s="22">
        <v>709500000</v>
      </c>
      <c r="I883" s="22" t="s">
        <v>31</v>
      </c>
      <c r="J883" s="23" t="s">
        <v>451</v>
      </c>
      <c r="K883" s="24">
        <v>263994208</v>
      </c>
      <c r="L883" s="25">
        <v>263994208</v>
      </c>
      <c r="M883" s="25">
        <v>0</v>
      </c>
      <c r="N883" s="25">
        <v>0</v>
      </c>
      <c r="O883" s="25">
        <v>0</v>
      </c>
      <c r="P883" s="25">
        <f t="shared" si="281"/>
        <v>263994208</v>
      </c>
      <c r="Q883" s="25">
        <v>0</v>
      </c>
      <c r="R883" s="25">
        <v>186795072</v>
      </c>
      <c r="S883" s="25">
        <v>0</v>
      </c>
      <c r="T883" s="25">
        <v>11200581</v>
      </c>
      <c r="U883" s="25">
        <v>11200581</v>
      </c>
      <c r="V883" s="25">
        <v>0</v>
      </c>
      <c r="W883" s="25">
        <v>65998555</v>
      </c>
      <c r="X883" s="25">
        <v>0</v>
      </c>
      <c r="Y883" s="25">
        <f t="shared" si="282"/>
        <v>65998555</v>
      </c>
      <c r="Z883" s="26">
        <f>T883/L883</f>
        <v>4.2427374012690464E-2</v>
      </c>
      <c r="AA883" s="26">
        <f>T883/P883</f>
        <v>4.2427374012690464E-2</v>
      </c>
      <c r="AB883" s="26">
        <f>(Q883+R883+S883)/P883</f>
        <v>0.70757261462342391</v>
      </c>
      <c r="AC883" s="27">
        <f>AA883+AB883</f>
        <v>0.74999998863611439</v>
      </c>
    </row>
    <row r="884" spans="1:29" ht="81" outlineLevel="2" x14ac:dyDescent="0.35">
      <c r="A884" s="21" t="s">
        <v>384</v>
      </c>
      <c r="B884" s="22" t="s">
        <v>447</v>
      </c>
      <c r="C884" s="22" t="s">
        <v>119</v>
      </c>
      <c r="D884" s="22" t="s">
        <v>120</v>
      </c>
      <c r="E884" s="22" t="s">
        <v>123</v>
      </c>
      <c r="F884" s="22" t="s">
        <v>33</v>
      </c>
      <c r="G884" s="22">
        <v>1310</v>
      </c>
      <c r="H884" s="22">
        <v>709500000</v>
      </c>
      <c r="I884" s="22" t="s">
        <v>31</v>
      </c>
      <c r="J884" s="23" t="s">
        <v>124</v>
      </c>
      <c r="K884" s="24">
        <v>273153041</v>
      </c>
      <c r="L884" s="25">
        <v>273153041</v>
      </c>
      <c r="M884" s="25">
        <v>0</v>
      </c>
      <c r="N884" s="25">
        <v>79613.539999999994</v>
      </c>
      <c r="O884" s="25">
        <v>0</v>
      </c>
      <c r="P884" s="25">
        <f t="shared" si="281"/>
        <v>273153041</v>
      </c>
      <c r="Q884" s="25">
        <v>0</v>
      </c>
      <c r="R884" s="25">
        <v>83625400.620000005</v>
      </c>
      <c r="S884" s="25">
        <v>0</v>
      </c>
      <c r="T884" s="25">
        <v>189527640.38</v>
      </c>
      <c r="U884" s="25">
        <v>189527640.38</v>
      </c>
      <c r="V884" s="25">
        <v>0</v>
      </c>
      <c r="W884" s="25">
        <v>0</v>
      </c>
      <c r="X884" s="25">
        <v>0</v>
      </c>
      <c r="Y884" s="25">
        <f t="shared" si="282"/>
        <v>0</v>
      </c>
      <c r="Z884" s="26">
        <f>T884/L884</f>
        <v>0.69385147493195942</v>
      </c>
      <c r="AA884" s="26">
        <f>T884/P884</f>
        <v>0.69385147493195942</v>
      </c>
      <c r="AB884" s="26">
        <f>(Q884+R884+S884)/P884</f>
        <v>0.30614852506804052</v>
      </c>
      <c r="AC884" s="27">
        <f>AA884+AB884</f>
        <v>1</v>
      </c>
    </row>
    <row r="885" spans="1:29" ht="81" outlineLevel="2" x14ac:dyDescent="0.35">
      <c r="A885" s="21" t="s">
        <v>384</v>
      </c>
      <c r="B885" s="22" t="s">
        <v>447</v>
      </c>
      <c r="C885" s="22" t="s">
        <v>119</v>
      </c>
      <c r="D885" s="22" t="s">
        <v>120</v>
      </c>
      <c r="E885" s="22" t="s">
        <v>123</v>
      </c>
      <c r="F885" s="22"/>
      <c r="G885" s="22">
        <v>1310</v>
      </c>
      <c r="H885" s="22">
        <v>709500000</v>
      </c>
      <c r="I885" s="22" t="s">
        <v>31</v>
      </c>
      <c r="J885" s="23" t="s">
        <v>125</v>
      </c>
      <c r="K885" s="25">
        <v>0</v>
      </c>
      <c r="L885" s="25">
        <v>0</v>
      </c>
      <c r="M885" s="25">
        <v>6581668</v>
      </c>
      <c r="N885" s="25">
        <v>0</v>
      </c>
      <c r="O885" s="25">
        <v>0</v>
      </c>
      <c r="P885" s="25">
        <f t="shared" si="281"/>
        <v>0</v>
      </c>
      <c r="Q885" s="25">
        <v>0</v>
      </c>
      <c r="R885" s="25">
        <v>0</v>
      </c>
      <c r="S885" s="25">
        <v>0</v>
      </c>
      <c r="T885" s="25">
        <v>0</v>
      </c>
      <c r="U885" s="25">
        <v>0</v>
      </c>
      <c r="V885" s="25">
        <v>0</v>
      </c>
      <c r="W885" s="25">
        <v>0</v>
      </c>
      <c r="X885" s="25">
        <v>0</v>
      </c>
      <c r="Y885" s="25">
        <f t="shared" si="282"/>
        <v>0</v>
      </c>
      <c r="Z885" s="26">
        <v>0</v>
      </c>
      <c r="AA885" s="26">
        <v>0</v>
      </c>
      <c r="AB885" s="26">
        <v>0</v>
      </c>
      <c r="AC885" s="27">
        <v>0</v>
      </c>
    </row>
    <row r="886" spans="1:29" ht="54" outlineLevel="2" x14ac:dyDescent="0.35">
      <c r="A886" s="21" t="s">
        <v>384</v>
      </c>
      <c r="B886" s="22" t="s">
        <v>447</v>
      </c>
      <c r="C886" s="22" t="s">
        <v>119</v>
      </c>
      <c r="D886" s="22" t="s">
        <v>120</v>
      </c>
      <c r="E886" s="22" t="s">
        <v>126</v>
      </c>
      <c r="F886" s="22" t="s">
        <v>33</v>
      </c>
      <c r="G886" s="22">
        <v>1310</v>
      </c>
      <c r="H886" s="22">
        <v>709500000</v>
      </c>
      <c r="I886" s="22" t="s">
        <v>31</v>
      </c>
      <c r="J886" s="23" t="s">
        <v>127</v>
      </c>
      <c r="K886" s="24">
        <v>1342214950</v>
      </c>
      <c r="L886" s="25">
        <v>1342214950</v>
      </c>
      <c r="M886" s="25">
        <v>0</v>
      </c>
      <c r="N886" s="25">
        <v>460640.55</v>
      </c>
      <c r="O886" s="25">
        <v>0</v>
      </c>
      <c r="P886" s="25">
        <f t="shared" si="281"/>
        <v>1342214950</v>
      </c>
      <c r="Q886" s="25">
        <v>0</v>
      </c>
      <c r="R886" s="25">
        <v>325071058.88999999</v>
      </c>
      <c r="S886" s="25">
        <v>0</v>
      </c>
      <c r="T886" s="25">
        <v>1017143891.11</v>
      </c>
      <c r="U886" s="25">
        <v>1017143891.11</v>
      </c>
      <c r="V886" s="25">
        <v>0</v>
      </c>
      <c r="W886" s="25">
        <v>0</v>
      </c>
      <c r="X886" s="25">
        <v>0</v>
      </c>
      <c r="Y886" s="25">
        <f t="shared" si="282"/>
        <v>0</v>
      </c>
      <c r="Z886" s="26">
        <f>T886/L886</f>
        <v>0.757809984987874</v>
      </c>
      <c r="AA886" s="26">
        <f>T886/P886</f>
        <v>0.757809984987874</v>
      </c>
      <c r="AB886" s="26">
        <f>(Q886+R886+S886)/P886</f>
        <v>0.24219001501212603</v>
      </c>
      <c r="AC886" s="27">
        <f>AA886+AB886</f>
        <v>1</v>
      </c>
    </row>
    <row r="887" spans="1:29" ht="81" outlineLevel="2" x14ac:dyDescent="0.35">
      <c r="A887" s="21" t="s">
        <v>384</v>
      </c>
      <c r="B887" s="22" t="s">
        <v>447</v>
      </c>
      <c r="C887" s="22" t="s">
        <v>119</v>
      </c>
      <c r="D887" s="22" t="s">
        <v>120</v>
      </c>
      <c r="E887" s="22" t="s">
        <v>126</v>
      </c>
      <c r="F887" s="22"/>
      <c r="G887" s="22">
        <v>1310</v>
      </c>
      <c r="H887" s="22">
        <v>709500000</v>
      </c>
      <c r="I887" s="22" t="s">
        <v>31</v>
      </c>
      <c r="J887" s="23" t="s">
        <v>128</v>
      </c>
      <c r="K887" s="25">
        <v>0</v>
      </c>
      <c r="L887" s="25">
        <v>0</v>
      </c>
      <c r="M887" s="25">
        <v>39051232</v>
      </c>
      <c r="N887" s="25">
        <v>0</v>
      </c>
      <c r="O887" s="25">
        <v>0</v>
      </c>
      <c r="P887" s="25">
        <f t="shared" si="281"/>
        <v>0</v>
      </c>
      <c r="Q887" s="25">
        <v>0</v>
      </c>
      <c r="R887" s="25">
        <v>0</v>
      </c>
      <c r="S887" s="25">
        <v>0</v>
      </c>
      <c r="T887" s="25">
        <v>0</v>
      </c>
      <c r="U887" s="25">
        <v>0</v>
      </c>
      <c r="V887" s="25">
        <v>0</v>
      </c>
      <c r="W887" s="25">
        <v>0</v>
      </c>
      <c r="X887" s="25">
        <v>0</v>
      </c>
      <c r="Y887" s="25">
        <f t="shared" si="282"/>
        <v>0</v>
      </c>
      <c r="Z887" s="26">
        <v>0</v>
      </c>
      <c r="AA887" s="26">
        <v>0</v>
      </c>
      <c r="AB887" s="26">
        <v>0</v>
      </c>
      <c r="AC887" s="27">
        <v>0</v>
      </c>
    </row>
    <row r="888" spans="1:29" ht="54" outlineLevel="2" x14ac:dyDescent="0.35">
      <c r="A888" s="21" t="s">
        <v>384</v>
      </c>
      <c r="B888" s="22" t="s">
        <v>447</v>
      </c>
      <c r="C888" s="22" t="s">
        <v>119</v>
      </c>
      <c r="D888" s="22" t="s">
        <v>120</v>
      </c>
      <c r="E888" s="22" t="s">
        <v>290</v>
      </c>
      <c r="F888" s="22" t="s">
        <v>33</v>
      </c>
      <c r="G888" s="22">
        <v>1310</v>
      </c>
      <c r="H888" s="22">
        <v>709500000</v>
      </c>
      <c r="I888" s="22" t="s">
        <v>31</v>
      </c>
      <c r="J888" s="23" t="s">
        <v>452</v>
      </c>
      <c r="K888" s="24">
        <v>1000000</v>
      </c>
      <c r="L888" s="25">
        <v>1000000</v>
      </c>
      <c r="M888" s="25">
        <v>0</v>
      </c>
      <c r="N888" s="25">
        <v>0</v>
      </c>
      <c r="O888" s="25">
        <v>0</v>
      </c>
      <c r="P888" s="25">
        <f t="shared" si="281"/>
        <v>1000000</v>
      </c>
      <c r="Q888" s="25">
        <v>0</v>
      </c>
      <c r="R888" s="25">
        <v>499998</v>
      </c>
      <c r="S888" s="25">
        <v>0</v>
      </c>
      <c r="T888" s="25">
        <v>0</v>
      </c>
      <c r="U888" s="25">
        <v>0</v>
      </c>
      <c r="V888" s="25">
        <v>249999</v>
      </c>
      <c r="W888" s="25">
        <v>500002</v>
      </c>
      <c r="X888" s="25">
        <v>0</v>
      </c>
      <c r="Y888" s="25">
        <f t="shared" si="282"/>
        <v>500002</v>
      </c>
      <c r="Z888" s="26">
        <f>T888/L888</f>
        <v>0</v>
      </c>
      <c r="AA888" s="26">
        <f>T888/P888</f>
        <v>0</v>
      </c>
      <c r="AB888" s="26">
        <f>(Q888+R888+S888)/P888</f>
        <v>0.499998</v>
      </c>
      <c r="AC888" s="27">
        <f>AA888+AB888</f>
        <v>0.499998</v>
      </c>
    </row>
    <row r="889" spans="1:29" ht="67.5" outlineLevel="2" x14ac:dyDescent="0.35">
      <c r="A889" s="21" t="s">
        <v>384</v>
      </c>
      <c r="B889" s="22" t="s">
        <v>447</v>
      </c>
      <c r="C889" s="22" t="s">
        <v>119</v>
      </c>
      <c r="D889" s="22" t="s">
        <v>120</v>
      </c>
      <c r="E889" s="22" t="s">
        <v>389</v>
      </c>
      <c r="F889" s="22" t="s">
        <v>33</v>
      </c>
      <c r="G889" s="22">
        <v>1310</v>
      </c>
      <c r="H889" s="22">
        <v>709500000</v>
      </c>
      <c r="I889" s="22" t="s">
        <v>31</v>
      </c>
      <c r="J889" s="23" t="s">
        <v>453</v>
      </c>
      <c r="K889" s="24">
        <v>8396528</v>
      </c>
      <c r="L889" s="25">
        <v>8396528</v>
      </c>
      <c r="M889" s="25">
        <v>0</v>
      </c>
      <c r="N889" s="25">
        <v>0</v>
      </c>
      <c r="O889" s="25">
        <v>0</v>
      </c>
      <c r="P889" s="25">
        <f t="shared" si="281"/>
        <v>8396528</v>
      </c>
      <c r="Q889" s="25">
        <v>0</v>
      </c>
      <c r="R889" s="25">
        <v>1399422</v>
      </c>
      <c r="S889" s="25">
        <v>0</v>
      </c>
      <c r="T889" s="25">
        <v>4897977</v>
      </c>
      <c r="U889" s="25">
        <v>4897977</v>
      </c>
      <c r="V889" s="25">
        <v>0</v>
      </c>
      <c r="W889" s="25">
        <v>2099129</v>
      </c>
      <c r="X889" s="25">
        <v>0</v>
      </c>
      <c r="Y889" s="25">
        <f t="shared" si="282"/>
        <v>2099129</v>
      </c>
      <c r="Z889" s="26">
        <f>T889/L889</f>
        <v>0.58333361122597338</v>
      </c>
      <c r="AA889" s="26">
        <f>T889/P889</f>
        <v>0.58333361122597338</v>
      </c>
      <c r="AB889" s="26">
        <f>(Q889+R889+S889)/P889</f>
        <v>0.16666674606456383</v>
      </c>
      <c r="AC889" s="27">
        <f>AA889+AB889</f>
        <v>0.75000035729053716</v>
      </c>
    </row>
    <row r="890" spans="1:29" ht="67.5" outlineLevel="2" x14ac:dyDescent="0.35">
      <c r="A890" s="21" t="s">
        <v>384</v>
      </c>
      <c r="B890" s="22" t="s">
        <v>447</v>
      </c>
      <c r="C890" s="22" t="s">
        <v>119</v>
      </c>
      <c r="D890" s="22" t="s">
        <v>120</v>
      </c>
      <c r="E890" s="22" t="s">
        <v>396</v>
      </c>
      <c r="F890" s="22" t="s">
        <v>33</v>
      </c>
      <c r="G890" s="22">
        <v>1310</v>
      </c>
      <c r="H890" s="22">
        <v>709500000</v>
      </c>
      <c r="I890" s="22" t="s">
        <v>31</v>
      </c>
      <c r="J890" s="23" t="s">
        <v>454</v>
      </c>
      <c r="K890" s="24">
        <v>25421749</v>
      </c>
      <c r="L890" s="25">
        <v>25421749</v>
      </c>
      <c r="M890" s="25">
        <v>0</v>
      </c>
      <c r="N890" s="25">
        <v>0</v>
      </c>
      <c r="O890" s="25">
        <v>0</v>
      </c>
      <c r="P890" s="25">
        <f t="shared" si="281"/>
        <v>25421749</v>
      </c>
      <c r="Q890" s="25">
        <v>0</v>
      </c>
      <c r="R890" s="25">
        <v>5446558.4800000004</v>
      </c>
      <c r="S890" s="25">
        <v>0</v>
      </c>
      <c r="T890" s="25">
        <v>13619752.52</v>
      </c>
      <c r="U890" s="25">
        <v>13619752.52</v>
      </c>
      <c r="V890" s="25">
        <v>0</v>
      </c>
      <c r="W890" s="25">
        <v>6355438</v>
      </c>
      <c r="X890" s="25">
        <v>0</v>
      </c>
      <c r="Y890" s="25">
        <f t="shared" si="282"/>
        <v>6355438</v>
      </c>
      <c r="Z890" s="26">
        <f>T890/L890</f>
        <v>0.53575198622250575</v>
      </c>
      <c r="AA890" s="26">
        <f>T890/P890</f>
        <v>0.53575198622250575</v>
      </c>
      <c r="AB890" s="26">
        <f>(Q890+R890+S890)/P890</f>
        <v>0.21424798427519681</v>
      </c>
      <c r="AC890" s="27">
        <f>AA890+AB890</f>
        <v>0.74999997049770251</v>
      </c>
    </row>
    <row r="891" spans="1:29" ht="67.5" outlineLevel="2" x14ac:dyDescent="0.35">
      <c r="A891" s="21" t="s">
        <v>384</v>
      </c>
      <c r="B891" s="22" t="s">
        <v>447</v>
      </c>
      <c r="C891" s="22" t="s">
        <v>119</v>
      </c>
      <c r="D891" s="22" t="s">
        <v>120</v>
      </c>
      <c r="E891" s="22" t="s">
        <v>133</v>
      </c>
      <c r="F891" s="22" t="s">
        <v>33</v>
      </c>
      <c r="G891" s="22">
        <v>1310</v>
      </c>
      <c r="H891" s="22">
        <v>709500000</v>
      </c>
      <c r="I891" s="22" t="s">
        <v>31</v>
      </c>
      <c r="J891" s="23" t="s">
        <v>455</v>
      </c>
      <c r="K891" s="24">
        <v>558336</v>
      </c>
      <c r="L891" s="25">
        <v>558336</v>
      </c>
      <c r="M891" s="25">
        <v>0</v>
      </c>
      <c r="N891" s="25">
        <v>0</v>
      </c>
      <c r="O891" s="25">
        <v>0</v>
      </c>
      <c r="P891" s="25">
        <f t="shared" si="281"/>
        <v>558336</v>
      </c>
      <c r="Q891" s="25">
        <v>0</v>
      </c>
      <c r="R891" s="25">
        <v>119622.38</v>
      </c>
      <c r="S891" s="25">
        <v>0</v>
      </c>
      <c r="T891" s="25">
        <v>299129.62</v>
      </c>
      <c r="U891" s="25">
        <v>299129.62</v>
      </c>
      <c r="V891" s="25">
        <v>0</v>
      </c>
      <c r="W891" s="25">
        <v>139584</v>
      </c>
      <c r="X891" s="25">
        <v>0</v>
      </c>
      <c r="Y891" s="25">
        <f t="shared" si="282"/>
        <v>139584</v>
      </c>
      <c r="Z891" s="26">
        <f>T891/L891</f>
        <v>0.53575198446813388</v>
      </c>
      <c r="AA891" s="26">
        <f>T891/P891</f>
        <v>0.53575198446813388</v>
      </c>
      <c r="AB891" s="26">
        <f>(Q891+R891+S891)/P891</f>
        <v>0.21424801553186612</v>
      </c>
      <c r="AC891" s="27">
        <f>AA891+AB891</f>
        <v>0.75</v>
      </c>
    </row>
    <row r="892" spans="1:29" ht="81" outlineLevel="2" x14ac:dyDescent="0.35">
      <c r="A892" s="21" t="s">
        <v>384</v>
      </c>
      <c r="B892" s="22" t="s">
        <v>460</v>
      </c>
      <c r="C892" s="22" t="s">
        <v>119</v>
      </c>
      <c r="D892" s="22" t="s">
        <v>120</v>
      </c>
      <c r="E892" s="22" t="s">
        <v>52</v>
      </c>
      <c r="F892" s="22" t="s">
        <v>33</v>
      </c>
      <c r="G892" s="22">
        <v>1310</v>
      </c>
      <c r="H892" s="22">
        <v>709500000</v>
      </c>
      <c r="I892" s="22" t="s">
        <v>31</v>
      </c>
      <c r="J892" s="23" t="s">
        <v>121</v>
      </c>
      <c r="K892" s="24">
        <v>62398688</v>
      </c>
      <c r="L892" s="25">
        <v>62398688</v>
      </c>
      <c r="M892" s="25">
        <v>0</v>
      </c>
      <c r="N892" s="25">
        <v>-24820.83</v>
      </c>
      <c r="O892" s="25">
        <v>0</v>
      </c>
      <c r="P892" s="25">
        <f t="shared" si="281"/>
        <v>62398688</v>
      </c>
      <c r="Q892" s="25">
        <v>0</v>
      </c>
      <c r="R892" s="25">
        <v>40242313.990000002</v>
      </c>
      <c r="S892" s="25">
        <v>0</v>
      </c>
      <c r="T892" s="25">
        <v>22131553.18</v>
      </c>
      <c r="U892" s="25">
        <v>22131553.18</v>
      </c>
      <c r="V892" s="25">
        <v>0</v>
      </c>
      <c r="W892" s="25">
        <v>24820.83</v>
      </c>
      <c r="X892" s="25">
        <v>0</v>
      </c>
      <c r="Y892" s="25">
        <f t="shared" si="282"/>
        <v>24820.829999998212</v>
      </c>
      <c r="Z892" s="26">
        <f>T892/L892</f>
        <v>0.35467978397238098</v>
      </c>
      <c r="AA892" s="26">
        <f>T892/P892</f>
        <v>0.35467978397238098</v>
      </c>
      <c r="AB892" s="26">
        <f>(Q892+R892+S892)/P892</f>
        <v>0.64492243795254156</v>
      </c>
      <c r="AC892" s="27">
        <f>AA892+AB892</f>
        <v>0.99960222192492254</v>
      </c>
    </row>
    <row r="893" spans="1:29" ht="81" outlineLevel="2" x14ac:dyDescent="0.35">
      <c r="A893" s="21" t="s">
        <v>384</v>
      </c>
      <c r="B893" s="22" t="s">
        <v>460</v>
      </c>
      <c r="C893" s="22" t="s">
        <v>119</v>
      </c>
      <c r="D893" s="22" t="s">
        <v>120</v>
      </c>
      <c r="E893" s="22" t="s">
        <v>52</v>
      </c>
      <c r="F893" s="22"/>
      <c r="G893" s="22">
        <v>1310</v>
      </c>
      <c r="H893" s="22">
        <v>709500000</v>
      </c>
      <c r="I893" s="22" t="s">
        <v>31</v>
      </c>
      <c r="J893" s="23" t="s">
        <v>122</v>
      </c>
      <c r="K893" s="25">
        <v>0</v>
      </c>
      <c r="L893" s="25">
        <v>0</v>
      </c>
      <c r="M893" s="25">
        <v>1152736</v>
      </c>
      <c r="N893" s="25">
        <v>0</v>
      </c>
      <c r="O893" s="25">
        <v>0</v>
      </c>
      <c r="P893" s="25">
        <f t="shared" si="281"/>
        <v>0</v>
      </c>
      <c r="Q893" s="25">
        <v>0</v>
      </c>
      <c r="R893" s="25">
        <v>0</v>
      </c>
      <c r="S893" s="25">
        <v>0</v>
      </c>
      <c r="T893" s="25">
        <v>0</v>
      </c>
      <c r="U893" s="25">
        <v>0</v>
      </c>
      <c r="V893" s="25">
        <v>0</v>
      </c>
      <c r="W893" s="25">
        <v>0</v>
      </c>
      <c r="X893" s="25">
        <v>0</v>
      </c>
      <c r="Y893" s="25">
        <f t="shared" si="282"/>
        <v>0</v>
      </c>
      <c r="Z893" s="26">
        <v>0</v>
      </c>
      <c r="AA893" s="26">
        <v>0</v>
      </c>
      <c r="AB893" s="26">
        <v>0</v>
      </c>
      <c r="AC893" s="27">
        <v>0</v>
      </c>
    </row>
    <row r="894" spans="1:29" ht="81" outlineLevel="2" x14ac:dyDescent="0.35">
      <c r="A894" s="21" t="s">
        <v>384</v>
      </c>
      <c r="B894" s="22" t="s">
        <v>460</v>
      </c>
      <c r="C894" s="22" t="s">
        <v>119</v>
      </c>
      <c r="D894" s="22" t="s">
        <v>120</v>
      </c>
      <c r="E894" s="22" t="s">
        <v>123</v>
      </c>
      <c r="F894" s="22" t="s">
        <v>33</v>
      </c>
      <c r="G894" s="22">
        <v>1310</v>
      </c>
      <c r="H894" s="22">
        <v>709500000</v>
      </c>
      <c r="I894" s="22" t="s">
        <v>31</v>
      </c>
      <c r="J894" s="23" t="s">
        <v>124</v>
      </c>
      <c r="K894" s="24">
        <v>173391454</v>
      </c>
      <c r="L894" s="25">
        <v>173391454</v>
      </c>
      <c r="M894" s="25">
        <v>0</v>
      </c>
      <c r="N894" s="25">
        <v>-60865.32</v>
      </c>
      <c r="O894" s="25">
        <v>0</v>
      </c>
      <c r="P894" s="25">
        <f t="shared" si="281"/>
        <v>173391454</v>
      </c>
      <c r="Q894" s="25">
        <v>0</v>
      </c>
      <c r="R894" s="25">
        <v>59587792.82</v>
      </c>
      <c r="S894" s="25">
        <v>0</v>
      </c>
      <c r="T894" s="25">
        <v>113742795.86</v>
      </c>
      <c r="U894" s="25">
        <v>113742795.86</v>
      </c>
      <c r="V894" s="25">
        <v>0</v>
      </c>
      <c r="W894" s="25">
        <v>60865.32</v>
      </c>
      <c r="X894" s="25">
        <v>0</v>
      </c>
      <c r="Y894" s="25">
        <f t="shared" si="282"/>
        <v>60865.319999992847</v>
      </c>
      <c r="Z894" s="26">
        <f>T894/L894</f>
        <v>0.6559884771483605</v>
      </c>
      <c r="AA894" s="26">
        <f>T894/P894</f>
        <v>0.6559884771483605</v>
      </c>
      <c r="AB894" s="26">
        <f>(Q894+R894+S894)/P894</f>
        <v>0.34366049447858027</v>
      </c>
      <c r="AC894" s="27">
        <f>AA894+AB894</f>
        <v>0.99964897162694077</v>
      </c>
    </row>
    <row r="895" spans="1:29" ht="81" outlineLevel="2" x14ac:dyDescent="0.35">
      <c r="A895" s="21" t="s">
        <v>384</v>
      </c>
      <c r="B895" s="22" t="s">
        <v>460</v>
      </c>
      <c r="C895" s="22" t="s">
        <v>119</v>
      </c>
      <c r="D895" s="22" t="s">
        <v>120</v>
      </c>
      <c r="E895" s="22" t="s">
        <v>123</v>
      </c>
      <c r="F895" s="22"/>
      <c r="G895" s="22">
        <v>1310</v>
      </c>
      <c r="H895" s="22">
        <v>709500000</v>
      </c>
      <c r="I895" s="22" t="s">
        <v>31</v>
      </c>
      <c r="J895" s="23" t="s">
        <v>125</v>
      </c>
      <c r="K895" s="25">
        <v>0</v>
      </c>
      <c r="L895" s="25">
        <v>0</v>
      </c>
      <c r="M895" s="25">
        <v>5236722</v>
      </c>
      <c r="N895" s="25">
        <v>0</v>
      </c>
      <c r="O895" s="25">
        <v>0</v>
      </c>
      <c r="P895" s="25">
        <f t="shared" si="281"/>
        <v>0</v>
      </c>
      <c r="Q895" s="25">
        <v>0</v>
      </c>
      <c r="R895" s="25">
        <v>0</v>
      </c>
      <c r="S895" s="25">
        <v>0</v>
      </c>
      <c r="T895" s="25">
        <v>0</v>
      </c>
      <c r="U895" s="25">
        <v>0</v>
      </c>
      <c r="V895" s="25">
        <v>0</v>
      </c>
      <c r="W895" s="25">
        <v>0</v>
      </c>
      <c r="X895" s="25">
        <v>0</v>
      </c>
      <c r="Y895" s="25">
        <f t="shared" si="282"/>
        <v>0</v>
      </c>
      <c r="Z895" s="26">
        <v>0</v>
      </c>
      <c r="AA895" s="26">
        <v>0</v>
      </c>
      <c r="AB895" s="26">
        <v>0</v>
      </c>
      <c r="AC895" s="27">
        <v>0</v>
      </c>
    </row>
    <row r="896" spans="1:29" ht="54" outlineLevel="2" x14ac:dyDescent="0.35">
      <c r="A896" s="21" t="s">
        <v>384</v>
      </c>
      <c r="B896" s="22" t="s">
        <v>460</v>
      </c>
      <c r="C896" s="22" t="s">
        <v>119</v>
      </c>
      <c r="D896" s="22" t="s">
        <v>120</v>
      </c>
      <c r="E896" s="22" t="s">
        <v>126</v>
      </c>
      <c r="F896" s="22" t="s">
        <v>33</v>
      </c>
      <c r="G896" s="22">
        <v>1310</v>
      </c>
      <c r="H896" s="22">
        <v>709500000</v>
      </c>
      <c r="I896" s="22" t="s">
        <v>31</v>
      </c>
      <c r="J896" s="23" t="s">
        <v>127</v>
      </c>
      <c r="K896" s="24">
        <v>854597469</v>
      </c>
      <c r="L896" s="25">
        <v>854597469</v>
      </c>
      <c r="M896" s="25">
        <v>0</v>
      </c>
      <c r="N896" s="25">
        <v>-352164.13</v>
      </c>
      <c r="O896" s="25">
        <v>0</v>
      </c>
      <c r="P896" s="25">
        <f t="shared" si="281"/>
        <v>854597469</v>
      </c>
      <c r="Q896" s="25">
        <v>0</v>
      </c>
      <c r="R896" s="25">
        <v>259487227.69</v>
      </c>
      <c r="S896" s="25">
        <v>0</v>
      </c>
      <c r="T896" s="25">
        <v>594758077.17999995</v>
      </c>
      <c r="U896" s="25">
        <v>594758077.17999995</v>
      </c>
      <c r="V896" s="25">
        <v>0</v>
      </c>
      <c r="W896" s="25">
        <v>352164.13</v>
      </c>
      <c r="X896" s="25">
        <v>0</v>
      </c>
      <c r="Y896" s="25">
        <f t="shared" si="282"/>
        <v>352164.13000011444</v>
      </c>
      <c r="Z896" s="26">
        <f>T896/L896</f>
        <v>0.69595113343355797</v>
      </c>
      <c r="AA896" s="26">
        <f>T896/P896</f>
        <v>0.69595113343355797</v>
      </c>
      <c r="AB896" s="26">
        <f>(Q896+R896+S896)/P896</f>
        <v>0.30363678468839461</v>
      </c>
      <c r="AC896" s="27">
        <f>AA896+AB896</f>
        <v>0.99958791812195258</v>
      </c>
    </row>
    <row r="897" spans="1:29" ht="81" outlineLevel="2" x14ac:dyDescent="0.35">
      <c r="A897" s="21" t="s">
        <v>384</v>
      </c>
      <c r="B897" s="22" t="s">
        <v>460</v>
      </c>
      <c r="C897" s="22" t="s">
        <v>119</v>
      </c>
      <c r="D897" s="22" t="s">
        <v>120</v>
      </c>
      <c r="E897" s="22" t="s">
        <v>126</v>
      </c>
      <c r="F897" s="22"/>
      <c r="G897" s="22">
        <v>1310</v>
      </c>
      <c r="H897" s="22">
        <v>709500000</v>
      </c>
      <c r="I897" s="22" t="s">
        <v>31</v>
      </c>
      <c r="J897" s="23" t="s">
        <v>128</v>
      </c>
      <c r="K897" s="25">
        <v>0</v>
      </c>
      <c r="L897" s="25">
        <v>0</v>
      </c>
      <c r="M897" s="25">
        <v>31603082</v>
      </c>
      <c r="N897" s="25">
        <v>0</v>
      </c>
      <c r="O897" s="25">
        <v>0</v>
      </c>
      <c r="P897" s="25">
        <f t="shared" si="281"/>
        <v>0</v>
      </c>
      <c r="Q897" s="25">
        <v>0</v>
      </c>
      <c r="R897" s="25">
        <v>0</v>
      </c>
      <c r="S897" s="25">
        <v>0</v>
      </c>
      <c r="T897" s="25">
        <v>0</v>
      </c>
      <c r="U897" s="25">
        <v>0</v>
      </c>
      <c r="V897" s="25">
        <v>0</v>
      </c>
      <c r="W897" s="25">
        <v>0</v>
      </c>
      <c r="X897" s="25">
        <v>0</v>
      </c>
      <c r="Y897" s="25">
        <f t="shared" si="282"/>
        <v>0</v>
      </c>
      <c r="Z897" s="26">
        <v>0</v>
      </c>
      <c r="AA897" s="26">
        <v>0</v>
      </c>
      <c r="AB897" s="26">
        <v>0</v>
      </c>
      <c r="AC897" s="27">
        <v>0</v>
      </c>
    </row>
    <row r="898" spans="1:29" ht="67.5" outlineLevel="2" x14ac:dyDescent="0.35">
      <c r="A898" s="21" t="s">
        <v>384</v>
      </c>
      <c r="B898" s="22" t="s">
        <v>460</v>
      </c>
      <c r="C898" s="22" t="s">
        <v>119</v>
      </c>
      <c r="D898" s="22" t="s">
        <v>120</v>
      </c>
      <c r="E898" s="22" t="s">
        <v>290</v>
      </c>
      <c r="F898" s="22" t="s">
        <v>33</v>
      </c>
      <c r="G898" s="22">
        <v>1310</v>
      </c>
      <c r="H898" s="22">
        <v>709500000</v>
      </c>
      <c r="I898" s="22" t="s">
        <v>31</v>
      </c>
      <c r="J898" s="23" t="s">
        <v>461</v>
      </c>
      <c r="K898" s="24">
        <v>25421749</v>
      </c>
      <c r="L898" s="25">
        <v>25421749</v>
      </c>
      <c r="M898" s="25">
        <v>0</v>
      </c>
      <c r="N898" s="25">
        <v>0</v>
      </c>
      <c r="O898" s="25">
        <v>0</v>
      </c>
      <c r="P898" s="25">
        <f t="shared" si="281"/>
        <v>25421749</v>
      </c>
      <c r="Q898" s="25">
        <v>0</v>
      </c>
      <c r="R898" s="25">
        <v>13704497.74</v>
      </c>
      <c r="S898" s="25">
        <v>0</v>
      </c>
      <c r="T898" s="25">
        <v>5361813.26</v>
      </c>
      <c r="U898" s="25">
        <v>5361813.26</v>
      </c>
      <c r="V898" s="25">
        <v>0</v>
      </c>
      <c r="W898" s="25">
        <v>6355438</v>
      </c>
      <c r="X898" s="25">
        <v>0</v>
      </c>
      <c r="Y898" s="25">
        <f t="shared" si="282"/>
        <v>6355438</v>
      </c>
      <c r="Z898" s="26">
        <f t="shared" ref="Z898:Z905" si="283">T898/L898</f>
        <v>0.2109144126944216</v>
      </c>
      <c r="AA898" s="26">
        <f t="shared" ref="AA898:AA905" si="284">T898/P898</f>
        <v>0.2109144126944216</v>
      </c>
      <c r="AB898" s="26">
        <f t="shared" ref="AB898:AB905" si="285">(Q898+R898+S898)/P898</f>
        <v>0.53908555780328093</v>
      </c>
      <c r="AC898" s="27">
        <f t="shared" ref="AC898:AC905" si="286">AA898+AB898</f>
        <v>0.74999997049770251</v>
      </c>
    </row>
    <row r="899" spans="1:29" ht="67.5" outlineLevel="2" x14ac:dyDescent="0.35">
      <c r="A899" s="21" t="s">
        <v>384</v>
      </c>
      <c r="B899" s="22" t="s">
        <v>460</v>
      </c>
      <c r="C899" s="22" t="s">
        <v>119</v>
      </c>
      <c r="D899" s="22" t="s">
        <v>120</v>
      </c>
      <c r="E899" s="22" t="s">
        <v>129</v>
      </c>
      <c r="F899" s="22" t="s">
        <v>33</v>
      </c>
      <c r="G899" s="22">
        <v>1310</v>
      </c>
      <c r="H899" s="22">
        <v>709500000</v>
      </c>
      <c r="I899" s="22" t="s">
        <v>31</v>
      </c>
      <c r="J899" s="23" t="s">
        <v>462</v>
      </c>
      <c r="K899" s="24">
        <v>558336</v>
      </c>
      <c r="L899" s="25">
        <v>558336</v>
      </c>
      <c r="M899" s="25">
        <v>0</v>
      </c>
      <c r="N899" s="25">
        <v>0</v>
      </c>
      <c r="O899" s="25">
        <v>0</v>
      </c>
      <c r="P899" s="25">
        <f t="shared" si="281"/>
        <v>558336</v>
      </c>
      <c r="Q899" s="25">
        <v>0</v>
      </c>
      <c r="R899" s="25">
        <v>300990.89</v>
      </c>
      <c r="S899" s="25">
        <v>0</v>
      </c>
      <c r="T899" s="25">
        <v>117761.11</v>
      </c>
      <c r="U899" s="25">
        <v>117761.11</v>
      </c>
      <c r="V899" s="25">
        <v>0</v>
      </c>
      <c r="W899" s="25">
        <v>139584</v>
      </c>
      <c r="X899" s="25">
        <v>0</v>
      </c>
      <c r="Y899" s="25">
        <f t="shared" si="282"/>
        <v>139584</v>
      </c>
      <c r="Z899" s="26">
        <f t="shared" si="283"/>
        <v>0.2109144135430995</v>
      </c>
      <c r="AA899" s="26">
        <f t="shared" si="284"/>
        <v>0.2109144135430995</v>
      </c>
      <c r="AB899" s="26">
        <f t="shared" si="285"/>
        <v>0.53908558645690052</v>
      </c>
      <c r="AC899" s="27">
        <f t="shared" si="286"/>
        <v>0.75</v>
      </c>
    </row>
    <row r="900" spans="1:29" outlineLevel="1" x14ac:dyDescent="0.35">
      <c r="A900" s="28"/>
      <c r="B900" s="29"/>
      <c r="C900" s="29"/>
      <c r="D900" s="29" t="s">
        <v>559</v>
      </c>
      <c r="E900" s="29"/>
      <c r="F900" s="29"/>
      <c r="G900" s="29"/>
      <c r="H900" s="29"/>
      <c r="I900" s="29"/>
      <c r="J900" s="30"/>
      <c r="K900" s="31">
        <f t="shared" ref="K900:Y900" si="287">SUBTOTAL(9,K739:K899)</f>
        <v>925451237078</v>
      </c>
      <c r="L900" s="32">
        <f t="shared" si="287"/>
        <v>925922887078</v>
      </c>
      <c r="M900" s="32">
        <f t="shared" si="287"/>
        <v>326503637</v>
      </c>
      <c r="N900" s="32">
        <f t="shared" si="287"/>
        <v>3347025353.9299998</v>
      </c>
      <c r="O900" s="32">
        <f t="shared" si="287"/>
        <v>-5500000</v>
      </c>
      <c r="P900" s="32">
        <f t="shared" si="287"/>
        <v>925917387078</v>
      </c>
      <c r="Q900" s="32">
        <f t="shared" si="287"/>
        <v>0</v>
      </c>
      <c r="R900" s="32">
        <f t="shared" si="287"/>
        <v>137516127690.58997</v>
      </c>
      <c r="S900" s="32">
        <f t="shared" si="287"/>
        <v>0</v>
      </c>
      <c r="T900" s="32">
        <f t="shared" si="287"/>
        <v>538935286553.42004</v>
      </c>
      <c r="U900" s="32">
        <f t="shared" si="287"/>
        <v>538935191106.42004</v>
      </c>
      <c r="V900" s="32">
        <f t="shared" si="287"/>
        <v>37871954759</v>
      </c>
      <c r="W900" s="32">
        <f t="shared" si="287"/>
        <v>249471472833.99002</v>
      </c>
      <c r="X900" s="32">
        <f t="shared" si="287"/>
        <v>37871704758</v>
      </c>
      <c r="Y900" s="32">
        <f t="shared" si="287"/>
        <v>211594268075.99002</v>
      </c>
      <c r="Z900" s="33">
        <f t="shared" si="283"/>
        <v>0.58205201974667242</v>
      </c>
      <c r="AA900" s="33">
        <f t="shared" si="284"/>
        <v>0.5820554771675539</v>
      </c>
      <c r="AB900" s="33">
        <f t="shared" si="285"/>
        <v>0.14851878753952538</v>
      </c>
      <c r="AC900" s="34">
        <f t="shared" si="286"/>
        <v>0.73057426470707931</v>
      </c>
    </row>
    <row r="901" spans="1:29" ht="94.5" outlineLevel="2" x14ac:dyDescent="0.35">
      <c r="A901" s="21" t="s">
        <v>355</v>
      </c>
      <c r="B901" s="22" t="s">
        <v>30</v>
      </c>
      <c r="C901" s="22" t="s">
        <v>119</v>
      </c>
      <c r="D901" s="22" t="s">
        <v>379</v>
      </c>
      <c r="E901" s="22"/>
      <c r="F901" s="22" t="s">
        <v>33</v>
      </c>
      <c r="G901" s="22">
        <v>1320</v>
      </c>
      <c r="H901" s="22">
        <v>709600000</v>
      </c>
      <c r="I901" s="22" t="s">
        <v>31</v>
      </c>
      <c r="J901" s="23" t="s">
        <v>380</v>
      </c>
      <c r="K901" s="24">
        <v>5103470151</v>
      </c>
      <c r="L901" s="25">
        <v>5103470151</v>
      </c>
      <c r="M901" s="25">
        <v>0</v>
      </c>
      <c r="N901" s="25">
        <v>0</v>
      </c>
      <c r="O901" s="25">
        <v>0</v>
      </c>
      <c r="P901" s="25">
        <f>+L901+O901</f>
        <v>5103470151</v>
      </c>
      <c r="Q901" s="25">
        <v>0</v>
      </c>
      <c r="R901" s="25">
        <v>1088454511</v>
      </c>
      <c r="S901" s="25">
        <v>0</v>
      </c>
      <c r="T901" s="25">
        <v>2739148100</v>
      </c>
      <c r="U901" s="25">
        <v>2738282200</v>
      </c>
      <c r="V901" s="25">
        <v>718</v>
      </c>
      <c r="W901" s="25">
        <v>1275867540</v>
      </c>
      <c r="X901" s="25">
        <v>0</v>
      </c>
      <c r="Y901" s="25">
        <f>P901-(Q901+R901+S901+T901+X901)</f>
        <v>1275867540</v>
      </c>
      <c r="Z901" s="26">
        <f t="shared" si="283"/>
        <v>0.53672266496224674</v>
      </c>
      <c r="AA901" s="26">
        <f t="shared" si="284"/>
        <v>0.53672266496224674</v>
      </c>
      <c r="AB901" s="26">
        <f t="shared" si="285"/>
        <v>0.21327733459687673</v>
      </c>
      <c r="AC901" s="27">
        <f t="shared" si="286"/>
        <v>0.74999999955912344</v>
      </c>
    </row>
    <row r="902" spans="1:29" outlineLevel="1" x14ac:dyDescent="0.35">
      <c r="A902" s="28"/>
      <c r="B902" s="29"/>
      <c r="C902" s="29"/>
      <c r="D902" s="29" t="s">
        <v>560</v>
      </c>
      <c r="E902" s="29"/>
      <c r="F902" s="29"/>
      <c r="G902" s="29"/>
      <c r="H902" s="29"/>
      <c r="I902" s="29"/>
      <c r="J902" s="30"/>
      <c r="K902" s="31">
        <f t="shared" ref="K902:Y902" si="288">SUBTOTAL(9,K901:K901)</f>
        <v>5103470151</v>
      </c>
      <c r="L902" s="32">
        <f t="shared" si="288"/>
        <v>5103470151</v>
      </c>
      <c r="M902" s="32">
        <f t="shared" si="288"/>
        <v>0</v>
      </c>
      <c r="N902" s="32">
        <f t="shared" si="288"/>
        <v>0</v>
      </c>
      <c r="O902" s="32">
        <f t="shared" si="288"/>
        <v>0</v>
      </c>
      <c r="P902" s="32">
        <f t="shared" si="288"/>
        <v>5103470151</v>
      </c>
      <c r="Q902" s="32">
        <f t="shared" si="288"/>
        <v>0</v>
      </c>
      <c r="R902" s="32">
        <f t="shared" si="288"/>
        <v>1088454511</v>
      </c>
      <c r="S902" s="32">
        <f t="shared" si="288"/>
        <v>0</v>
      </c>
      <c r="T902" s="32">
        <f t="shared" si="288"/>
        <v>2739148100</v>
      </c>
      <c r="U902" s="32">
        <f t="shared" si="288"/>
        <v>2738282200</v>
      </c>
      <c r="V902" s="32">
        <f t="shared" si="288"/>
        <v>718</v>
      </c>
      <c r="W902" s="32">
        <f t="shared" si="288"/>
        <v>1275867540</v>
      </c>
      <c r="X902" s="32">
        <f t="shared" si="288"/>
        <v>0</v>
      </c>
      <c r="Y902" s="32">
        <f t="shared" si="288"/>
        <v>1275867540</v>
      </c>
      <c r="Z902" s="33">
        <f t="shared" si="283"/>
        <v>0.53672266496224674</v>
      </c>
      <c r="AA902" s="33">
        <f t="shared" si="284"/>
        <v>0.53672266496224674</v>
      </c>
      <c r="AB902" s="33">
        <f t="shared" si="285"/>
        <v>0.21327733459687673</v>
      </c>
      <c r="AC902" s="34">
        <f t="shared" si="286"/>
        <v>0.74999999955912344</v>
      </c>
    </row>
    <row r="903" spans="1:29" ht="54" outlineLevel="2" x14ac:dyDescent="0.35">
      <c r="A903" s="21" t="s">
        <v>275</v>
      </c>
      <c r="B903" s="22" t="s">
        <v>278</v>
      </c>
      <c r="C903" s="22" t="s">
        <v>119</v>
      </c>
      <c r="D903" s="22" t="s">
        <v>301</v>
      </c>
      <c r="E903" s="22"/>
      <c r="F903" s="22" t="s">
        <v>33</v>
      </c>
      <c r="G903" s="22">
        <v>1320</v>
      </c>
      <c r="H903" s="22">
        <v>709800000</v>
      </c>
      <c r="I903" s="22" t="s">
        <v>31</v>
      </c>
      <c r="J903" s="23" t="s">
        <v>302</v>
      </c>
      <c r="K903" s="24">
        <v>1400000</v>
      </c>
      <c r="L903" s="25">
        <v>1400000</v>
      </c>
      <c r="M903" s="25">
        <v>0</v>
      </c>
      <c r="N903" s="25">
        <v>0</v>
      </c>
      <c r="O903" s="25">
        <v>0</v>
      </c>
      <c r="P903" s="25">
        <f>+L903+O903</f>
        <v>1400000</v>
      </c>
      <c r="Q903" s="25">
        <v>0</v>
      </c>
      <c r="R903" s="25">
        <v>0</v>
      </c>
      <c r="S903" s="25">
        <v>0</v>
      </c>
      <c r="T903" s="25">
        <v>0</v>
      </c>
      <c r="U903" s="25">
        <v>0</v>
      </c>
      <c r="V903" s="25">
        <v>0</v>
      </c>
      <c r="W903" s="25">
        <v>1400000</v>
      </c>
      <c r="X903" s="25">
        <v>0</v>
      </c>
      <c r="Y903" s="25">
        <f>P903-(Q903+R903+S903+T903+X903)</f>
        <v>1400000</v>
      </c>
      <c r="Z903" s="26">
        <f t="shared" si="283"/>
        <v>0</v>
      </c>
      <c r="AA903" s="26">
        <f t="shared" si="284"/>
        <v>0</v>
      </c>
      <c r="AB903" s="26">
        <f t="shared" si="285"/>
        <v>0</v>
      </c>
      <c r="AC903" s="27">
        <f t="shared" si="286"/>
        <v>0</v>
      </c>
    </row>
    <row r="904" spans="1:29" outlineLevel="1" x14ac:dyDescent="0.35">
      <c r="A904" s="28"/>
      <c r="B904" s="29"/>
      <c r="C904" s="29"/>
      <c r="D904" s="29" t="s">
        <v>561</v>
      </c>
      <c r="E904" s="29"/>
      <c r="F904" s="29"/>
      <c r="G904" s="29"/>
      <c r="H904" s="29"/>
      <c r="I904" s="29"/>
      <c r="J904" s="30"/>
      <c r="K904" s="31">
        <f t="shared" ref="K904:Y904" si="289">SUBTOTAL(9,K903:K903)</f>
        <v>1400000</v>
      </c>
      <c r="L904" s="32">
        <f t="shared" si="289"/>
        <v>1400000</v>
      </c>
      <c r="M904" s="32">
        <f t="shared" si="289"/>
        <v>0</v>
      </c>
      <c r="N904" s="32">
        <f t="shared" si="289"/>
        <v>0</v>
      </c>
      <c r="O904" s="32">
        <f t="shared" si="289"/>
        <v>0</v>
      </c>
      <c r="P904" s="32">
        <f t="shared" si="289"/>
        <v>1400000</v>
      </c>
      <c r="Q904" s="32">
        <f t="shared" si="289"/>
        <v>0</v>
      </c>
      <c r="R904" s="32">
        <f t="shared" si="289"/>
        <v>0</v>
      </c>
      <c r="S904" s="32">
        <f t="shared" si="289"/>
        <v>0</v>
      </c>
      <c r="T904" s="32">
        <f t="shared" si="289"/>
        <v>0</v>
      </c>
      <c r="U904" s="32">
        <f t="shared" si="289"/>
        <v>0</v>
      </c>
      <c r="V904" s="32">
        <f t="shared" si="289"/>
        <v>0</v>
      </c>
      <c r="W904" s="32">
        <f t="shared" si="289"/>
        <v>1400000</v>
      </c>
      <c r="X904" s="32">
        <f t="shared" si="289"/>
        <v>0</v>
      </c>
      <c r="Y904" s="32">
        <f t="shared" si="289"/>
        <v>1400000</v>
      </c>
      <c r="Z904" s="33">
        <f t="shared" si="283"/>
        <v>0</v>
      </c>
      <c r="AA904" s="33">
        <f t="shared" si="284"/>
        <v>0</v>
      </c>
      <c r="AB904" s="33">
        <f t="shared" si="285"/>
        <v>0</v>
      </c>
      <c r="AC904" s="34">
        <f t="shared" si="286"/>
        <v>0</v>
      </c>
    </row>
    <row r="905" spans="1:29" outlineLevel="2" x14ac:dyDescent="0.35">
      <c r="A905" s="21" t="s">
        <v>187</v>
      </c>
      <c r="B905" s="22" t="s">
        <v>30</v>
      </c>
      <c r="C905" s="22" t="s">
        <v>119</v>
      </c>
      <c r="D905" s="22" t="s">
        <v>268</v>
      </c>
      <c r="E905" s="22"/>
      <c r="F905" s="22" t="s">
        <v>33</v>
      </c>
      <c r="G905" s="22">
        <v>1320</v>
      </c>
      <c r="H905" s="22">
        <v>709800000</v>
      </c>
      <c r="I905" s="22" t="s">
        <v>31</v>
      </c>
      <c r="J905" s="23" t="s">
        <v>269</v>
      </c>
      <c r="K905" s="24">
        <v>15000000001</v>
      </c>
      <c r="L905" s="25">
        <v>15000000001</v>
      </c>
      <c r="M905" s="25">
        <v>0</v>
      </c>
      <c r="N905" s="25">
        <v>0</v>
      </c>
      <c r="O905" s="25">
        <v>0</v>
      </c>
      <c r="P905" s="25">
        <f t="shared" ref="P905:P906" si="290">+L905+O905</f>
        <v>15000000001</v>
      </c>
      <c r="Q905" s="25">
        <v>0</v>
      </c>
      <c r="R905" s="25">
        <v>352371052.39999998</v>
      </c>
      <c r="S905" s="25">
        <v>0</v>
      </c>
      <c r="T905" s="25">
        <v>14647628948.6</v>
      </c>
      <c r="U905" s="25">
        <v>14508516781.299999</v>
      </c>
      <c r="V905" s="25">
        <v>0</v>
      </c>
      <c r="W905" s="25">
        <v>0</v>
      </c>
      <c r="X905" s="25">
        <v>0</v>
      </c>
      <c r="Y905" s="25">
        <f t="shared" ref="Y905:Y906" si="291">P905-(Q905+R905+S905+T905+X905)</f>
        <v>0</v>
      </c>
      <c r="Z905" s="26">
        <f t="shared" si="283"/>
        <v>0.97650859650823274</v>
      </c>
      <c r="AA905" s="26">
        <f t="shared" si="284"/>
        <v>0.97650859650823274</v>
      </c>
      <c r="AB905" s="26">
        <f t="shared" si="285"/>
        <v>2.3491403491767239E-2</v>
      </c>
      <c r="AC905" s="27">
        <f t="shared" si="286"/>
        <v>1</v>
      </c>
    </row>
    <row r="906" spans="1:29" outlineLevel="2" x14ac:dyDescent="0.35">
      <c r="A906" s="21" t="s">
        <v>187</v>
      </c>
      <c r="B906" s="22" t="s">
        <v>30</v>
      </c>
      <c r="C906" s="22" t="s">
        <v>119</v>
      </c>
      <c r="D906" s="22" t="s">
        <v>268</v>
      </c>
      <c r="E906" s="22"/>
      <c r="F906" s="22"/>
      <c r="G906" s="22">
        <v>1320</v>
      </c>
      <c r="H906" s="22">
        <v>709800000</v>
      </c>
      <c r="I906" s="22" t="s">
        <v>31</v>
      </c>
      <c r="J906" s="23" t="s">
        <v>269</v>
      </c>
      <c r="K906" s="25">
        <v>0</v>
      </c>
      <c r="L906" s="25">
        <v>0</v>
      </c>
      <c r="M906" s="25">
        <v>7000000000</v>
      </c>
      <c r="N906" s="25">
        <v>0</v>
      </c>
      <c r="O906" s="25">
        <v>0</v>
      </c>
      <c r="P906" s="25">
        <f t="shared" si="290"/>
        <v>0</v>
      </c>
      <c r="Q906" s="25">
        <v>0</v>
      </c>
      <c r="R906" s="25">
        <v>0</v>
      </c>
      <c r="S906" s="25">
        <v>0</v>
      </c>
      <c r="T906" s="25">
        <v>0</v>
      </c>
      <c r="U906" s="25">
        <v>0</v>
      </c>
      <c r="V906" s="25">
        <v>0</v>
      </c>
      <c r="W906" s="25">
        <v>0</v>
      </c>
      <c r="X906" s="25">
        <v>0</v>
      </c>
      <c r="Y906" s="25">
        <f t="shared" si="291"/>
        <v>0</v>
      </c>
      <c r="Z906" s="26">
        <v>0</v>
      </c>
      <c r="AA906" s="26">
        <v>0</v>
      </c>
      <c r="AB906" s="26">
        <v>0</v>
      </c>
      <c r="AC906" s="27">
        <v>0</v>
      </c>
    </row>
    <row r="907" spans="1:29" outlineLevel="1" x14ac:dyDescent="0.35">
      <c r="A907" s="28"/>
      <c r="B907" s="29"/>
      <c r="C907" s="29"/>
      <c r="D907" s="29" t="s">
        <v>562</v>
      </c>
      <c r="E907" s="29"/>
      <c r="F907" s="29"/>
      <c r="G907" s="29"/>
      <c r="H907" s="29"/>
      <c r="I907" s="29"/>
      <c r="J907" s="30"/>
      <c r="K907" s="31">
        <f t="shared" ref="K907:Y907" si="292">SUBTOTAL(9,K905:K906)</f>
        <v>15000000001</v>
      </c>
      <c r="L907" s="32">
        <f t="shared" si="292"/>
        <v>15000000001</v>
      </c>
      <c r="M907" s="32">
        <f t="shared" si="292"/>
        <v>7000000000</v>
      </c>
      <c r="N907" s="32">
        <f t="shared" si="292"/>
        <v>0</v>
      </c>
      <c r="O907" s="32">
        <f t="shared" si="292"/>
        <v>0</v>
      </c>
      <c r="P907" s="32">
        <f t="shared" si="292"/>
        <v>15000000001</v>
      </c>
      <c r="Q907" s="32">
        <f t="shared" si="292"/>
        <v>0</v>
      </c>
      <c r="R907" s="32">
        <f t="shared" si="292"/>
        <v>352371052.39999998</v>
      </c>
      <c r="S907" s="32">
        <f t="shared" si="292"/>
        <v>0</v>
      </c>
      <c r="T907" s="32">
        <f t="shared" si="292"/>
        <v>14647628948.6</v>
      </c>
      <c r="U907" s="32">
        <f t="shared" si="292"/>
        <v>14508516781.299999</v>
      </c>
      <c r="V907" s="32">
        <f t="shared" si="292"/>
        <v>0</v>
      </c>
      <c r="W907" s="32">
        <f t="shared" si="292"/>
        <v>0</v>
      </c>
      <c r="X907" s="32">
        <f t="shared" si="292"/>
        <v>0</v>
      </c>
      <c r="Y907" s="32">
        <f t="shared" si="292"/>
        <v>0</v>
      </c>
      <c r="Z907" s="33">
        <f>T907/L907</f>
        <v>0.97650859650823274</v>
      </c>
      <c r="AA907" s="33">
        <f>T907/P907</f>
        <v>0.97650859650823274</v>
      </c>
      <c r="AB907" s="33">
        <f>(Q907+R907+S907)/P907</f>
        <v>2.3491403491767239E-2</v>
      </c>
      <c r="AC907" s="34">
        <f>AA907+AB907</f>
        <v>1</v>
      </c>
    </row>
    <row r="908" spans="1:29" ht="27" outlineLevel="2" x14ac:dyDescent="0.35">
      <c r="A908" s="21" t="s">
        <v>29</v>
      </c>
      <c r="B908" s="22" t="s">
        <v>30</v>
      </c>
      <c r="C908" s="22" t="s">
        <v>119</v>
      </c>
      <c r="D908" s="22" t="s">
        <v>159</v>
      </c>
      <c r="E908" s="22"/>
      <c r="F908" s="22" t="s">
        <v>33</v>
      </c>
      <c r="G908" s="22">
        <v>1320</v>
      </c>
      <c r="H908" s="22">
        <v>709800000</v>
      </c>
      <c r="I908" s="22" t="s">
        <v>31</v>
      </c>
      <c r="J908" s="23" t="s">
        <v>160</v>
      </c>
      <c r="K908" s="24">
        <v>36698589</v>
      </c>
      <c r="L908" s="25">
        <v>36698589</v>
      </c>
      <c r="M908" s="25">
        <v>0</v>
      </c>
      <c r="N908" s="25">
        <v>0</v>
      </c>
      <c r="O908" s="25">
        <v>-1497190</v>
      </c>
      <c r="P908" s="25">
        <f t="shared" ref="P908:P937" si="293">+L908+O908</f>
        <v>35201399</v>
      </c>
      <c r="Q908" s="25">
        <v>0</v>
      </c>
      <c r="R908" s="25">
        <v>0</v>
      </c>
      <c r="S908" s="25">
        <v>0</v>
      </c>
      <c r="T908" s="25">
        <v>15564653.699999999</v>
      </c>
      <c r="U908" s="25">
        <v>15564653.699999999</v>
      </c>
      <c r="V908" s="25">
        <v>19636745.300000001</v>
      </c>
      <c r="W908" s="25">
        <v>21133935.300000001</v>
      </c>
      <c r="X908" s="25">
        <v>0</v>
      </c>
      <c r="Y908" s="25">
        <f t="shared" ref="Y908:Y937" si="294">P908-(Q908+R908+S908+T908+X908)</f>
        <v>19636745.300000001</v>
      </c>
      <c r="Z908" s="26">
        <f>T908/L908</f>
        <v>0.42412131158503125</v>
      </c>
      <c r="AA908" s="26">
        <f>T908/P908</f>
        <v>0.44216008858057032</v>
      </c>
      <c r="AB908" s="26">
        <f>(Q908+R908+S908)/P908</f>
        <v>0</v>
      </c>
      <c r="AC908" s="27">
        <f>AA908+AB908</f>
        <v>0.44216008858057032</v>
      </c>
    </row>
    <row r="909" spans="1:29" ht="27" outlineLevel="2" x14ac:dyDescent="0.35">
      <c r="A909" s="21" t="s">
        <v>29</v>
      </c>
      <c r="B909" s="22" t="s">
        <v>30</v>
      </c>
      <c r="C909" s="22" t="s">
        <v>119</v>
      </c>
      <c r="D909" s="22" t="s">
        <v>159</v>
      </c>
      <c r="E909" s="22"/>
      <c r="F909" s="22"/>
      <c r="G909" s="22">
        <v>1111</v>
      </c>
      <c r="H909" s="22">
        <v>709800000</v>
      </c>
      <c r="I909" s="22" t="s">
        <v>31</v>
      </c>
      <c r="J909" s="23" t="s">
        <v>161</v>
      </c>
      <c r="K909" s="25">
        <v>0</v>
      </c>
      <c r="L909" s="25">
        <v>0</v>
      </c>
      <c r="M909" s="25">
        <v>547172</v>
      </c>
      <c r="N909" s="25">
        <v>0</v>
      </c>
      <c r="O909" s="25">
        <v>0</v>
      </c>
      <c r="P909" s="25">
        <f t="shared" si="293"/>
        <v>0</v>
      </c>
      <c r="Q909" s="25">
        <v>0</v>
      </c>
      <c r="R909" s="25">
        <v>0</v>
      </c>
      <c r="S909" s="25">
        <v>0</v>
      </c>
      <c r="T909" s="25">
        <v>0</v>
      </c>
      <c r="U909" s="25">
        <v>0</v>
      </c>
      <c r="V909" s="25">
        <v>0</v>
      </c>
      <c r="W909" s="25">
        <v>0</v>
      </c>
      <c r="X909" s="25">
        <v>0</v>
      </c>
      <c r="Y909" s="25">
        <f t="shared" si="294"/>
        <v>0</v>
      </c>
      <c r="Z909" s="26">
        <v>0</v>
      </c>
      <c r="AA909" s="26">
        <v>0</v>
      </c>
      <c r="AB909" s="26">
        <v>0</v>
      </c>
      <c r="AC909" s="27">
        <v>0</v>
      </c>
    </row>
    <row r="910" spans="1:29" ht="27" outlineLevel="2" x14ac:dyDescent="0.35">
      <c r="A910" s="21" t="s">
        <v>187</v>
      </c>
      <c r="B910" s="22" t="s">
        <v>30</v>
      </c>
      <c r="C910" s="22" t="s">
        <v>119</v>
      </c>
      <c r="D910" s="22" t="s">
        <v>159</v>
      </c>
      <c r="E910" s="22"/>
      <c r="F910" s="22" t="s">
        <v>33</v>
      </c>
      <c r="G910" s="22">
        <v>1320</v>
      </c>
      <c r="H910" s="22">
        <v>709800000</v>
      </c>
      <c r="I910" s="22" t="s">
        <v>31</v>
      </c>
      <c r="J910" s="23" t="s">
        <v>160</v>
      </c>
      <c r="K910" s="24">
        <v>41987796</v>
      </c>
      <c r="L910" s="25">
        <v>41987796</v>
      </c>
      <c r="M910" s="25">
        <v>0</v>
      </c>
      <c r="N910" s="25">
        <v>0</v>
      </c>
      <c r="O910" s="25">
        <v>7500000</v>
      </c>
      <c r="P910" s="25">
        <f t="shared" si="293"/>
        <v>49487796</v>
      </c>
      <c r="Q910" s="25">
        <v>0</v>
      </c>
      <c r="R910" s="25">
        <v>0</v>
      </c>
      <c r="S910" s="25">
        <v>0</v>
      </c>
      <c r="T910" s="25">
        <v>31651709.670000002</v>
      </c>
      <c r="U910" s="25">
        <v>31651709.670000002</v>
      </c>
      <c r="V910" s="25">
        <v>10336086.33</v>
      </c>
      <c r="W910" s="25">
        <v>10336086.33</v>
      </c>
      <c r="X910" s="25">
        <v>0</v>
      </c>
      <c r="Y910" s="25">
        <f t="shared" si="294"/>
        <v>17836086.329999998</v>
      </c>
      <c r="Z910" s="26">
        <f>T910/L910</f>
        <v>0.75383117680194511</v>
      </c>
      <c r="AA910" s="26">
        <f>T910/P910</f>
        <v>0.6395861652436492</v>
      </c>
      <c r="AB910" s="26">
        <f>(Q910+R910+S910)/P910</f>
        <v>0</v>
      </c>
      <c r="AC910" s="27">
        <f>AA910+AB910</f>
        <v>0.6395861652436492</v>
      </c>
    </row>
    <row r="911" spans="1:29" ht="27" outlineLevel="2" x14ac:dyDescent="0.35">
      <c r="A911" s="21" t="s">
        <v>187</v>
      </c>
      <c r="B911" s="22" t="s">
        <v>30</v>
      </c>
      <c r="C911" s="22" t="s">
        <v>119</v>
      </c>
      <c r="D911" s="22" t="s">
        <v>159</v>
      </c>
      <c r="E911" s="22"/>
      <c r="F911" s="22"/>
      <c r="G911" s="22">
        <v>1320</v>
      </c>
      <c r="H911" s="22">
        <v>709800000</v>
      </c>
      <c r="I911" s="22" t="s">
        <v>31</v>
      </c>
      <c r="J911" s="23" t="s">
        <v>161</v>
      </c>
      <c r="K911" s="25">
        <v>0</v>
      </c>
      <c r="L911" s="25">
        <v>0</v>
      </c>
      <c r="M911" s="25">
        <v>577317</v>
      </c>
      <c r="N911" s="25">
        <v>0</v>
      </c>
      <c r="O911" s="25">
        <v>0</v>
      </c>
      <c r="P911" s="25">
        <f t="shared" si="293"/>
        <v>0</v>
      </c>
      <c r="Q911" s="25">
        <v>0</v>
      </c>
      <c r="R911" s="25">
        <v>0</v>
      </c>
      <c r="S911" s="25">
        <v>0</v>
      </c>
      <c r="T911" s="25">
        <v>0</v>
      </c>
      <c r="U911" s="25">
        <v>0</v>
      </c>
      <c r="V911" s="25">
        <v>0</v>
      </c>
      <c r="W911" s="25">
        <v>0</v>
      </c>
      <c r="X911" s="25">
        <v>0</v>
      </c>
      <c r="Y911" s="25">
        <f t="shared" si="294"/>
        <v>0</v>
      </c>
      <c r="Z911" s="26">
        <v>0</v>
      </c>
      <c r="AA911" s="26">
        <v>0</v>
      </c>
      <c r="AB911" s="26">
        <v>0</v>
      </c>
      <c r="AC911" s="27">
        <v>0</v>
      </c>
    </row>
    <row r="912" spans="1:29" ht="27" outlineLevel="2" x14ac:dyDescent="0.35">
      <c r="A912" s="21" t="s">
        <v>275</v>
      </c>
      <c r="B912" s="22" t="s">
        <v>276</v>
      </c>
      <c r="C912" s="22" t="s">
        <v>119</v>
      </c>
      <c r="D912" s="22" t="s">
        <v>159</v>
      </c>
      <c r="E912" s="22"/>
      <c r="F912" s="22" t="s">
        <v>33</v>
      </c>
      <c r="G912" s="22">
        <v>1320</v>
      </c>
      <c r="H912" s="22">
        <v>709800000</v>
      </c>
      <c r="I912" s="22" t="s">
        <v>31</v>
      </c>
      <c r="J912" s="23" t="s">
        <v>160</v>
      </c>
      <c r="K912" s="24">
        <v>991400</v>
      </c>
      <c r="L912" s="25">
        <v>3991400</v>
      </c>
      <c r="M912" s="25">
        <v>0</v>
      </c>
      <c r="N912" s="25">
        <v>0</v>
      </c>
      <c r="O912" s="25">
        <v>5202904</v>
      </c>
      <c r="P912" s="25">
        <f t="shared" si="293"/>
        <v>9194304</v>
      </c>
      <c r="Q912" s="25">
        <v>0</v>
      </c>
      <c r="R912" s="25">
        <v>0</v>
      </c>
      <c r="S912" s="25">
        <v>0</v>
      </c>
      <c r="T912" s="25">
        <v>1485952.55</v>
      </c>
      <c r="U912" s="25">
        <v>1485952.55</v>
      </c>
      <c r="V912" s="25">
        <v>2505447.4500000002</v>
      </c>
      <c r="W912" s="25">
        <v>2505447.4500000002</v>
      </c>
      <c r="X912" s="25">
        <v>0</v>
      </c>
      <c r="Y912" s="25">
        <f t="shared" si="294"/>
        <v>7708351.4500000002</v>
      </c>
      <c r="Z912" s="26">
        <f>T912/L912</f>
        <v>0.3722885578994839</v>
      </c>
      <c r="AA912" s="26">
        <f>T912/P912</f>
        <v>0.16161664330437628</v>
      </c>
      <c r="AB912" s="26">
        <f>(Q912+R912+S912)/P912</f>
        <v>0</v>
      </c>
      <c r="AC912" s="27">
        <f>AA912+AB912</f>
        <v>0.16161664330437628</v>
      </c>
    </row>
    <row r="913" spans="1:29" ht="27" outlineLevel="2" x14ac:dyDescent="0.35">
      <c r="A913" s="21" t="s">
        <v>275</v>
      </c>
      <c r="B913" s="22" t="s">
        <v>276</v>
      </c>
      <c r="C913" s="22" t="s">
        <v>119</v>
      </c>
      <c r="D913" s="22" t="s">
        <v>159</v>
      </c>
      <c r="E913" s="22"/>
      <c r="F913" s="22"/>
      <c r="G913" s="22">
        <v>1320</v>
      </c>
      <c r="H913" s="22">
        <v>709800000</v>
      </c>
      <c r="I913" s="22" t="s">
        <v>31</v>
      </c>
      <c r="J913" s="23" t="s">
        <v>161</v>
      </c>
      <c r="K913" s="25">
        <v>0</v>
      </c>
      <c r="L913" s="25">
        <v>0</v>
      </c>
      <c r="M913" s="25">
        <v>1134</v>
      </c>
      <c r="N913" s="25">
        <v>0</v>
      </c>
      <c r="O913" s="25">
        <v>0</v>
      </c>
      <c r="P913" s="25">
        <f t="shared" si="293"/>
        <v>0</v>
      </c>
      <c r="Q913" s="25">
        <v>0</v>
      </c>
      <c r="R913" s="25">
        <v>0</v>
      </c>
      <c r="S913" s="25">
        <v>0</v>
      </c>
      <c r="T913" s="25">
        <v>0</v>
      </c>
      <c r="U913" s="25">
        <v>0</v>
      </c>
      <c r="V913" s="25">
        <v>0</v>
      </c>
      <c r="W913" s="25">
        <v>0</v>
      </c>
      <c r="X913" s="25">
        <v>0</v>
      </c>
      <c r="Y913" s="25">
        <f t="shared" si="294"/>
        <v>0</v>
      </c>
      <c r="Z913" s="26">
        <v>0</v>
      </c>
      <c r="AA913" s="26">
        <v>0</v>
      </c>
      <c r="AB913" s="26">
        <v>0</v>
      </c>
      <c r="AC913" s="27">
        <v>0</v>
      </c>
    </row>
    <row r="914" spans="1:29" ht="27" outlineLevel="2" x14ac:dyDescent="0.35">
      <c r="A914" s="21" t="s">
        <v>275</v>
      </c>
      <c r="B914" s="22" t="s">
        <v>278</v>
      </c>
      <c r="C914" s="22" t="s">
        <v>119</v>
      </c>
      <c r="D914" s="22" t="s">
        <v>159</v>
      </c>
      <c r="E914" s="22"/>
      <c r="F914" s="22" t="s">
        <v>33</v>
      </c>
      <c r="G914" s="22">
        <v>1320</v>
      </c>
      <c r="H914" s="22">
        <v>709800000</v>
      </c>
      <c r="I914" s="22" t="s">
        <v>31</v>
      </c>
      <c r="J914" s="23" t="s">
        <v>160</v>
      </c>
      <c r="K914" s="24">
        <v>28562665</v>
      </c>
      <c r="L914" s="25">
        <v>28562665</v>
      </c>
      <c r="M914" s="25">
        <v>0</v>
      </c>
      <c r="N914" s="25">
        <v>0</v>
      </c>
      <c r="O914" s="25">
        <v>-3500000</v>
      </c>
      <c r="P914" s="25">
        <f t="shared" si="293"/>
        <v>25062665</v>
      </c>
      <c r="Q914" s="25">
        <v>0</v>
      </c>
      <c r="R914" s="25">
        <v>0</v>
      </c>
      <c r="S914" s="25">
        <v>0</v>
      </c>
      <c r="T914" s="25">
        <v>5676340.71</v>
      </c>
      <c r="U914" s="25">
        <v>5676340.71</v>
      </c>
      <c r="V914" s="25">
        <v>19386324.289999999</v>
      </c>
      <c r="W914" s="25">
        <v>22886324.289999999</v>
      </c>
      <c r="X914" s="25">
        <v>0</v>
      </c>
      <c r="Y914" s="25">
        <f t="shared" si="294"/>
        <v>19386324.289999999</v>
      </c>
      <c r="Z914" s="26">
        <f>T914/L914</f>
        <v>0.19873288119298391</v>
      </c>
      <c r="AA914" s="26">
        <f>T914/P914</f>
        <v>0.22648591879594607</v>
      </c>
      <c r="AB914" s="26">
        <f>(Q914+R914+S914)/P914</f>
        <v>0</v>
      </c>
      <c r="AC914" s="27">
        <f>AA914+AB914</f>
        <v>0.22648591879594607</v>
      </c>
    </row>
    <row r="915" spans="1:29" ht="27" outlineLevel="2" x14ac:dyDescent="0.35">
      <c r="A915" s="21" t="s">
        <v>275</v>
      </c>
      <c r="B915" s="22" t="s">
        <v>278</v>
      </c>
      <c r="C915" s="22" t="s">
        <v>119</v>
      </c>
      <c r="D915" s="22" t="s">
        <v>159</v>
      </c>
      <c r="E915" s="22"/>
      <c r="F915" s="22"/>
      <c r="G915" s="22">
        <v>1320</v>
      </c>
      <c r="H915" s="22">
        <v>709800000</v>
      </c>
      <c r="I915" s="22" t="s">
        <v>31</v>
      </c>
      <c r="J915" s="23" t="s">
        <v>161</v>
      </c>
      <c r="K915" s="25">
        <v>0</v>
      </c>
      <c r="L915" s="25">
        <v>0</v>
      </c>
      <c r="M915" s="25">
        <v>160370</v>
      </c>
      <c r="N915" s="25">
        <v>0</v>
      </c>
      <c r="O915" s="25">
        <v>0</v>
      </c>
      <c r="P915" s="25">
        <f t="shared" si="293"/>
        <v>0</v>
      </c>
      <c r="Q915" s="25">
        <v>0</v>
      </c>
      <c r="R915" s="25">
        <v>0</v>
      </c>
      <c r="S915" s="25">
        <v>0</v>
      </c>
      <c r="T915" s="25">
        <v>0</v>
      </c>
      <c r="U915" s="25">
        <v>0</v>
      </c>
      <c r="V915" s="25">
        <v>0</v>
      </c>
      <c r="W915" s="25">
        <v>0</v>
      </c>
      <c r="X915" s="25">
        <v>0</v>
      </c>
      <c r="Y915" s="25">
        <f t="shared" si="294"/>
        <v>0</v>
      </c>
      <c r="Z915" s="26">
        <v>0</v>
      </c>
      <c r="AA915" s="26">
        <v>0</v>
      </c>
      <c r="AB915" s="26">
        <v>0</v>
      </c>
      <c r="AC915" s="27">
        <v>0</v>
      </c>
    </row>
    <row r="916" spans="1:29" ht="27" outlineLevel="2" x14ac:dyDescent="0.35">
      <c r="A916" s="21" t="s">
        <v>275</v>
      </c>
      <c r="B916" s="22" t="s">
        <v>312</v>
      </c>
      <c r="C916" s="22" t="s">
        <v>119</v>
      </c>
      <c r="D916" s="22" t="s">
        <v>159</v>
      </c>
      <c r="E916" s="22"/>
      <c r="F916" s="22" t="s">
        <v>33</v>
      </c>
      <c r="G916" s="22">
        <v>1320</v>
      </c>
      <c r="H916" s="22">
        <v>709800000</v>
      </c>
      <c r="I916" s="22" t="s">
        <v>31</v>
      </c>
      <c r="J916" s="23" t="s">
        <v>160</v>
      </c>
      <c r="K916" s="24">
        <v>15027110</v>
      </c>
      <c r="L916" s="25">
        <v>15027110</v>
      </c>
      <c r="M916" s="25">
        <v>0</v>
      </c>
      <c r="N916" s="25">
        <v>0</v>
      </c>
      <c r="O916" s="25">
        <v>0</v>
      </c>
      <c r="P916" s="25">
        <f t="shared" si="293"/>
        <v>15027110</v>
      </c>
      <c r="Q916" s="25">
        <v>0</v>
      </c>
      <c r="R916" s="25">
        <v>0</v>
      </c>
      <c r="S916" s="25">
        <v>0</v>
      </c>
      <c r="T916" s="25">
        <v>253900.54</v>
      </c>
      <c r="U916" s="25">
        <v>253900.54</v>
      </c>
      <c r="V916" s="25">
        <v>14773209.460000001</v>
      </c>
      <c r="W916" s="25">
        <v>14773209.460000001</v>
      </c>
      <c r="X916" s="25">
        <v>0</v>
      </c>
      <c r="Y916" s="25">
        <f t="shared" si="294"/>
        <v>14773209.460000001</v>
      </c>
      <c r="Z916" s="26">
        <f>T916/L916</f>
        <v>1.6896165663257939E-2</v>
      </c>
      <c r="AA916" s="26">
        <f>T916/P916</f>
        <v>1.6896165663257939E-2</v>
      </c>
      <c r="AB916" s="26">
        <f>(Q916+R916+S916)/P916</f>
        <v>0</v>
      </c>
      <c r="AC916" s="27">
        <f>AA916+AB916</f>
        <v>1.6896165663257939E-2</v>
      </c>
    </row>
    <row r="917" spans="1:29" ht="27" outlineLevel="2" x14ac:dyDescent="0.35">
      <c r="A917" s="21" t="s">
        <v>275</v>
      </c>
      <c r="B917" s="22" t="s">
        <v>312</v>
      </c>
      <c r="C917" s="22" t="s">
        <v>119</v>
      </c>
      <c r="D917" s="22" t="s">
        <v>159</v>
      </c>
      <c r="E917" s="22"/>
      <c r="F917" s="22"/>
      <c r="G917" s="22">
        <v>1320</v>
      </c>
      <c r="H917" s="22">
        <v>709800000</v>
      </c>
      <c r="I917" s="22" t="s">
        <v>31</v>
      </c>
      <c r="J917" s="23" t="s">
        <v>161</v>
      </c>
      <c r="K917" s="25">
        <v>0</v>
      </c>
      <c r="L917" s="25">
        <v>0</v>
      </c>
      <c r="M917" s="25">
        <v>118197</v>
      </c>
      <c r="N917" s="25">
        <v>0</v>
      </c>
      <c r="O917" s="25">
        <v>0</v>
      </c>
      <c r="P917" s="25">
        <f t="shared" si="293"/>
        <v>0</v>
      </c>
      <c r="Q917" s="25">
        <v>0</v>
      </c>
      <c r="R917" s="25">
        <v>0</v>
      </c>
      <c r="S917" s="25">
        <v>0</v>
      </c>
      <c r="T917" s="25">
        <v>0</v>
      </c>
      <c r="U917" s="25">
        <v>0</v>
      </c>
      <c r="V917" s="25">
        <v>0</v>
      </c>
      <c r="W917" s="25">
        <v>0</v>
      </c>
      <c r="X917" s="25">
        <v>0</v>
      </c>
      <c r="Y917" s="25">
        <f t="shared" si="294"/>
        <v>0</v>
      </c>
      <c r="Z917" s="26">
        <v>0</v>
      </c>
      <c r="AA917" s="26">
        <v>0</v>
      </c>
      <c r="AB917" s="26">
        <v>0</v>
      </c>
      <c r="AC917" s="27">
        <v>0</v>
      </c>
    </row>
    <row r="918" spans="1:29" ht="27" outlineLevel="2" x14ac:dyDescent="0.35">
      <c r="A918" s="21" t="s">
        <v>325</v>
      </c>
      <c r="B918" s="22" t="s">
        <v>30</v>
      </c>
      <c r="C918" s="22" t="s">
        <v>119</v>
      </c>
      <c r="D918" s="22" t="s">
        <v>159</v>
      </c>
      <c r="E918" s="22"/>
      <c r="F918" s="22" t="s">
        <v>33</v>
      </c>
      <c r="G918" s="22">
        <v>1320</v>
      </c>
      <c r="H918" s="22">
        <v>709800000</v>
      </c>
      <c r="I918" s="22" t="s">
        <v>31</v>
      </c>
      <c r="J918" s="23" t="s">
        <v>160</v>
      </c>
      <c r="K918" s="24">
        <v>10798377</v>
      </c>
      <c r="L918" s="25">
        <v>10798377</v>
      </c>
      <c r="M918" s="25">
        <v>0</v>
      </c>
      <c r="N918" s="25">
        <v>4000000</v>
      </c>
      <c r="O918" s="25">
        <v>2000000</v>
      </c>
      <c r="P918" s="25">
        <f t="shared" si="293"/>
        <v>12798377</v>
      </c>
      <c r="Q918" s="25">
        <v>0</v>
      </c>
      <c r="R918" s="25">
        <v>0</v>
      </c>
      <c r="S918" s="25">
        <v>0</v>
      </c>
      <c r="T918" s="25">
        <v>8515879.5800000001</v>
      </c>
      <c r="U918" s="25">
        <v>8515879.5800000001</v>
      </c>
      <c r="V918" s="25">
        <v>2282497.42</v>
      </c>
      <c r="W918" s="25">
        <v>2282497.42</v>
      </c>
      <c r="X918" s="25">
        <v>0</v>
      </c>
      <c r="Y918" s="25">
        <f t="shared" si="294"/>
        <v>4282497.42</v>
      </c>
      <c r="Z918" s="26">
        <f>T918/L918</f>
        <v>0.78862588146348289</v>
      </c>
      <c r="AA918" s="26">
        <f>T918/P918</f>
        <v>0.66538746123824921</v>
      </c>
      <c r="AB918" s="26">
        <f>(Q918+R918+S918)/P918</f>
        <v>0</v>
      </c>
      <c r="AC918" s="27">
        <f>AA918+AB918</f>
        <v>0.66538746123824921</v>
      </c>
    </row>
    <row r="919" spans="1:29" ht="27" outlineLevel="2" x14ac:dyDescent="0.35">
      <c r="A919" s="21" t="s">
        <v>325</v>
      </c>
      <c r="B919" s="22" t="s">
        <v>30</v>
      </c>
      <c r="C919" s="22" t="s">
        <v>119</v>
      </c>
      <c r="D919" s="22" t="s">
        <v>159</v>
      </c>
      <c r="E919" s="22"/>
      <c r="F919" s="22"/>
      <c r="G919" s="22">
        <v>1320</v>
      </c>
      <c r="H919" s="22">
        <v>709800000</v>
      </c>
      <c r="I919" s="22" t="s">
        <v>31</v>
      </c>
      <c r="J919" s="23" t="s">
        <v>161</v>
      </c>
      <c r="K919" s="25">
        <v>0</v>
      </c>
      <c r="L919" s="25">
        <v>0</v>
      </c>
      <c r="M919" s="25">
        <v>87241</v>
      </c>
      <c r="N919" s="25">
        <v>0</v>
      </c>
      <c r="O919" s="25">
        <v>0</v>
      </c>
      <c r="P919" s="25">
        <f t="shared" si="293"/>
        <v>0</v>
      </c>
      <c r="Q919" s="25">
        <v>0</v>
      </c>
      <c r="R919" s="25">
        <v>0</v>
      </c>
      <c r="S919" s="25">
        <v>0</v>
      </c>
      <c r="T919" s="25">
        <v>0</v>
      </c>
      <c r="U919" s="25">
        <v>0</v>
      </c>
      <c r="V919" s="25">
        <v>0</v>
      </c>
      <c r="W919" s="25">
        <v>0</v>
      </c>
      <c r="X919" s="25">
        <v>0</v>
      </c>
      <c r="Y919" s="25">
        <f t="shared" si="294"/>
        <v>0</v>
      </c>
      <c r="Z919" s="26">
        <v>0</v>
      </c>
      <c r="AA919" s="26">
        <v>0</v>
      </c>
      <c r="AB919" s="26">
        <v>0</v>
      </c>
      <c r="AC919" s="27">
        <v>0</v>
      </c>
    </row>
    <row r="920" spans="1:29" ht="27" outlineLevel="2" x14ac:dyDescent="0.35">
      <c r="A920" s="21" t="s">
        <v>331</v>
      </c>
      <c r="B920" s="22" t="s">
        <v>30</v>
      </c>
      <c r="C920" s="22" t="s">
        <v>119</v>
      </c>
      <c r="D920" s="22" t="s">
        <v>159</v>
      </c>
      <c r="E920" s="22"/>
      <c r="F920" s="22" t="s">
        <v>33</v>
      </c>
      <c r="G920" s="22">
        <v>1320</v>
      </c>
      <c r="H920" s="22">
        <v>709800000</v>
      </c>
      <c r="I920" s="22" t="s">
        <v>31</v>
      </c>
      <c r="J920" s="23" t="s">
        <v>160</v>
      </c>
      <c r="K920" s="24">
        <v>31684318</v>
      </c>
      <c r="L920" s="25">
        <v>31684318</v>
      </c>
      <c r="M920" s="25">
        <v>0</v>
      </c>
      <c r="N920" s="25">
        <v>0</v>
      </c>
      <c r="O920" s="25">
        <v>0</v>
      </c>
      <c r="P920" s="25">
        <f t="shared" si="293"/>
        <v>31684318</v>
      </c>
      <c r="Q920" s="25">
        <v>0</v>
      </c>
      <c r="R920" s="25">
        <v>0</v>
      </c>
      <c r="S920" s="25">
        <v>0</v>
      </c>
      <c r="T920" s="25">
        <v>5605893.5300000003</v>
      </c>
      <c r="U920" s="25">
        <v>5605893.5300000003</v>
      </c>
      <c r="V920" s="25">
        <v>26078424.469999999</v>
      </c>
      <c r="W920" s="25">
        <v>26078424.469999999</v>
      </c>
      <c r="X920" s="25">
        <v>0</v>
      </c>
      <c r="Y920" s="25">
        <f t="shared" si="294"/>
        <v>26078424.469999999</v>
      </c>
      <c r="Z920" s="26">
        <f>T920/L920</f>
        <v>0.17692959431855218</v>
      </c>
      <c r="AA920" s="26">
        <f>T920/P920</f>
        <v>0.17692959431855218</v>
      </c>
      <c r="AB920" s="26">
        <f>(Q920+R920+S920)/P920</f>
        <v>0</v>
      </c>
      <c r="AC920" s="27">
        <f>AA920+AB920</f>
        <v>0.17692959431855218</v>
      </c>
    </row>
    <row r="921" spans="1:29" ht="27" outlineLevel="2" x14ac:dyDescent="0.35">
      <c r="A921" s="21" t="s">
        <v>331</v>
      </c>
      <c r="B921" s="22" t="s">
        <v>30</v>
      </c>
      <c r="C921" s="22" t="s">
        <v>119</v>
      </c>
      <c r="D921" s="22" t="s">
        <v>159</v>
      </c>
      <c r="E921" s="22"/>
      <c r="F921" s="22"/>
      <c r="G921" s="22">
        <v>1320</v>
      </c>
      <c r="H921" s="22">
        <v>709800000</v>
      </c>
      <c r="I921" s="22" t="s">
        <v>31</v>
      </c>
      <c r="J921" s="23" t="s">
        <v>161</v>
      </c>
      <c r="K921" s="25">
        <v>0</v>
      </c>
      <c r="L921" s="25">
        <v>0</v>
      </c>
      <c r="M921" s="25">
        <v>192076</v>
      </c>
      <c r="N921" s="25">
        <v>0</v>
      </c>
      <c r="O921" s="25">
        <v>0</v>
      </c>
      <c r="P921" s="25">
        <f t="shared" si="293"/>
        <v>0</v>
      </c>
      <c r="Q921" s="25">
        <v>0</v>
      </c>
      <c r="R921" s="25">
        <v>0</v>
      </c>
      <c r="S921" s="25">
        <v>0</v>
      </c>
      <c r="T921" s="25">
        <v>0</v>
      </c>
      <c r="U921" s="25">
        <v>0</v>
      </c>
      <c r="V921" s="25">
        <v>0</v>
      </c>
      <c r="W921" s="25">
        <v>0</v>
      </c>
      <c r="X921" s="25">
        <v>0</v>
      </c>
      <c r="Y921" s="25">
        <f t="shared" si="294"/>
        <v>0</v>
      </c>
      <c r="Z921" s="26">
        <v>0</v>
      </c>
      <c r="AA921" s="26">
        <v>0</v>
      </c>
      <c r="AB921" s="26">
        <v>0</v>
      </c>
      <c r="AC921" s="27">
        <v>0</v>
      </c>
    </row>
    <row r="922" spans="1:29" ht="27" outlineLevel="2" x14ac:dyDescent="0.35">
      <c r="A922" s="21" t="s">
        <v>340</v>
      </c>
      <c r="B922" s="22" t="s">
        <v>30</v>
      </c>
      <c r="C922" s="22" t="s">
        <v>119</v>
      </c>
      <c r="D922" s="22" t="s">
        <v>159</v>
      </c>
      <c r="E922" s="22"/>
      <c r="F922" s="22" t="s">
        <v>33</v>
      </c>
      <c r="G922" s="22">
        <v>1320</v>
      </c>
      <c r="H922" s="22">
        <v>709800000</v>
      </c>
      <c r="I922" s="22" t="s">
        <v>31</v>
      </c>
      <c r="J922" s="23" t="s">
        <v>160</v>
      </c>
      <c r="K922" s="24">
        <v>7191349</v>
      </c>
      <c r="L922" s="25">
        <v>7191349</v>
      </c>
      <c r="M922" s="25">
        <v>0</v>
      </c>
      <c r="N922" s="25">
        <v>0</v>
      </c>
      <c r="O922" s="25">
        <v>0</v>
      </c>
      <c r="P922" s="25">
        <f t="shared" si="293"/>
        <v>7191349</v>
      </c>
      <c r="Q922" s="25">
        <v>0</v>
      </c>
      <c r="R922" s="25">
        <v>0</v>
      </c>
      <c r="S922" s="25">
        <v>0</v>
      </c>
      <c r="T922" s="25">
        <v>11660.76</v>
      </c>
      <c r="U922" s="25">
        <v>11660.76</v>
      </c>
      <c r="V922" s="25">
        <v>7179688.2400000002</v>
      </c>
      <c r="W922" s="25">
        <v>7179688.2400000002</v>
      </c>
      <c r="X922" s="25">
        <v>0</v>
      </c>
      <c r="Y922" s="25">
        <f t="shared" si="294"/>
        <v>7179688.2400000002</v>
      </c>
      <c r="Z922" s="26">
        <f>T922/L922</f>
        <v>1.6214982752192947E-3</v>
      </c>
      <c r="AA922" s="26">
        <f>T922/P922</f>
        <v>1.6214982752192947E-3</v>
      </c>
      <c r="AB922" s="26">
        <f>(Q922+R922+S922)/P922</f>
        <v>0</v>
      </c>
      <c r="AC922" s="27">
        <f>AA922+AB922</f>
        <v>1.6214982752192947E-3</v>
      </c>
    </row>
    <row r="923" spans="1:29" ht="27" outlineLevel="2" x14ac:dyDescent="0.35">
      <c r="A923" s="21" t="s">
        <v>340</v>
      </c>
      <c r="B923" s="22" t="s">
        <v>30</v>
      </c>
      <c r="C923" s="22" t="s">
        <v>119</v>
      </c>
      <c r="D923" s="22" t="s">
        <v>159</v>
      </c>
      <c r="E923" s="22"/>
      <c r="F923" s="22"/>
      <c r="G923" s="22">
        <v>1320</v>
      </c>
      <c r="H923" s="22">
        <v>709800000</v>
      </c>
      <c r="I923" s="22" t="s">
        <v>31</v>
      </c>
      <c r="J923" s="23" t="s">
        <v>161</v>
      </c>
      <c r="K923" s="25">
        <v>0</v>
      </c>
      <c r="L923" s="25">
        <v>0</v>
      </c>
      <c r="M923" s="25">
        <v>12906</v>
      </c>
      <c r="N923" s="25">
        <v>0</v>
      </c>
      <c r="O923" s="25">
        <v>0</v>
      </c>
      <c r="P923" s="25">
        <f t="shared" si="293"/>
        <v>0</v>
      </c>
      <c r="Q923" s="25">
        <v>0</v>
      </c>
      <c r="R923" s="25">
        <v>0</v>
      </c>
      <c r="S923" s="25">
        <v>0</v>
      </c>
      <c r="T923" s="25">
        <v>0</v>
      </c>
      <c r="U923" s="25">
        <v>0</v>
      </c>
      <c r="V923" s="25">
        <v>0</v>
      </c>
      <c r="W923" s="25">
        <v>0</v>
      </c>
      <c r="X923" s="25">
        <v>0</v>
      </c>
      <c r="Y923" s="25">
        <f t="shared" si="294"/>
        <v>0</v>
      </c>
      <c r="Z923" s="26">
        <v>0</v>
      </c>
      <c r="AA923" s="26">
        <v>0</v>
      </c>
      <c r="AB923" s="26">
        <v>0</v>
      </c>
      <c r="AC923" s="27">
        <v>0</v>
      </c>
    </row>
    <row r="924" spans="1:29" ht="27" outlineLevel="2" x14ac:dyDescent="0.35">
      <c r="A924" s="21" t="s">
        <v>343</v>
      </c>
      <c r="B924" s="22" t="s">
        <v>30</v>
      </c>
      <c r="C924" s="22" t="s">
        <v>119</v>
      </c>
      <c r="D924" s="22" t="s">
        <v>159</v>
      </c>
      <c r="E924" s="22"/>
      <c r="F924" s="22" t="s">
        <v>33</v>
      </c>
      <c r="G924" s="22">
        <v>1320</v>
      </c>
      <c r="H924" s="22">
        <v>709800000</v>
      </c>
      <c r="I924" s="22" t="s">
        <v>31</v>
      </c>
      <c r="J924" s="23" t="s">
        <v>160</v>
      </c>
      <c r="K924" s="24">
        <v>298477245</v>
      </c>
      <c r="L924" s="25">
        <v>298477245</v>
      </c>
      <c r="M924" s="25">
        <v>0</v>
      </c>
      <c r="N924" s="25">
        <v>0</v>
      </c>
      <c r="O924" s="25">
        <v>-18421538</v>
      </c>
      <c r="P924" s="25">
        <f t="shared" si="293"/>
        <v>280055707</v>
      </c>
      <c r="Q924" s="25">
        <v>0</v>
      </c>
      <c r="R924" s="25">
        <v>0</v>
      </c>
      <c r="S924" s="25">
        <v>0</v>
      </c>
      <c r="T924" s="25">
        <v>36815408.710000001</v>
      </c>
      <c r="U924" s="25">
        <v>36815408.710000001</v>
      </c>
      <c r="V924" s="25">
        <v>243240298.28999999</v>
      </c>
      <c r="W924" s="25">
        <v>261661836.28999999</v>
      </c>
      <c r="X924" s="25">
        <v>0</v>
      </c>
      <c r="Y924" s="25">
        <f t="shared" si="294"/>
        <v>243240298.28999999</v>
      </c>
      <c r="Z924" s="26">
        <f>T924/L924</f>
        <v>0.12334410520976231</v>
      </c>
      <c r="AA924" s="26">
        <f>T924/P924</f>
        <v>0.13145744860682307</v>
      </c>
      <c r="AB924" s="26">
        <f>(Q924+R924+S924)/P924</f>
        <v>0</v>
      </c>
      <c r="AC924" s="27">
        <f>AA924+AB924</f>
        <v>0.13145744860682307</v>
      </c>
    </row>
    <row r="925" spans="1:29" ht="27" outlineLevel="2" x14ac:dyDescent="0.35">
      <c r="A925" s="21" t="s">
        <v>343</v>
      </c>
      <c r="B925" s="22" t="s">
        <v>30</v>
      </c>
      <c r="C925" s="22" t="s">
        <v>119</v>
      </c>
      <c r="D925" s="22" t="s">
        <v>159</v>
      </c>
      <c r="E925" s="22"/>
      <c r="F925" s="22"/>
      <c r="G925" s="22">
        <v>1320</v>
      </c>
      <c r="H925" s="22">
        <v>709800000</v>
      </c>
      <c r="I925" s="22" t="s">
        <v>31</v>
      </c>
      <c r="J925" s="23" t="s">
        <v>161</v>
      </c>
      <c r="K925" s="25">
        <v>0</v>
      </c>
      <c r="L925" s="25">
        <v>0</v>
      </c>
      <c r="M925" s="25">
        <v>1273467</v>
      </c>
      <c r="N925" s="25">
        <v>0</v>
      </c>
      <c r="O925" s="25">
        <v>0</v>
      </c>
      <c r="P925" s="25">
        <f t="shared" si="293"/>
        <v>0</v>
      </c>
      <c r="Q925" s="25">
        <v>0</v>
      </c>
      <c r="R925" s="25">
        <v>0</v>
      </c>
      <c r="S925" s="25">
        <v>0</v>
      </c>
      <c r="T925" s="25">
        <v>0</v>
      </c>
      <c r="U925" s="25">
        <v>0</v>
      </c>
      <c r="V925" s="25">
        <v>0</v>
      </c>
      <c r="W925" s="25">
        <v>0</v>
      </c>
      <c r="X925" s="25">
        <v>0</v>
      </c>
      <c r="Y925" s="25">
        <f t="shared" si="294"/>
        <v>0</v>
      </c>
      <c r="Z925" s="26">
        <v>0</v>
      </c>
      <c r="AA925" s="26">
        <v>0</v>
      </c>
      <c r="AB925" s="26">
        <v>0</v>
      </c>
      <c r="AC925" s="27">
        <v>0</v>
      </c>
    </row>
    <row r="926" spans="1:29" ht="27" outlineLevel="2" x14ac:dyDescent="0.35">
      <c r="A926" s="21" t="s">
        <v>355</v>
      </c>
      <c r="B926" s="22" t="s">
        <v>30</v>
      </c>
      <c r="C926" s="22" t="s">
        <v>119</v>
      </c>
      <c r="D926" s="22" t="s">
        <v>159</v>
      </c>
      <c r="E926" s="22"/>
      <c r="F926" s="22" t="s">
        <v>33</v>
      </c>
      <c r="G926" s="22">
        <v>1320</v>
      </c>
      <c r="H926" s="22">
        <v>709600000</v>
      </c>
      <c r="I926" s="22" t="s">
        <v>31</v>
      </c>
      <c r="J926" s="23" t="s">
        <v>160</v>
      </c>
      <c r="K926" s="24">
        <v>4015962</v>
      </c>
      <c r="L926" s="25">
        <v>5215962</v>
      </c>
      <c r="M926" s="25">
        <v>0</v>
      </c>
      <c r="N926" s="25">
        <v>0</v>
      </c>
      <c r="O926" s="25">
        <v>2000000</v>
      </c>
      <c r="P926" s="25">
        <f t="shared" si="293"/>
        <v>7215962</v>
      </c>
      <c r="Q926" s="25">
        <v>0</v>
      </c>
      <c r="R926" s="25">
        <v>0</v>
      </c>
      <c r="S926" s="25">
        <v>0</v>
      </c>
      <c r="T926" s="25">
        <v>1151543.98</v>
      </c>
      <c r="U926" s="25">
        <v>1151543.98</v>
      </c>
      <c r="V926" s="25">
        <v>4064418.02</v>
      </c>
      <c r="W926" s="25">
        <v>4064418.02</v>
      </c>
      <c r="X926" s="25">
        <v>0</v>
      </c>
      <c r="Y926" s="25">
        <f t="shared" si="294"/>
        <v>6064418.0199999996</v>
      </c>
      <c r="Z926" s="26">
        <f>T926/L926</f>
        <v>0.22077307695109741</v>
      </c>
      <c r="AA926" s="26">
        <f>T926/P926</f>
        <v>0.15958287751515321</v>
      </c>
      <c r="AB926" s="26">
        <f>(Q926+R926+S926)/P926</f>
        <v>0</v>
      </c>
      <c r="AC926" s="27">
        <f>AA926+AB926</f>
        <v>0.15958287751515321</v>
      </c>
    </row>
    <row r="927" spans="1:29" ht="27" outlineLevel="2" x14ac:dyDescent="0.35">
      <c r="A927" s="21" t="s">
        <v>355</v>
      </c>
      <c r="B927" s="22" t="s">
        <v>30</v>
      </c>
      <c r="C927" s="22" t="s">
        <v>119</v>
      </c>
      <c r="D927" s="22" t="s">
        <v>159</v>
      </c>
      <c r="E927" s="22"/>
      <c r="F927" s="22"/>
      <c r="G927" s="22">
        <v>1320</v>
      </c>
      <c r="H927" s="22">
        <v>709600000</v>
      </c>
      <c r="I927" s="22" t="s">
        <v>31</v>
      </c>
      <c r="J927" s="23" t="s">
        <v>161</v>
      </c>
      <c r="K927" s="25">
        <v>0</v>
      </c>
      <c r="L927" s="25">
        <v>0</v>
      </c>
      <c r="M927" s="25">
        <v>4698</v>
      </c>
      <c r="N927" s="25">
        <v>0</v>
      </c>
      <c r="O927" s="25">
        <v>0</v>
      </c>
      <c r="P927" s="25">
        <f t="shared" si="293"/>
        <v>0</v>
      </c>
      <c r="Q927" s="25">
        <v>0</v>
      </c>
      <c r="R927" s="25">
        <v>0</v>
      </c>
      <c r="S927" s="25">
        <v>0</v>
      </c>
      <c r="T927" s="25">
        <v>0</v>
      </c>
      <c r="U927" s="25">
        <v>0</v>
      </c>
      <c r="V927" s="25">
        <v>0</v>
      </c>
      <c r="W927" s="25">
        <v>0</v>
      </c>
      <c r="X927" s="25">
        <v>0</v>
      </c>
      <c r="Y927" s="25">
        <f t="shared" si="294"/>
        <v>0</v>
      </c>
      <c r="Z927" s="26">
        <v>0</v>
      </c>
      <c r="AA927" s="26">
        <v>0</v>
      </c>
      <c r="AB927" s="26">
        <v>0</v>
      </c>
      <c r="AC927" s="27">
        <v>0</v>
      </c>
    </row>
    <row r="928" spans="1:29" ht="27" outlineLevel="2" x14ac:dyDescent="0.35">
      <c r="A928" s="21" t="s">
        <v>384</v>
      </c>
      <c r="B928" s="22" t="s">
        <v>276</v>
      </c>
      <c r="C928" s="22" t="s">
        <v>119</v>
      </c>
      <c r="D928" s="22" t="s">
        <v>159</v>
      </c>
      <c r="E928" s="22"/>
      <c r="F928" s="22" t="s">
        <v>33</v>
      </c>
      <c r="G928" s="22">
        <v>1320</v>
      </c>
      <c r="H928" s="22">
        <v>709100000</v>
      </c>
      <c r="I928" s="22" t="s">
        <v>31</v>
      </c>
      <c r="J928" s="23" t="s">
        <v>160</v>
      </c>
      <c r="K928" s="24">
        <v>8864149984</v>
      </c>
      <c r="L928" s="25">
        <v>8864149984</v>
      </c>
      <c r="M928" s="25">
        <v>0</v>
      </c>
      <c r="N928" s="25">
        <v>-6559579312</v>
      </c>
      <c r="O928" s="25">
        <v>0</v>
      </c>
      <c r="P928" s="25">
        <f t="shared" si="293"/>
        <v>8864149984</v>
      </c>
      <c r="Q928" s="25">
        <v>0</v>
      </c>
      <c r="R928" s="25">
        <v>0</v>
      </c>
      <c r="S928" s="25">
        <v>0</v>
      </c>
      <c r="T928" s="25">
        <v>658160151.88999999</v>
      </c>
      <c r="U928" s="25">
        <v>658160151.88999999</v>
      </c>
      <c r="V928" s="25">
        <v>1316314715.1099999</v>
      </c>
      <c r="W928" s="25">
        <v>8205989832.1099997</v>
      </c>
      <c r="X928" s="25">
        <v>0</v>
      </c>
      <c r="Y928" s="25">
        <f t="shared" si="294"/>
        <v>8205989832.1099997</v>
      </c>
      <c r="Z928" s="26">
        <f>T928/L928</f>
        <v>7.4249663315489309E-2</v>
      </c>
      <c r="AA928" s="26">
        <f>T928/P928</f>
        <v>7.4249663315489309E-2</v>
      </c>
      <c r="AB928" s="26">
        <f>(Q928+R928+S928)/P928</f>
        <v>0</v>
      </c>
      <c r="AC928" s="27">
        <f>AA928+AB928</f>
        <v>7.4249663315489309E-2</v>
      </c>
    </row>
    <row r="929" spans="1:29" ht="27" outlineLevel="2" x14ac:dyDescent="0.35">
      <c r="A929" s="21" t="s">
        <v>384</v>
      </c>
      <c r="B929" s="22" t="s">
        <v>276</v>
      </c>
      <c r="C929" s="22" t="s">
        <v>119</v>
      </c>
      <c r="D929" s="22" t="s">
        <v>159</v>
      </c>
      <c r="E929" s="22"/>
      <c r="F929" s="22"/>
      <c r="G929" s="22">
        <v>1320</v>
      </c>
      <c r="H929" s="22">
        <v>709100000</v>
      </c>
      <c r="I929" s="22" t="s">
        <v>31</v>
      </c>
      <c r="J929" s="23" t="s">
        <v>161</v>
      </c>
      <c r="K929" s="25">
        <v>0</v>
      </c>
      <c r="L929" s="25">
        <v>0</v>
      </c>
      <c r="M929" s="25">
        <v>44402474</v>
      </c>
      <c r="N929" s="25">
        <v>0</v>
      </c>
      <c r="O929" s="25">
        <v>0</v>
      </c>
      <c r="P929" s="25">
        <f t="shared" si="293"/>
        <v>0</v>
      </c>
      <c r="Q929" s="25">
        <v>0</v>
      </c>
      <c r="R929" s="25">
        <v>0</v>
      </c>
      <c r="S929" s="25">
        <v>0</v>
      </c>
      <c r="T929" s="25">
        <v>0</v>
      </c>
      <c r="U929" s="25">
        <v>0</v>
      </c>
      <c r="V929" s="25">
        <v>0</v>
      </c>
      <c r="W929" s="25">
        <v>0</v>
      </c>
      <c r="X929" s="25">
        <v>0</v>
      </c>
      <c r="Y929" s="25">
        <f t="shared" si="294"/>
        <v>0</v>
      </c>
      <c r="Z929" s="26">
        <v>0</v>
      </c>
      <c r="AA929" s="26">
        <v>0</v>
      </c>
      <c r="AB929" s="26">
        <v>0</v>
      </c>
      <c r="AC929" s="27">
        <v>0</v>
      </c>
    </row>
    <row r="930" spans="1:29" ht="27" outlineLevel="2" x14ac:dyDescent="0.35">
      <c r="A930" s="21" t="s">
        <v>384</v>
      </c>
      <c r="B930" s="22" t="s">
        <v>278</v>
      </c>
      <c r="C930" s="22" t="s">
        <v>119</v>
      </c>
      <c r="D930" s="22" t="s">
        <v>159</v>
      </c>
      <c r="E930" s="22"/>
      <c r="F930" s="22" t="s">
        <v>33</v>
      </c>
      <c r="G930" s="22">
        <v>1320</v>
      </c>
      <c r="H930" s="22">
        <v>709200000</v>
      </c>
      <c r="I930" s="22" t="s">
        <v>31</v>
      </c>
      <c r="J930" s="23" t="s">
        <v>160</v>
      </c>
      <c r="K930" s="24">
        <v>4592367537</v>
      </c>
      <c r="L930" s="25">
        <v>4592367537</v>
      </c>
      <c r="M930" s="25">
        <v>0</v>
      </c>
      <c r="N930" s="25">
        <v>-3620000000</v>
      </c>
      <c r="O930" s="25">
        <v>0</v>
      </c>
      <c r="P930" s="25">
        <f t="shared" si="293"/>
        <v>4592367537</v>
      </c>
      <c r="Q930" s="25">
        <v>0</v>
      </c>
      <c r="R930" s="25">
        <v>0</v>
      </c>
      <c r="S930" s="25">
        <v>0</v>
      </c>
      <c r="T930" s="25">
        <v>181490834.16</v>
      </c>
      <c r="U930" s="25">
        <v>181490834.16</v>
      </c>
      <c r="V930" s="25">
        <v>790876702.84000003</v>
      </c>
      <c r="W930" s="25">
        <v>4410876702.8400002</v>
      </c>
      <c r="X930" s="25">
        <v>0</v>
      </c>
      <c r="Y930" s="25">
        <f t="shared" si="294"/>
        <v>4410876702.8400002</v>
      </c>
      <c r="Z930" s="26">
        <f>T930/L930</f>
        <v>3.9520102147259824E-2</v>
      </c>
      <c r="AA930" s="26">
        <f>T930/P930</f>
        <v>3.9520102147259824E-2</v>
      </c>
      <c r="AB930" s="26">
        <f>(Q930+R930+S930)/P930</f>
        <v>0</v>
      </c>
      <c r="AC930" s="27">
        <f>AA930+AB930</f>
        <v>3.9520102147259824E-2</v>
      </c>
    </row>
    <row r="931" spans="1:29" ht="27" outlineLevel="2" x14ac:dyDescent="0.35">
      <c r="A931" s="21" t="s">
        <v>384</v>
      </c>
      <c r="B931" s="22" t="s">
        <v>278</v>
      </c>
      <c r="C931" s="22" t="s">
        <v>119</v>
      </c>
      <c r="D931" s="22" t="s">
        <v>159</v>
      </c>
      <c r="E931" s="22"/>
      <c r="F931" s="22"/>
      <c r="G931" s="22">
        <v>1320</v>
      </c>
      <c r="H931" s="22">
        <v>709200000</v>
      </c>
      <c r="I931" s="22" t="s">
        <v>31</v>
      </c>
      <c r="J931" s="23" t="s">
        <v>161</v>
      </c>
      <c r="K931" s="25">
        <v>0</v>
      </c>
      <c r="L931" s="25">
        <v>0</v>
      </c>
      <c r="M931" s="25">
        <v>21885480</v>
      </c>
      <c r="N931" s="25">
        <v>0</v>
      </c>
      <c r="O931" s="25">
        <v>0</v>
      </c>
      <c r="P931" s="25">
        <f t="shared" si="293"/>
        <v>0</v>
      </c>
      <c r="Q931" s="25">
        <v>0</v>
      </c>
      <c r="R931" s="25">
        <v>0</v>
      </c>
      <c r="S931" s="25">
        <v>0</v>
      </c>
      <c r="T931" s="25">
        <v>0</v>
      </c>
      <c r="U931" s="25">
        <v>0</v>
      </c>
      <c r="V931" s="25">
        <v>0</v>
      </c>
      <c r="W931" s="25">
        <v>0</v>
      </c>
      <c r="X931" s="25">
        <v>0</v>
      </c>
      <c r="Y931" s="25">
        <f t="shared" si="294"/>
        <v>0</v>
      </c>
      <c r="Z931" s="26">
        <v>0</v>
      </c>
      <c r="AA931" s="26">
        <v>0</v>
      </c>
      <c r="AB931" s="26">
        <v>0</v>
      </c>
      <c r="AC931" s="27">
        <v>0</v>
      </c>
    </row>
    <row r="932" spans="1:29" ht="27" outlineLevel="2" x14ac:dyDescent="0.35">
      <c r="A932" s="21" t="s">
        <v>384</v>
      </c>
      <c r="B932" s="22" t="s">
        <v>312</v>
      </c>
      <c r="C932" s="22" t="s">
        <v>119</v>
      </c>
      <c r="D932" s="22" t="s">
        <v>159</v>
      </c>
      <c r="E932" s="22"/>
      <c r="F932" s="22" t="s">
        <v>33</v>
      </c>
      <c r="G932" s="22">
        <v>1320</v>
      </c>
      <c r="H932" s="22">
        <v>709300000</v>
      </c>
      <c r="I932" s="22" t="s">
        <v>31</v>
      </c>
      <c r="J932" s="23" t="s">
        <v>160</v>
      </c>
      <c r="K932" s="24">
        <v>2641400607</v>
      </c>
      <c r="L932" s="25">
        <v>2641400607</v>
      </c>
      <c r="M932" s="25">
        <v>0</v>
      </c>
      <c r="N932" s="25">
        <v>-2062579312</v>
      </c>
      <c r="O932" s="25">
        <v>0</v>
      </c>
      <c r="P932" s="25">
        <f t="shared" si="293"/>
        <v>2641400607</v>
      </c>
      <c r="Q932" s="25">
        <v>0</v>
      </c>
      <c r="R932" s="25">
        <v>0</v>
      </c>
      <c r="S932" s="25">
        <v>0</v>
      </c>
      <c r="T932" s="25">
        <v>82764663.280000001</v>
      </c>
      <c r="U932" s="25">
        <v>82764663.280000001</v>
      </c>
      <c r="V932" s="25">
        <v>436056631.72000003</v>
      </c>
      <c r="W932" s="25">
        <v>2558635943.7199998</v>
      </c>
      <c r="X932" s="25">
        <v>0</v>
      </c>
      <c r="Y932" s="25">
        <f t="shared" si="294"/>
        <v>2558635943.7199998</v>
      </c>
      <c r="Z932" s="26">
        <f>T932/L932</f>
        <v>3.133362772033315E-2</v>
      </c>
      <c r="AA932" s="26">
        <f>T932/P932</f>
        <v>3.133362772033315E-2</v>
      </c>
      <c r="AB932" s="26">
        <f>(Q932+R932+S932)/P932</f>
        <v>0</v>
      </c>
      <c r="AC932" s="27">
        <f>AA932+AB932</f>
        <v>3.133362772033315E-2</v>
      </c>
    </row>
    <row r="933" spans="1:29" ht="27" outlineLevel="2" x14ac:dyDescent="0.35">
      <c r="A933" s="21" t="s">
        <v>384</v>
      </c>
      <c r="B933" s="22" t="s">
        <v>312</v>
      </c>
      <c r="C933" s="22" t="s">
        <v>119</v>
      </c>
      <c r="D933" s="22" t="s">
        <v>159</v>
      </c>
      <c r="E933" s="22"/>
      <c r="F933" s="22"/>
      <c r="G933" s="22">
        <v>1320</v>
      </c>
      <c r="H933" s="22">
        <v>709300000</v>
      </c>
      <c r="I933" s="22" t="s">
        <v>31</v>
      </c>
      <c r="J933" s="23" t="s">
        <v>161</v>
      </c>
      <c r="K933" s="25">
        <v>0</v>
      </c>
      <c r="L933" s="25">
        <v>0</v>
      </c>
      <c r="M933" s="25">
        <v>13408577</v>
      </c>
      <c r="N933" s="25">
        <v>0</v>
      </c>
      <c r="O933" s="25">
        <v>0</v>
      </c>
      <c r="P933" s="25">
        <f t="shared" si="293"/>
        <v>0</v>
      </c>
      <c r="Q933" s="25">
        <v>0</v>
      </c>
      <c r="R933" s="25">
        <v>0</v>
      </c>
      <c r="S933" s="25">
        <v>0</v>
      </c>
      <c r="T933" s="25">
        <v>0</v>
      </c>
      <c r="U933" s="25">
        <v>0</v>
      </c>
      <c r="V933" s="25">
        <v>0</v>
      </c>
      <c r="W933" s="25">
        <v>0</v>
      </c>
      <c r="X933" s="25">
        <v>0</v>
      </c>
      <c r="Y933" s="25">
        <f t="shared" si="294"/>
        <v>0</v>
      </c>
      <c r="Z933" s="26">
        <v>0</v>
      </c>
      <c r="AA933" s="26">
        <v>0</v>
      </c>
      <c r="AB933" s="26">
        <v>0</v>
      </c>
      <c r="AC933" s="27">
        <v>0</v>
      </c>
    </row>
    <row r="934" spans="1:29" ht="27" outlineLevel="2" x14ac:dyDescent="0.35">
      <c r="A934" s="21" t="s">
        <v>384</v>
      </c>
      <c r="B934" s="22" t="s">
        <v>447</v>
      </c>
      <c r="C934" s="22" t="s">
        <v>119</v>
      </c>
      <c r="D934" s="22" t="s">
        <v>159</v>
      </c>
      <c r="E934" s="22"/>
      <c r="F934" s="22" t="s">
        <v>33</v>
      </c>
      <c r="G934" s="22">
        <v>1320</v>
      </c>
      <c r="H934" s="22">
        <v>709500000</v>
      </c>
      <c r="I934" s="22" t="s">
        <v>31</v>
      </c>
      <c r="J934" s="23" t="s">
        <v>160</v>
      </c>
      <c r="K934" s="24">
        <v>1941967678</v>
      </c>
      <c r="L934" s="25">
        <v>1941967678</v>
      </c>
      <c r="M934" s="25">
        <v>0</v>
      </c>
      <c r="N934" s="25">
        <v>-1530000000</v>
      </c>
      <c r="O934" s="25">
        <v>0</v>
      </c>
      <c r="P934" s="25">
        <f t="shared" si="293"/>
        <v>1941967678</v>
      </c>
      <c r="Q934" s="25">
        <v>0</v>
      </c>
      <c r="R934" s="25">
        <v>0</v>
      </c>
      <c r="S934" s="25">
        <v>0</v>
      </c>
      <c r="T934" s="25">
        <v>65480330.759999998</v>
      </c>
      <c r="U934" s="25">
        <v>65480330.759999998</v>
      </c>
      <c r="V934" s="25">
        <v>346487347.24000001</v>
      </c>
      <c r="W934" s="25">
        <v>1876487347.24</v>
      </c>
      <c r="X934" s="25">
        <v>0</v>
      </c>
      <c r="Y934" s="25">
        <f t="shared" si="294"/>
        <v>1876487347.24</v>
      </c>
      <c r="Z934" s="26">
        <f>T934/L934</f>
        <v>3.3718548203354799E-2</v>
      </c>
      <c r="AA934" s="26">
        <f>T934/P934</f>
        <v>3.3718548203354799E-2</v>
      </c>
      <c r="AB934" s="26">
        <f>(Q934+R934+S934)/P934</f>
        <v>0</v>
      </c>
      <c r="AC934" s="27">
        <f>AA934+AB934</f>
        <v>3.3718548203354799E-2</v>
      </c>
    </row>
    <row r="935" spans="1:29" ht="27" outlineLevel="2" x14ac:dyDescent="0.35">
      <c r="A935" s="21" t="s">
        <v>384</v>
      </c>
      <c r="B935" s="22" t="s">
        <v>447</v>
      </c>
      <c r="C935" s="22" t="s">
        <v>119</v>
      </c>
      <c r="D935" s="22" t="s">
        <v>159</v>
      </c>
      <c r="E935" s="22"/>
      <c r="F935" s="22"/>
      <c r="G935" s="22">
        <v>1320</v>
      </c>
      <c r="H935" s="22">
        <v>709500000</v>
      </c>
      <c r="I935" s="22" t="s">
        <v>31</v>
      </c>
      <c r="J935" s="23" t="s">
        <v>161</v>
      </c>
      <c r="K935" s="25">
        <v>0</v>
      </c>
      <c r="L935" s="25">
        <v>0</v>
      </c>
      <c r="M935" s="25">
        <v>7609186</v>
      </c>
      <c r="N935" s="25">
        <v>0</v>
      </c>
      <c r="O935" s="25">
        <v>0</v>
      </c>
      <c r="P935" s="25">
        <f t="shared" si="293"/>
        <v>0</v>
      </c>
      <c r="Q935" s="25">
        <v>0</v>
      </c>
      <c r="R935" s="25">
        <v>0</v>
      </c>
      <c r="S935" s="25">
        <v>0</v>
      </c>
      <c r="T935" s="25">
        <v>0</v>
      </c>
      <c r="U935" s="25">
        <v>0</v>
      </c>
      <c r="V935" s="25">
        <v>0</v>
      </c>
      <c r="W935" s="25">
        <v>0</v>
      </c>
      <c r="X935" s="25">
        <v>0</v>
      </c>
      <c r="Y935" s="25">
        <f t="shared" si="294"/>
        <v>0</v>
      </c>
      <c r="Z935" s="26">
        <v>0</v>
      </c>
      <c r="AA935" s="26">
        <v>0</v>
      </c>
      <c r="AB935" s="26">
        <v>0</v>
      </c>
      <c r="AC935" s="27">
        <v>0</v>
      </c>
    </row>
    <row r="936" spans="1:29" ht="27" outlineLevel="2" x14ac:dyDescent="0.35">
      <c r="A936" s="21" t="s">
        <v>384</v>
      </c>
      <c r="B936" s="22" t="s">
        <v>460</v>
      </c>
      <c r="C936" s="22" t="s">
        <v>119</v>
      </c>
      <c r="D936" s="22" t="s">
        <v>159</v>
      </c>
      <c r="E936" s="22"/>
      <c r="F936" s="22" t="s">
        <v>33</v>
      </c>
      <c r="G936" s="22">
        <v>1320</v>
      </c>
      <c r="H936" s="22">
        <v>709500000</v>
      </c>
      <c r="I936" s="22" t="s">
        <v>31</v>
      </c>
      <c r="J936" s="23" t="s">
        <v>160</v>
      </c>
      <c r="K936" s="24">
        <v>1141887093</v>
      </c>
      <c r="L936" s="25">
        <v>1141887093</v>
      </c>
      <c r="M936" s="25">
        <v>0</v>
      </c>
      <c r="N936" s="25">
        <v>-920000000</v>
      </c>
      <c r="O936" s="25">
        <v>0</v>
      </c>
      <c r="P936" s="25">
        <f t="shared" si="293"/>
        <v>1141887093</v>
      </c>
      <c r="Q936" s="25">
        <v>0</v>
      </c>
      <c r="R936" s="25">
        <v>0</v>
      </c>
      <c r="S936" s="25">
        <v>0</v>
      </c>
      <c r="T936" s="25">
        <v>46280185.280000001</v>
      </c>
      <c r="U936" s="25">
        <v>46280185.280000001</v>
      </c>
      <c r="V936" s="25">
        <v>175606907.72</v>
      </c>
      <c r="W936" s="25">
        <v>1095606907.72</v>
      </c>
      <c r="X936" s="25">
        <v>0</v>
      </c>
      <c r="Y936" s="25">
        <f t="shared" si="294"/>
        <v>1095606907.72</v>
      </c>
      <c r="Z936" s="26">
        <f>T936/L936</f>
        <v>4.0529563354999756E-2</v>
      </c>
      <c r="AA936" s="26">
        <f>T936/P936</f>
        <v>4.0529563354999756E-2</v>
      </c>
      <c r="AB936" s="26">
        <f>(Q936+R936+S936)/P936</f>
        <v>0</v>
      </c>
      <c r="AC936" s="27">
        <f>AA936+AB936</f>
        <v>4.0529563354999756E-2</v>
      </c>
    </row>
    <row r="937" spans="1:29" ht="27" outlineLevel="2" x14ac:dyDescent="0.35">
      <c r="A937" s="21" t="s">
        <v>384</v>
      </c>
      <c r="B937" s="22" t="s">
        <v>460</v>
      </c>
      <c r="C937" s="22" t="s">
        <v>119</v>
      </c>
      <c r="D937" s="22" t="s">
        <v>159</v>
      </c>
      <c r="E937" s="22"/>
      <c r="F937" s="22"/>
      <c r="G937" s="22">
        <v>1320</v>
      </c>
      <c r="H937" s="22">
        <v>709500000</v>
      </c>
      <c r="I937" s="22" t="s">
        <v>31</v>
      </c>
      <c r="J937" s="23" t="s">
        <v>161</v>
      </c>
      <c r="K937" s="25">
        <v>0</v>
      </c>
      <c r="L937" s="25">
        <v>0</v>
      </c>
      <c r="M937" s="25">
        <v>5026995</v>
      </c>
      <c r="N937" s="25">
        <v>0</v>
      </c>
      <c r="O937" s="25">
        <v>0</v>
      </c>
      <c r="P937" s="25">
        <f t="shared" si="293"/>
        <v>0</v>
      </c>
      <c r="Q937" s="25">
        <v>0</v>
      </c>
      <c r="R937" s="25">
        <v>0</v>
      </c>
      <c r="S937" s="25">
        <v>0</v>
      </c>
      <c r="T937" s="25">
        <v>0</v>
      </c>
      <c r="U937" s="25">
        <v>0</v>
      </c>
      <c r="V937" s="25">
        <v>0</v>
      </c>
      <c r="W937" s="25">
        <v>0</v>
      </c>
      <c r="X937" s="25">
        <v>0</v>
      </c>
      <c r="Y937" s="25">
        <f t="shared" si="294"/>
        <v>0</v>
      </c>
      <c r="Z937" s="26">
        <v>0</v>
      </c>
      <c r="AA937" s="26">
        <v>0</v>
      </c>
      <c r="AB937" s="26">
        <v>0</v>
      </c>
      <c r="AC937" s="27">
        <v>0</v>
      </c>
    </row>
    <row r="938" spans="1:29" outlineLevel="1" x14ac:dyDescent="0.35">
      <c r="A938" s="28"/>
      <c r="B938" s="29"/>
      <c r="C938" s="29"/>
      <c r="D938" s="29" t="s">
        <v>563</v>
      </c>
      <c r="E938" s="29"/>
      <c r="F938" s="29"/>
      <c r="G938" s="29"/>
      <c r="H938" s="29"/>
      <c r="I938" s="29"/>
      <c r="J938" s="30"/>
      <c r="K938" s="31">
        <f t="shared" ref="K938:Y938" si="295">SUBTOTAL(9,K908:K937)</f>
        <v>19657207710</v>
      </c>
      <c r="L938" s="32">
        <f t="shared" si="295"/>
        <v>19661407710</v>
      </c>
      <c r="M938" s="32">
        <f t="shared" si="295"/>
        <v>95307290</v>
      </c>
      <c r="N938" s="32">
        <f t="shared" si="295"/>
        <v>-14688158624</v>
      </c>
      <c r="O938" s="32">
        <f t="shared" si="295"/>
        <v>-6715824</v>
      </c>
      <c r="P938" s="32">
        <f t="shared" si="295"/>
        <v>19654691886</v>
      </c>
      <c r="Q938" s="32">
        <f t="shared" si="295"/>
        <v>0</v>
      </c>
      <c r="R938" s="32">
        <f t="shared" si="295"/>
        <v>0</v>
      </c>
      <c r="S938" s="32">
        <f t="shared" si="295"/>
        <v>0</v>
      </c>
      <c r="T938" s="32">
        <f t="shared" si="295"/>
        <v>1140909109.0999999</v>
      </c>
      <c r="U938" s="32">
        <f t="shared" si="295"/>
        <v>1140909109.0999999</v>
      </c>
      <c r="V938" s="32">
        <f t="shared" si="295"/>
        <v>3414825443.8999991</v>
      </c>
      <c r="W938" s="32">
        <f t="shared" si="295"/>
        <v>18520498600.900002</v>
      </c>
      <c r="X938" s="32">
        <f t="shared" si="295"/>
        <v>0</v>
      </c>
      <c r="Y938" s="32">
        <f t="shared" si="295"/>
        <v>18513782776.900002</v>
      </c>
      <c r="Z938" s="33">
        <f t="shared" ref="Z938:Z962" si="296">T938/L938</f>
        <v>5.8027844492524384E-2</v>
      </c>
      <c r="AA938" s="33">
        <f t="shared" ref="AA938:AA962" si="297">T938/P938</f>
        <v>5.8047672063110151E-2</v>
      </c>
      <c r="AB938" s="33">
        <f t="shared" ref="AB938:AB962" si="298">(Q938+R938+S938)/P938</f>
        <v>0</v>
      </c>
      <c r="AC938" s="34">
        <f t="shared" ref="AC938:AC962" si="299">AA938+AB938</f>
        <v>5.8047672063110151E-2</v>
      </c>
    </row>
    <row r="939" spans="1:29" ht="189" outlineLevel="2" x14ac:dyDescent="0.35">
      <c r="A939" s="21" t="s">
        <v>275</v>
      </c>
      <c r="B939" s="22" t="s">
        <v>278</v>
      </c>
      <c r="C939" s="22" t="s">
        <v>119</v>
      </c>
      <c r="D939" s="22" t="s">
        <v>303</v>
      </c>
      <c r="E939" s="22" t="s">
        <v>52</v>
      </c>
      <c r="F939" s="22" t="s">
        <v>33</v>
      </c>
      <c r="G939" s="22">
        <v>1320</v>
      </c>
      <c r="H939" s="22">
        <v>701110000</v>
      </c>
      <c r="I939" s="22" t="s">
        <v>31</v>
      </c>
      <c r="J939" s="23" t="s">
        <v>304</v>
      </c>
      <c r="K939" s="25">
        <v>0</v>
      </c>
      <c r="L939" s="25">
        <v>28350000</v>
      </c>
      <c r="M939" s="25">
        <v>0</v>
      </c>
      <c r="N939" s="25">
        <v>0</v>
      </c>
      <c r="O939" s="25">
        <v>0</v>
      </c>
      <c r="P939" s="25">
        <f t="shared" ref="P939:P941" si="300">+L939+O939</f>
        <v>28350000</v>
      </c>
      <c r="Q939" s="25">
        <v>0</v>
      </c>
      <c r="R939" s="25">
        <v>0</v>
      </c>
      <c r="S939" s="25">
        <v>0</v>
      </c>
      <c r="T939" s="25">
        <v>28350000</v>
      </c>
      <c r="U939" s="25">
        <v>28350000</v>
      </c>
      <c r="V939" s="25">
        <v>0</v>
      </c>
      <c r="W939" s="25">
        <v>0</v>
      </c>
      <c r="X939" s="25">
        <v>0</v>
      </c>
      <c r="Y939" s="25">
        <f t="shared" ref="Y939:Y941" si="301">P939-(Q939+R939+S939+T939+X939)</f>
        <v>0</v>
      </c>
      <c r="Z939" s="26">
        <f t="shared" si="296"/>
        <v>1</v>
      </c>
      <c r="AA939" s="26">
        <f t="shared" si="297"/>
        <v>1</v>
      </c>
      <c r="AB939" s="26">
        <f t="shared" si="298"/>
        <v>0</v>
      </c>
      <c r="AC939" s="27">
        <f t="shared" si="299"/>
        <v>1</v>
      </c>
    </row>
    <row r="940" spans="1:29" ht="81" outlineLevel="2" x14ac:dyDescent="0.35">
      <c r="A940" s="21" t="s">
        <v>384</v>
      </c>
      <c r="B940" s="22" t="s">
        <v>312</v>
      </c>
      <c r="C940" s="22" t="s">
        <v>119</v>
      </c>
      <c r="D940" s="22" t="s">
        <v>303</v>
      </c>
      <c r="E940" s="22" t="s">
        <v>126</v>
      </c>
      <c r="F940" s="22" t="s">
        <v>33</v>
      </c>
      <c r="G940" s="22">
        <v>1320</v>
      </c>
      <c r="H940" s="22">
        <v>709300000</v>
      </c>
      <c r="I940" s="22" t="s">
        <v>31</v>
      </c>
      <c r="J940" s="23" t="s">
        <v>432</v>
      </c>
      <c r="K940" s="24">
        <v>6720620</v>
      </c>
      <c r="L940" s="25">
        <v>6720620</v>
      </c>
      <c r="M940" s="25">
        <v>0</v>
      </c>
      <c r="N940" s="25">
        <v>0</v>
      </c>
      <c r="O940" s="25">
        <v>0</v>
      </c>
      <c r="P940" s="25">
        <f t="shared" si="300"/>
        <v>6720620</v>
      </c>
      <c r="Q940" s="25">
        <v>0</v>
      </c>
      <c r="R940" s="25">
        <v>1120104</v>
      </c>
      <c r="S940" s="25">
        <v>0</v>
      </c>
      <c r="T940" s="25">
        <v>3920364</v>
      </c>
      <c r="U940" s="25">
        <v>3920364</v>
      </c>
      <c r="V940" s="25">
        <v>0</v>
      </c>
      <c r="W940" s="25">
        <v>1680152</v>
      </c>
      <c r="X940" s="25">
        <v>0</v>
      </c>
      <c r="Y940" s="25">
        <f t="shared" si="301"/>
        <v>1680152</v>
      </c>
      <c r="Z940" s="26">
        <f t="shared" si="296"/>
        <v>0.58333368052352308</v>
      </c>
      <c r="AA940" s="26">
        <f t="shared" si="297"/>
        <v>0.58333368052352308</v>
      </c>
      <c r="AB940" s="26">
        <f t="shared" si="298"/>
        <v>0.16666676586386375</v>
      </c>
      <c r="AC940" s="27">
        <f t="shared" si="299"/>
        <v>0.75000044638738683</v>
      </c>
    </row>
    <row r="941" spans="1:29" ht="121.5" outlineLevel="2" x14ac:dyDescent="0.35">
      <c r="A941" s="21" t="s">
        <v>384</v>
      </c>
      <c r="B941" s="22" t="s">
        <v>447</v>
      </c>
      <c r="C941" s="22" t="s">
        <v>119</v>
      </c>
      <c r="D941" s="22" t="s">
        <v>303</v>
      </c>
      <c r="E941" s="22" t="s">
        <v>123</v>
      </c>
      <c r="F941" s="22" t="s">
        <v>33</v>
      </c>
      <c r="G941" s="22">
        <v>1320</v>
      </c>
      <c r="H941" s="22">
        <v>709500000</v>
      </c>
      <c r="I941" s="22" t="s">
        <v>31</v>
      </c>
      <c r="J941" s="23" t="s">
        <v>456</v>
      </c>
      <c r="K941" s="24">
        <v>173000000</v>
      </c>
      <c r="L941" s="25">
        <v>173000000</v>
      </c>
      <c r="M941" s="25">
        <v>0</v>
      </c>
      <c r="N941" s="25">
        <v>0</v>
      </c>
      <c r="O941" s="25">
        <v>0</v>
      </c>
      <c r="P941" s="25">
        <f t="shared" si="300"/>
        <v>173000000</v>
      </c>
      <c r="Q941" s="25">
        <v>0</v>
      </c>
      <c r="R941" s="25">
        <v>33112515.280000001</v>
      </c>
      <c r="S941" s="25">
        <v>0</v>
      </c>
      <c r="T941" s="25">
        <v>96637487.719999999</v>
      </c>
      <c r="U941" s="25">
        <v>95720144.439999998</v>
      </c>
      <c r="V941" s="25">
        <v>0</v>
      </c>
      <c r="W941" s="25">
        <v>43249997</v>
      </c>
      <c r="X941" s="25">
        <v>0</v>
      </c>
      <c r="Y941" s="25">
        <f t="shared" si="301"/>
        <v>43249997</v>
      </c>
      <c r="Z941" s="26">
        <f t="shared" si="296"/>
        <v>0.55859819491329477</v>
      </c>
      <c r="AA941" s="26">
        <f t="shared" si="297"/>
        <v>0.55859819491329477</v>
      </c>
      <c r="AB941" s="26">
        <f t="shared" si="298"/>
        <v>0.19140182242774567</v>
      </c>
      <c r="AC941" s="27">
        <f t="shared" si="299"/>
        <v>0.75000001734104038</v>
      </c>
    </row>
    <row r="942" spans="1:29" outlineLevel="1" x14ac:dyDescent="0.35">
      <c r="A942" s="28"/>
      <c r="B942" s="29"/>
      <c r="C942" s="29"/>
      <c r="D942" s="29" t="s">
        <v>564</v>
      </c>
      <c r="E942" s="29"/>
      <c r="F942" s="29"/>
      <c r="G942" s="29"/>
      <c r="H942" s="29"/>
      <c r="I942" s="29"/>
      <c r="J942" s="30"/>
      <c r="K942" s="31">
        <f t="shared" ref="K942:Y942" si="302">SUBTOTAL(9,K939:K941)</f>
        <v>179720620</v>
      </c>
      <c r="L942" s="32">
        <f t="shared" si="302"/>
        <v>208070620</v>
      </c>
      <c r="M942" s="32">
        <f t="shared" si="302"/>
        <v>0</v>
      </c>
      <c r="N942" s="32">
        <f t="shared" si="302"/>
        <v>0</v>
      </c>
      <c r="O942" s="32">
        <f t="shared" si="302"/>
        <v>0</v>
      </c>
      <c r="P942" s="32">
        <f t="shared" si="302"/>
        <v>208070620</v>
      </c>
      <c r="Q942" s="32">
        <f t="shared" si="302"/>
        <v>0</v>
      </c>
      <c r="R942" s="32">
        <f t="shared" si="302"/>
        <v>34232619.280000001</v>
      </c>
      <c r="S942" s="32">
        <f t="shared" si="302"/>
        <v>0</v>
      </c>
      <c r="T942" s="32">
        <f t="shared" si="302"/>
        <v>128907851.72</v>
      </c>
      <c r="U942" s="32">
        <f t="shared" si="302"/>
        <v>127990508.44</v>
      </c>
      <c r="V942" s="32">
        <f t="shared" si="302"/>
        <v>0</v>
      </c>
      <c r="W942" s="32">
        <f t="shared" si="302"/>
        <v>44930149</v>
      </c>
      <c r="X942" s="32">
        <f t="shared" si="302"/>
        <v>0</v>
      </c>
      <c r="Y942" s="32">
        <f t="shared" si="302"/>
        <v>44930149</v>
      </c>
      <c r="Z942" s="33">
        <f t="shared" si="296"/>
        <v>0.61953894173045665</v>
      </c>
      <c r="AA942" s="33">
        <f t="shared" si="297"/>
        <v>0.61953894173045665</v>
      </c>
      <c r="AB942" s="33">
        <f t="shared" si="298"/>
        <v>0.16452404130866721</v>
      </c>
      <c r="AC942" s="34">
        <f t="shared" si="299"/>
        <v>0.78406298303912392</v>
      </c>
    </row>
    <row r="943" spans="1:29" ht="108" outlineLevel="2" x14ac:dyDescent="0.35">
      <c r="A943" s="21" t="s">
        <v>275</v>
      </c>
      <c r="B943" s="22" t="s">
        <v>278</v>
      </c>
      <c r="C943" s="22" t="s">
        <v>119</v>
      </c>
      <c r="D943" s="22" t="s">
        <v>305</v>
      </c>
      <c r="E943" s="22" t="s">
        <v>126</v>
      </c>
      <c r="F943" s="22" t="s">
        <v>33</v>
      </c>
      <c r="G943" s="22">
        <v>1320</v>
      </c>
      <c r="H943" s="22">
        <v>709800000</v>
      </c>
      <c r="I943" s="22" t="s">
        <v>31</v>
      </c>
      <c r="J943" s="23" t="s">
        <v>306</v>
      </c>
      <c r="K943" s="24">
        <v>100000000</v>
      </c>
      <c r="L943" s="25">
        <v>100000000</v>
      </c>
      <c r="M943" s="25">
        <v>0</v>
      </c>
      <c r="N943" s="25">
        <v>0</v>
      </c>
      <c r="O943" s="25">
        <v>0</v>
      </c>
      <c r="P943" s="25">
        <f t="shared" ref="P943:P950" si="303">+L943+O943</f>
        <v>100000000</v>
      </c>
      <c r="Q943" s="25">
        <v>0</v>
      </c>
      <c r="R943" s="25">
        <v>0</v>
      </c>
      <c r="S943" s="25">
        <v>0</v>
      </c>
      <c r="T943" s="25">
        <v>50000000</v>
      </c>
      <c r="U943" s="25">
        <v>50000000</v>
      </c>
      <c r="V943" s="25">
        <v>0</v>
      </c>
      <c r="W943" s="25">
        <v>50000000</v>
      </c>
      <c r="X943" s="25">
        <v>0</v>
      </c>
      <c r="Y943" s="25">
        <f t="shared" ref="Y943:Y950" si="304">P943-(Q943+R943+S943+T943+X943)</f>
        <v>50000000</v>
      </c>
      <c r="Z943" s="26">
        <f t="shared" si="296"/>
        <v>0.5</v>
      </c>
      <c r="AA943" s="26">
        <f t="shared" si="297"/>
        <v>0.5</v>
      </c>
      <c r="AB943" s="26">
        <f t="shared" si="298"/>
        <v>0</v>
      </c>
      <c r="AC943" s="27">
        <f t="shared" si="299"/>
        <v>0.5</v>
      </c>
    </row>
    <row r="944" spans="1:29" ht="202.5" outlineLevel="2" x14ac:dyDescent="0.35">
      <c r="A944" s="21" t="s">
        <v>275</v>
      </c>
      <c r="B944" s="22" t="s">
        <v>278</v>
      </c>
      <c r="C944" s="22" t="s">
        <v>119</v>
      </c>
      <c r="D944" s="22" t="s">
        <v>305</v>
      </c>
      <c r="E944" s="22" t="s">
        <v>307</v>
      </c>
      <c r="F944" s="22" t="s">
        <v>33</v>
      </c>
      <c r="G944" s="22">
        <v>1320</v>
      </c>
      <c r="H944" s="22">
        <v>709800000</v>
      </c>
      <c r="I944" s="22" t="s">
        <v>31</v>
      </c>
      <c r="J944" s="23" t="s">
        <v>308</v>
      </c>
      <c r="K944" s="24">
        <v>176500000</v>
      </c>
      <c r="L944" s="25">
        <v>176500000</v>
      </c>
      <c r="M944" s="25">
        <v>0</v>
      </c>
      <c r="N944" s="25">
        <v>0</v>
      </c>
      <c r="O944" s="25">
        <v>0</v>
      </c>
      <c r="P944" s="25">
        <f t="shared" si="303"/>
        <v>176500000</v>
      </c>
      <c r="Q944" s="25">
        <v>0</v>
      </c>
      <c r="R944" s="25">
        <v>52313240</v>
      </c>
      <c r="S944" s="25">
        <v>0</v>
      </c>
      <c r="T944" s="25">
        <v>24186760</v>
      </c>
      <c r="U944" s="25">
        <v>24186760</v>
      </c>
      <c r="V944" s="25">
        <v>100000000</v>
      </c>
      <c r="W944" s="25">
        <v>100000000</v>
      </c>
      <c r="X944" s="25">
        <v>100000000</v>
      </c>
      <c r="Y944" s="25">
        <f t="shared" si="304"/>
        <v>0</v>
      </c>
      <c r="Z944" s="26">
        <f t="shared" si="296"/>
        <v>0.13703546742209632</v>
      </c>
      <c r="AA944" s="26">
        <f t="shared" si="297"/>
        <v>0.13703546742209632</v>
      </c>
      <c r="AB944" s="26">
        <f t="shared" si="298"/>
        <v>0.29639229461756372</v>
      </c>
      <c r="AC944" s="27">
        <f t="shared" si="299"/>
        <v>0.43342776203966005</v>
      </c>
    </row>
    <row r="945" spans="1:29" ht="148.5" outlineLevel="2" x14ac:dyDescent="0.35">
      <c r="A945" s="21" t="s">
        <v>384</v>
      </c>
      <c r="B945" s="22" t="s">
        <v>278</v>
      </c>
      <c r="C945" s="22" t="s">
        <v>119</v>
      </c>
      <c r="D945" s="22" t="s">
        <v>305</v>
      </c>
      <c r="E945" s="22" t="s">
        <v>328</v>
      </c>
      <c r="F945" s="22" t="s">
        <v>33</v>
      </c>
      <c r="G945" s="22">
        <v>1320</v>
      </c>
      <c r="H945" s="22">
        <v>709200000</v>
      </c>
      <c r="I945" s="22" t="s">
        <v>31</v>
      </c>
      <c r="J945" s="23" t="s">
        <v>426</v>
      </c>
      <c r="K945" s="24">
        <v>19400316</v>
      </c>
      <c r="L945" s="25">
        <v>19400316</v>
      </c>
      <c r="M945" s="25">
        <v>0</v>
      </c>
      <c r="N945" s="25">
        <v>0</v>
      </c>
      <c r="O945" s="25">
        <v>0</v>
      </c>
      <c r="P945" s="25">
        <f t="shared" si="303"/>
        <v>19400316</v>
      </c>
      <c r="Q945" s="25">
        <v>0</v>
      </c>
      <c r="R945" s="25">
        <v>3233386</v>
      </c>
      <c r="S945" s="25">
        <v>0</v>
      </c>
      <c r="T945" s="25">
        <v>11316851</v>
      </c>
      <c r="U945" s="25">
        <v>11316851</v>
      </c>
      <c r="V945" s="25">
        <v>0</v>
      </c>
      <c r="W945" s="25">
        <v>4850079</v>
      </c>
      <c r="X945" s="25">
        <v>0</v>
      </c>
      <c r="Y945" s="25">
        <f t="shared" si="304"/>
        <v>4850079</v>
      </c>
      <c r="Z945" s="26">
        <f t="shared" si="296"/>
        <v>0.58333333333333337</v>
      </c>
      <c r="AA945" s="26">
        <f t="shared" si="297"/>
        <v>0.58333333333333337</v>
      </c>
      <c r="AB945" s="26">
        <f t="shared" si="298"/>
        <v>0.16666666666666666</v>
      </c>
      <c r="AC945" s="27">
        <f t="shared" si="299"/>
        <v>0.75</v>
      </c>
    </row>
    <row r="946" spans="1:29" ht="67.5" outlineLevel="2" x14ac:dyDescent="0.35">
      <c r="A946" s="21" t="s">
        <v>384</v>
      </c>
      <c r="B946" s="22" t="s">
        <v>278</v>
      </c>
      <c r="C946" s="22" t="s">
        <v>119</v>
      </c>
      <c r="D946" s="22" t="s">
        <v>305</v>
      </c>
      <c r="E946" s="22" t="s">
        <v>427</v>
      </c>
      <c r="F946" s="22" t="s">
        <v>33</v>
      </c>
      <c r="G946" s="22">
        <v>1320</v>
      </c>
      <c r="H946" s="22">
        <v>709200000</v>
      </c>
      <c r="I946" s="22" t="s">
        <v>31</v>
      </c>
      <c r="J946" s="23" t="s">
        <v>428</v>
      </c>
      <c r="K946" s="24">
        <v>76265249</v>
      </c>
      <c r="L946" s="25">
        <v>76265249</v>
      </c>
      <c r="M946" s="25">
        <v>0</v>
      </c>
      <c r="N946" s="25">
        <v>0</v>
      </c>
      <c r="O946" s="25">
        <v>0</v>
      </c>
      <c r="P946" s="25">
        <f t="shared" si="303"/>
        <v>76265249</v>
      </c>
      <c r="Q946" s="25">
        <v>0</v>
      </c>
      <c r="R946" s="25">
        <v>16339674.369999999</v>
      </c>
      <c r="S946" s="25">
        <v>0</v>
      </c>
      <c r="T946" s="25">
        <v>40859258.630000003</v>
      </c>
      <c r="U946" s="25">
        <v>40859258.630000003</v>
      </c>
      <c r="V946" s="25">
        <v>0</v>
      </c>
      <c r="W946" s="25">
        <v>19066316</v>
      </c>
      <c r="X946" s="25">
        <v>0</v>
      </c>
      <c r="Y946" s="25">
        <f t="shared" si="304"/>
        <v>19066316</v>
      </c>
      <c r="Z946" s="26">
        <f t="shared" si="296"/>
        <v>0.53575198620278552</v>
      </c>
      <c r="AA946" s="26">
        <f t="shared" si="297"/>
        <v>0.53575198620278552</v>
      </c>
      <c r="AB946" s="26">
        <f t="shared" si="298"/>
        <v>0.21424796462672008</v>
      </c>
      <c r="AC946" s="27">
        <f t="shared" si="299"/>
        <v>0.74999995082950566</v>
      </c>
    </row>
    <row r="947" spans="1:29" ht="67.5" outlineLevel="2" x14ac:dyDescent="0.35">
      <c r="A947" s="21" t="s">
        <v>384</v>
      </c>
      <c r="B947" s="22" t="s">
        <v>278</v>
      </c>
      <c r="C947" s="22" t="s">
        <v>119</v>
      </c>
      <c r="D947" s="22" t="s">
        <v>305</v>
      </c>
      <c r="E947" s="22" t="s">
        <v>290</v>
      </c>
      <c r="F947" s="22" t="s">
        <v>33</v>
      </c>
      <c r="G947" s="22">
        <v>1320</v>
      </c>
      <c r="H947" s="22">
        <v>709200000</v>
      </c>
      <c r="I947" s="22" t="s">
        <v>31</v>
      </c>
      <c r="J947" s="23" t="s">
        <v>429</v>
      </c>
      <c r="K947" s="24">
        <v>1675010</v>
      </c>
      <c r="L947" s="25">
        <v>1675010</v>
      </c>
      <c r="M947" s="25">
        <v>0</v>
      </c>
      <c r="N947" s="25">
        <v>0</v>
      </c>
      <c r="O947" s="25">
        <v>0</v>
      </c>
      <c r="P947" s="25">
        <f t="shared" si="303"/>
        <v>1675010</v>
      </c>
      <c r="Q947" s="25">
        <v>0</v>
      </c>
      <c r="R947" s="25">
        <v>358866.07</v>
      </c>
      <c r="S947" s="25">
        <v>0</v>
      </c>
      <c r="T947" s="25">
        <v>897389.93</v>
      </c>
      <c r="U947" s="25">
        <v>897389.93</v>
      </c>
      <c r="V947" s="25">
        <v>0</v>
      </c>
      <c r="W947" s="25">
        <v>418754</v>
      </c>
      <c r="X947" s="25">
        <v>0</v>
      </c>
      <c r="Y947" s="25">
        <f t="shared" si="304"/>
        <v>418754</v>
      </c>
      <c r="Z947" s="26">
        <f t="shared" si="296"/>
        <v>0.53575198357024734</v>
      </c>
      <c r="AA947" s="26">
        <f t="shared" si="297"/>
        <v>0.53575198357024734</v>
      </c>
      <c r="AB947" s="26">
        <f t="shared" si="298"/>
        <v>0.21424712091271098</v>
      </c>
      <c r="AC947" s="27">
        <f t="shared" si="299"/>
        <v>0.74999910448295837</v>
      </c>
    </row>
    <row r="948" spans="1:29" ht="121.5" outlineLevel="2" x14ac:dyDescent="0.35">
      <c r="A948" s="21" t="s">
        <v>384</v>
      </c>
      <c r="B948" s="22" t="s">
        <v>312</v>
      </c>
      <c r="C948" s="22" t="s">
        <v>119</v>
      </c>
      <c r="D948" s="22" t="s">
        <v>305</v>
      </c>
      <c r="E948" s="22" t="s">
        <v>52</v>
      </c>
      <c r="F948" s="22" t="s">
        <v>33</v>
      </c>
      <c r="G948" s="22">
        <v>1320</v>
      </c>
      <c r="H948" s="22">
        <v>709300000</v>
      </c>
      <c r="I948" s="22" t="s">
        <v>31</v>
      </c>
      <c r="J948" s="23" t="s">
        <v>433</v>
      </c>
      <c r="K948" s="24">
        <v>19116155</v>
      </c>
      <c r="L948" s="25">
        <v>19116155</v>
      </c>
      <c r="M948" s="25">
        <v>0</v>
      </c>
      <c r="N948" s="25">
        <v>0</v>
      </c>
      <c r="O948" s="25">
        <v>0</v>
      </c>
      <c r="P948" s="25">
        <f t="shared" si="303"/>
        <v>19116155</v>
      </c>
      <c r="Q948" s="25">
        <v>0</v>
      </c>
      <c r="R948" s="25">
        <v>3186026</v>
      </c>
      <c r="S948" s="25">
        <v>0</v>
      </c>
      <c r="T948" s="25">
        <v>11151091</v>
      </c>
      <c r="U948" s="25">
        <v>11151091</v>
      </c>
      <c r="V948" s="25">
        <v>0</v>
      </c>
      <c r="W948" s="25">
        <v>4779038</v>
      </c>
      <c r="X948" s="25">
        <v>0</v>
      </c>
      <c r="Y948" s="25">
        <f t="shared" si="304"/>
        <v>4779038</v>
      </c>
      <c r="Z948" s="26">
        <f t="shared" si="296"/>
        <v>0.5833333638485354</v>
      </c>
      <c r="AA948" s="26">
        <f t="shared" si="297"/>
        <v>0.5833333638485354</v>
      </c>
      <c r="AB948" s="26">
        <f t="shared" si="298"/>
        <v>0.16666667538529584</v>
      </c>
      <c r="AC948" s="27">
        <f t="shared" si="299"/>
        <v>0.75000003923383129</v>
      </c>
    </row>
    <row r="949" spans="1:29" ht="67.5" outlineLevel="2" x14ac:dyDescent="0.35">
      <c r="A949" s="21" t="s">
        <v>384</v>
      </c>
      <c r="B949" s="22" t="s">
        <v>312</v>
      </c>
      <c r="C949" s="22" t="s">
        <v>119</v>
      </c>
      <c r="D949" s="22" t="s">
        <v>305</v>
      </c>
      <c r="E949" s="22" t="s">
        <v>123</v>
      </c>
      <c r="F949" s="22" t="s">
        <v>33</v>
      </c>
      <c r="G949" s="22">
        <v>1320</v>
      </c>
      <c r="H949" s="22">
        <v>709300000</v>
      </c>
      <c r="I949" s="22" t="s">
        <v>31</v>
      </c>
      <c r="J949" s="23" t="s">
        <v>434</v>
      </c>
      <c r="K949" s="24">
        <v>89509206</v>
      </c>
      <c r="L949" s="25">
        <v>89509206</v>
      </c>
      <c r="M949" s="25">
        <v>0</v>
      </c>
      <c r="N949" s="25">
        <v>0</v>
      </c>
      <c r="O949" s="25">
        <v>0</v>
      </c>
      <c r="P949" s="25">
        <f t="shared" si="303"/>
        <v>89509206</v>
      </c>
      <c r="Q949" s="25">
        <v>0</v>
      </c>
      <c r="R949" s="25">
        <v>12787030</v>
      </c>
      <c r="S949" s="25">
        <v>0</v>
      </c>
      <c r="T949" s="25">
        <v>51148120</v>
      </c>
      <c r="U949" s="25">
        <v>51148120</v>
      </c>
      <c r="V949" s="25">
        <v>0</v>
      </c>
      <c r="W949" s="25">
        <v>25574056</v>
      </c>
      <c r="X949" s="25">
        <v>0</v>
      </c>
      <c r="Y949" s="25">
        <f t="shared" si="304"/>
        <v>25574056</v>
      </c>
      <c r="Z949" s="26">
        <f t="shared" si="296"/>
        <v>0.57142859696465187</v>
      </c>
      <c r="AA949" s="26">
        <f t="shared" si="297"/>
        <v>0.57142859696465187</v>
      </c>
      <c r="AB949" s="26">
        <f t="shared" si="298"/>
        <v>0.14285714924116297</v>
      </c>
      <c r="AC949" s="27">
        <f t="shared" si="299"/>
        <v>0.71428574620581486</v>
      </c>
    </row>
    <row r="950" spans="1:29" ht="162" outlineLevel="2" x14ac:dyDescent="0.35">
      <c r="A950" s="21" t="s">
        <v>384</v>
      </c>
      <c r="B950" s="22" t="s">
        <v>460</v>
      </c>
      <c r="C950" s="22" t="s">
        <v>119</v>
      </c>
      <c r="D950" s="22" t="s">
        <v>305</v>
      </c>
      <c r="E950" s="22" t="s">
        <v>52</v>
      </c>
      <c r="F950" s="22" t="s">
        <v>33</v>
      </c>
      <c r="G950" s="22">
        <v>1320</v>
      </c>
      <c r="H950" s="22">
        <v>709500000</v>
      </c>
      <c r="I950" s="22" t="s">
        <v>31</v>
      </c>
      <c r="J950" s="23" t="s">
        <v>463</v>
      </c>
      <c r="K950" s="24">
        <v>14486025</v>
      </c>
      <c r="L950" s="25">
        <v>14486025</v>
      </c>
      <c r="M950" s="25">
        <v>0</v>
      </c>
      <c r="N950" s="25">
        <v>0</v>
      </c>
      <c r="O950" s="25">
        <v>0</v>
      </c>
      <c r="P950" s="25">
        <f t="shared" si="303"/>
        <v>14486025</v>
      </c>
      <c r="Q950" s="25">
        <v>0</v>
      </c>
      <c r="R950" s="25">
        <v>2414338</v>
      </c>
      <c r="S950" s="25">
        <v>0</v>
      </c>
      <c r="T950" s="25">
        <v>8450183</v>
      </c>
      <c r="U950" s="25">
        <v>8450183</v>
      </c>
      <c r="V950" s="25">
        <v>0</v>
      </c>
      <c r="W950" s="25">
        <v>3621504</v>
      </c>
      <c r="X950" s="25">
        <v>0</v>
      </c>
      <c r="Y950" s="25">
        <f t="shared" si="304"/>
        <v>3621504</v>
      </c>
      <c r="Z950" s="26">
        <f t="shared" si="296"/>
        <v>0.58333345413942062</v>
      </c>
      <c r="AA950" s="26">
        <f t="shared" si="297"/>
        <v>0.58333345413942062</v>
      </c>
      <c r="AB950" s="26">
        <f t="shared" si="298"/>
        <v>0.16666670118269158</v>
      </c>
      <c r="AC950" s="27">
        <f t="shared" si="299"/>
        <v>0.75000015532211217</v>
      </c>
    </row>
    <row r="951" spans="1:29" outlineLevel="1" x14ac:dyDescent="0.35">
      <c r="A951" s="28"/>
      <c r="B951" s="29"/>
      <c r="C951" s="29"/>
      <c r="D951" s="29" t="s">
        <v>565</v>
      </c>
      <c r="E951" s="29"/>
      <c r="F951" s="29"/>
      <c r="G951" s="29"/>
      <c r="H951" s="29"/>
      <c r="I951" s="29"/>
      <c r="J951" s="30"/>
      <c r="K951" s="31">
        <f t="shared" ref="K951:Y951" si="305">SUBTOTAL(9,K943:K950)</f>
        <v>496951961</v>
      </c>
      <c r="L951" s="32">
        <f t="shared" si="305"/>
        <v>496951961</v>
      </c>
      <c r="M951" s="32">
        <f t="shared" si="305"/>
        <v>0</v>
      </c>
      <c r="N951" s="32">
        <f t="shared" si="305"/>
        <v>0</v>
      </c>
      <c r="O951" s="32">
        <f t="shared" si="305"/>
        <v>0</v>
      </c>
      <c r="P951" s="32">
        <f t="shared" si="305"/>
        <v>496951961</v>
      </c>
      <c r="Q951" s="32">
        <f t="shared" si="305"/>
        <v>0</v>
      </c>
      <c r="R951" s="32">
        <f t="shared" si="305"/>
        <v>90632560.439999998</v>
      </c>
      <c r="S951" s="32">
        <f t="shared" si="305"/>
        <v>0</v>
      </c>
      <c r="T951" s="32">
        <f t="shared" si="305"/>
        <v>198009653.56</v>
      </c>
      <c r="U951" s="32">
        <f t="shared" si="305"/>
        <v>198009653.56</v>
      </c>
      <c r="V951" s="32">
        <f t="shared" si="305"/>
        <v>100000000</v>
      </c>
      <c r="W951" s="32">
        <f t="shared" si="305"/>
        <v>208309747</v>
      </c>
      <c r="X951" s="32">
        <f t="shared" si="305"/>
        <v>100000000</v>
      </c>
      <c r="Y951" s="32">
        <f t="shared" si="305"/>
        <v>108309747</v>
      </c>
      <c r="Z951" s="33">
        <f t="shared" si="296"/>
        <v>0.39844827890718393</v>
      </c>
      <c r="AA951" s="33">
        <f t="shared" si="297"/>
        <v>0.39844827890718393</v>
      </c>
      <c r="AB951" s="33">
        <f t="shared" si="298"/>
        <v>0.18237690471655066</v>
      </c>
      <c r="AC951" s="34">
        <f t="shared" si="299"/>
        <v>0.58082518362373459</v>
      </c>
    </row>
    <row r="952" spans="1:29" ht="54" outlineLevel="2" x14ac:dyDescent="0.35">
      <c r="A952" s="21" t="s">
        <v>29</v>
      </c>
      <c r="B952" s="22" t="s">
        <v>30</v>
      </c>
      <c r="C952" s="22" t="s">
        <v>119</v>
      </c>
      <c r="D952" s="22" t="s">
        <v>162</v>
      </c>
      <c r="E952" s="22" t="s">
        <v>123</v>
      </c>
      <c r="F952" s="22" t="s">
        <v>33</v>
      </c>
      <c r="G952" s="22">
        <v>1320</v>
      </c>
      <c r="H952" s="22">
        <v>709800000</v>
      </c>
      <c r="I952" s="22" t="s">
        <v>31</v>
      </c>
      <c r="J952" s="23" t="s">
        <v>163</v>
      </c>
      <c r="K952" s="24">
        <v>153029554</v>
      </c>
      <c r="L952" s="25">
        <v>153029554</v>
      </c>
      <c r="M952" s="25">
        <v>0</v>
      </c>
      <c r="N952" s="25">
        <v>0</v>
      </c>
      <c r="O952" s="25">
        <v>0</v>
      </c>
      <c r="P952" s="25">
        <f t="shared" ref="P952:P960" si="306">+L952+O952</f>
        <v>153029554</v>
      </c>
      <c r="Q952" s="25">
        <v>0</v>
      </c>
      <c r="R952" s="25">
        <v>25504926</v>
      </c>
      <c r="S952" s="25">
        <v>0</v>
      </c>
      <c r="T952" s="25">
        <v>89267241</v>
      </c>
      <c r="U952" s="25">
        <v>89267241</v>
      </c>
      <c r="V952" s="25">
        <v>0</v>
      </c>
      <c r="W952" s="25">
        <v>38257387</v>
      </c>
      <c r="X952" s="25">
        <v>0</v>
      </c>
      <c r="Y952" s="25">
        <f t="shared" ref="Y952:Y960" si="307">P952-(Q952+R952+S952+T952+X952)</f>
        <v>38257387</v>
      </c>
      <c r="Z952" s="26">
        <f t="shared" si="296"/>
        <v>0.58333334095713307</v>
      </c>
      <c r="AA952" s="26">
        <f t="shared" si="297"/>
        <v>0.58333334095713307</v>
      </c>
      <c r="AB952" s="26">
        <f t="shared" si="298"/>
        <v>0.16666666884489514</v>
      </c>
      <c r="AC952" s="27">
        <f t="shared" si="299"/>
        <v>0.75000000980202819</v>
      </c>
    </row>
    <row r="953" spans="1:29" ht="54" outlineLevel="2" x14ac:dyDescent="0.35">
      <c r="A953" s="21" t="s">
        <v>29</v>
      </c>
      <c r="B953" s="22" t="s">
        <v>30</v>
      </c>
      <c r="C953" s="22" t="s">
        <v>119</v>
      </c>
      <c r="D953" s="22" t="s">
        <v>162</v>
      </c>
      <c r="E953" s="22" t="s">
        <v>126</v>
      </c>
      <c r="F953" s="22" t="s">
        <v>33</v>
      </c>
      <c r="G953" s="22">
        <v>1320</v>
      </c>
      <c r="H953" s="22">
        <v>709800000</v>
      </c>
      <c r="I953" s="22" t="s">
        <v>31</v>
      </c>
      <c r="J953" s="23" t="s">
        <v>164</v>
      </c>
      <c r="K953" s="24">
        <v>109603200</v>
      </c>
      <c r="L953" s="25">
        <v>109603200</v>
      </c>
      <c r="M953" s="25">
        <v>0</v>
      </c>
      <c r="N953" s="25">
        <v>0</v>
      </c>
      <c r="O953" s="25">
        <v>0</v>
      </c>
      <c r="P953" s="25">
        <f t="shared" si="306"/>
        <v>109603200</v>
      </c>
      <c r="Q953" s="25">
        <v>0</v>
      </c>
      <c r="R953" s="25">
        <v>18267200</v>
      </c>
      <c r="S953" s="25">
        <v>0</v>
      </c>
      <c r="T953" s="25">
        <v>63935200</v>
      </c>
      <c r="U953" s="25">
        <v>63935200</v>
      </c>
      <c r="V953" s="25">
        <v>0</v>
      </c>
      <c r="W953" s="25">
        <v>27400800</v>
      </c>
      <c r="X953" s="25">
        <v>0</v>
      </c>
      <c r="Y953" s="25">
        <f t="shared" si="307"/>
        <v>27400800</v>
      </c>
      <c r="Z953" s="26">
        <f t="shared" si="296"/>
        <v>0.58333333333333337</v>
      </c>
      <c r="AA953" s="26">
        <f t="shared" si="297"/>
        <v>0.58333333333333337</v>
      </c>
      <c r="AB953" s="26">
        <f t="shared" si="298"/>
        <v>0.16666666666666666</v>
      </c>
      <c r="AC953" s="27">
        <f t="shared" si="299"/>
        <v>0.75</v>
      </c>
    </row>
    <row r="954" spans="1:29" ht="364.5" outlineLevel="2" x14ac:dyDescent="0.35">
      <c r="A954" s="21" t="s">
        <v>384</v>
      </c>
      <c r="B954" s="22" t="s">
        <v>276</v>
      </c>
      <c r="C954" s="22" t="s">
        <v>119</v>
      </c>
      <c r="D954" s="22" t="s">
        <v>162</v>
      </c>
      <c r="E954" s="22" t="s">
        <v>52</v>
      </c>
      <c r="F954" s="22" t="s">
        <v>33</v>
      </c>
      <c r="G954" s="22">
        <v>1320</v>
      </c>
      <c r="H954" s="22">
        <v>709100000</v>
      </c>
      <c r="I954" s="22" t="s">
        <v>31</v>
      </c>
      <c r="J954" s="23" t="s">
        <v>391</v>
      </c>
      <c r="K954" s="24">
        <v>202281955</v>
      </c>
      <c r="L954" s="25">
        <v>202281955</v>
      </c>
      <c r="M954" s="25">
        <v>0</v>
      </c>
      <c r="N954" s="25">
        <v>0</v>
      </c>
      <c r="O954" s="25">
        <v>0</v>
      </c>
      <c r="P954" s="25">
        <f t="shared" si="306"/>
        <v>202281955</v>
      </c>
      <c r="Q954" s="25">
        <v>0</v>
      </c>
      <c r="R954" s="25">
        <v>44101053.5</v>
      </c>
      <c r="S954" s="25">
        <v>0</v>
      </c>
      <c r="T954" s="25">
        <v>107610416.5</v>
      </c>
      <c r="U954" s="25">
        <v>107610416.5</v>
      </c>
      <c r="V954" s="25">
        <v>0</v>
      </c>
      <c r="W954" s="25">
        <v>50570485</v>
      </c>
      <c r="X954" s="25">
        <v>0</v>
      </c>
      <c r="Y954" s="25">
        <f t="shared" si="307"/>
        <v>50570485</v>
      </c>
      <c r="Z954" s="26">
        <f t="shared" si="296"/>
        <v>0.53198228433178829</v>
      </c>
      <c r="AA954" s="26">
        <f t="shared" si="297"/>
        <v>0.53198228433178829</v>
      </c>
      <c r="AB954" s="26">
        <f t="shared" si="298"/>
        <v>0.21801773420669185</v>
      </c>
      <c r="AC954" s="27">
        <f t="shared" si="299"/>
        <v>0.75000001853848008</v>
      </c>
    </row>
    <row r="955" spans="1:29" ht="378" outlineLevel="2" x14ac:dyDescent="0.35">
      <c r="A955" s="21" t="s">
        <v>384</v>
      </c>
      <c r="B955" s="22" t="s">
        <v>278</v>
      </c>
      <c r="C955" s="22" t="s">
        <v>119</v>
      </c>
      <c r="D955" s="22" t="s">
        <v>162</v>
      </c>
      <c r="E955" s="22" t="s">
        <v>52</v>
      </c>
      <c r="F955" s="22" t="s">
        <v>33</v>
      </c>
      <c r="G955" s="22">
        <v>1320</v>
      </c>
      <c r="H955" s="22">
        <v>709200000</v>
      </c>
      <c r="I955" s="22" t="s">
        <v>31</v>
      </c>
      <c r="J955" s="23" t="s">
        <v>430</v>
      </c>
      <c r="K955" s="24">
        <v>283912812</v>
      </c>
      <c r="L955" s="25">
        <v>283912812</v>
      </c>
      <c r="M955" s="25">
        <v>0</v>
      </c>
      <c r="N955" s="25">
        <v>0</v>
      </c>
      <c r="O955" s="25">
        <v>0</v>
      </c>
      <c r="P955" s="25">
        <f t="shared" si="306"/>
        <v>283912812</v>
      </c>
      <c r="Q955" s="25">
        <v>0</v>
      </c>
      <c r="R955" s="25">
        <v>62121431.490000002</v>
      </c>
      <c r="S955" s="25">
        <v>0</v>
      </c>
      <c r="T955" s="25">
        <v>150813177.50999999</v>
      </c>
      <c r="U955" s="25">
        <v>150813177.50999999</v>
      </c>
      <c r="V955" s="25">
        <v>0</v>
      </c>
      <c r="W955" s="25">
        <v>70978203</v>
      </c>
      <c r="X955" s="25">
        <v>0</v>
      </c>
      <c r="Y955" s="25">
        <f t="shared" si="307"/>
        <v>70978203</v>
      </c>
      <c r="Z955" s="26">
        <f t="shared" si="296"/>
        <v>0.53119539216144984</v>
      </c>
      <c r="AA955" s="26">
        <f t="shared" si="297"/>
        <v>0.53119539216144984</v>
      </c>
      <c r="AB955" s="26">
        <f t="shared" si="298"/>
        <v>0.2188046078385501</v>
      </c>
      <c r="AC955" s="27">
        <f t="shared" si="299"/>
        <v>0.75</v>
      </c>
    </row>
    <row r="956" spans="1:29" ht="67.5" outlineLevel="2" x14ac:dyDescent="0.35">
      <c r="A956" s="21" t="s">
        <v>384</v>
      </c>
      <c r="B956" s="22" t="s">
        <v>312</v>
      </c>
      <c r="C956" s="22" t="s">
        <v>119</v>
      </c>
      <c r="D956" s="22" t="s">
        <v>162</v>
      </c>
      <c r="E956" s="22" t="s">
        <v>52</v>
      </c>
      <c r="F956" s="22" t="s">
        <v>33</v>
      </c>
      <c r="G956" s="22">
        <v>1320</v>
      </c>
      <c r="H956" s="22">
        <v>709300000</v>
      </c>
      <c r="I956" s="22" t="s">
        <v>31</v>
      </c>
      <c r="J956" s="23" t="s">
        <v>435</v>
      </c>
      <c r="K956" s="24">
        <v>777726077</v>
      </c>
      <c r="L956" s="25">
        <v>777726077</v>
      </c>
      <c r="M956" s="25">
        <v>0</v>
      </c>
      <c r="N956" s="25">
        <v>0</v>
      </c>
      <c r="O956" s="25">
        <v>0</v>
      </c>
      <c r="P956" s="25">
        <f t="shared" si="306"/>
        <v>777726077</v>
      </c>
      <c r="Q956" s="25">
        <v>0</v>
      </c>
      <c r="R956" s="25">
        <v>119650166</v>
      </c>
      <c r="S956" s="25">
        <v>0</v>
      </c>
      <c r="T956" s="25">
        <v>418775581</v>
      </c>
      <c r="U956" s="25">
        <v>418775581</v>
      </c>
      <c r="V956" s="25">
        <v>0</v>
      </c>
      <c r="W956" s="25">
        <v>239300330</v>
      </c>
      <c r="X956" s="25">
        <v>0</v>
      </c>
      <c r="Y956" s="25">
        <f t="shared" si="307"/>
        <v>239300330</v>
      </c>
      <c r="Z956" s="26">
        <f t="shared" si="296"/>
        <v>0.5384615398462459</v>
      </c>
      <c r="AA956" s="26">
        <f t="shared" si="297"/>
        <v>0.5384615398462459</v>
      </c>
      <c r="AB956" s="26">
        <f t="shared" si="298"/>
        <v>0.15384615424178455</v>
      </c>
      <c r="AC956" s="27">
        <f t="shared" si="299"/>
        <v>0.69230769408803039</v>
      </c>
    </row>
    <row r="957" spans="1:29" ht="67.5" outlineLevel="2" x14ac:dyDescent="0.35">
      <c r="A957" s="21" t="s">
        <v>384</v>
      </c>
      <c r="B957" s="22" t="s">
        <v>312</v>
      </c>
      <c r="C957" s="22" t="s">
        <v>119</v>
      </c>
      <c r="D957" s="22" t="s">
        <v>162</v>
      </c>
      <c r="E957" s="22" t="s">
        <v>123</v>
      </c>
      <c r="F957" s="22" t="s">
        <v>33</v>
      </c>
      <c r="G957" s="22">
        <v>1320</v>
      </c>
      <c r="H957" s="22">
        <v>709300000</v>
      </c>
      <c r="I957" s="22" t="s">
        <v>31</v>
      </c>
      <c r="J957" s="23" t="s">
        <v>436</v>
      </c>
      <c r="K957" s="24">
        <v>1698769408</v>
      </c>
      <c r="L957" s="25">
        <v>1698769408</v>
      </c>
      <c r="M957" s="25">
        <v>0</v>
      </c>
      <c r="N957" s="25">
        <v>0</v>
      </c>
      <c r="O957" s="25">
        <v>0</v>
      </c>
      <c r="P957" s="25">
        <f t="shared" si="306"/>
        <v>1698769408</v>
      </c>
      <c r="Q957" s="25">
        <v>0</v>
      </c>
      <c r="R957" s="25">
        <v>242681344</v>
      </c>
      <c r="S957" s="25">
        <v>0</v>
      </c>
      <c r="T957" s="25">
        <v>970725376</v>
      </c>
      <c r="U957" s="25">
        <v>970725376</v>
      </c>
      <c r="V957" s="25">
        <v>0</v>
      </c>
      <c r="W957" s="25">
        <v>485362688</v>
      </c>
      <c r="X957" s="25">
        <v>0</v>
      </c>
      <c r="Y957" s="25">
        <f t="shared" si="307"/>
        <v>485362688</v>
      </c>
      <c r="Z957" s="26">
        <f t="shared" si="296"/>
        <v>0.5714285714285714</v>
      </c>
      <c r="AA957" s="26">
        <f t="shared" si="297"/>
        <v>0.5714285714285714</v>
      </c>
      <c r="AB957" s="26">
        <f t="shared" si="298"/>
        <v>0.14285714285714285</v>
      </c>
      <c r="AC957" s="27">
        <f t="shared" si="299"/>
        <v>0.71428571428571419</v>
      </c>
    </row>
    <row r="958" spans="1:29" ht="54" outlineLevel="2" x14ac:dyDescent="0.35">
      <c r="A958" s="21" t="s">
        <v>384</v>
      </c>
      <c r="B958" s="22" t="s">
        <v>312</v>
      </c>
      <c r="C958" s="22" t="s">
        <v>119</v>
      </c>
      <c r="D958" s="22" t="s">
        <v>162</v>
      </c>
      <c r="E958" s="22" t="s">
        <v>126</v>
      </c>
      <c r="F958" s="22" t="s">
        <v>33</v>
      </c>
      <c r="G958" s="22">
        <v>1320</v>
      </c>
      <c r="H958" s="22">
        <v>709300000</v>
      </c>
      <c r="I958" s="22" t="s">
        <v>31</v>
      </c>
      <c r="J958" s="23" t="s">
        <v>437</v>
      </c>
      <c r="K958" s="24">
        <v>88976124</v>
      </c>
      <c r="L958" s="25">
        <v>88976124</v>
      </c>
      <c r="M958" s="25">
        <v>0</v>
      </c>
      <c r="N958" s="25">
        <v>0</v>
      </c>
      <c r="O958" s="25">
        <v>0</v>
      </c>
      <c r="P958" s="25">
        <f t="shared" si="306"/>
        <v>88976124</v>
      </c>
      <c r="Q958" s="25">
        <v>0</v>
      </c>
      <c r="R958" s="25">
        <v>19062957.850000001</v>
      </c>
      <c r="S958" s="25">
        <v>0</v>
      </c>
      <c r="T958" s="25">
        <v>47669135.149999999</v>
      </c>
      <c r="U958" s="25">
        <v>47669135.149999999</v>
      </c>
      <c r="V958" s="25">
        <v>0</v>
      </c>
      <c r="W958" s="25">
        <v>22244031</v>
      </c>
      <c r="X958" s="25">
        <v>0</v>
      </c>
      <c r="Y958" s="25">
        <f t="shared" si="307"/>
        <v>22244031</v>
      </c>
      <c r="Z958" s="26">
        <f t="shared" si="296"/>
        <v>0.53575198611708463</v>
      </c>
      <c r="AA958" s="26">
        <f t="shared" si="297"/>
        <v>0.53575198611708463</v>
      </c>
      <c r="AB958" s="26">
        <f t="shared" si="298"/>
        <v>0.21424801388291539</v>
      </c>
      <c r="AC958" s="27">
        <f t="shared" si="299"/>
        <v>0.75</v>
      </c>
    </row>
    <row r="959" spans="1:29" ht="54" outlineLevel="2" x14ac:dyDescent="0.35">
      <c r="A959" s="21" t="s">
        <v>384</v>
      </c>
      <c r="B959" s="22" t="s">
        <v>312</v>
      </c>
      <c r="C959" s="22" t="s">
        <v>119</v>
      </c>
      <c r="D959" s="22" t="s">
        <v>162</v>
      </c>
      <c r="E959" s="22" t="s">
        <v>427</v>
      </c>
      <c r="F959" s="22" t="s">
        <v>33</v>
      </c>
      <c r="G959" s="22">
        <v>1320</v>
      </c>
      <c r="H959" s="22">
        <v>709300000</v>
      </c>
      <c r="I959" s="22" t="s">
        <v>31</v>
      </c>
      <c r="J959" s="23" t="s">
        <v>438</v>
      </c>
      <c r="K959" s="24">
        <v>1954178</v>
      </c>
      <c r="L959" s="25">
        <v>1954178</v>
      </c>
      <c r="M959" s="25">
        <v>0</v>
      </c>
      <c r="N959" s="25">
        <v>0</v>
      </c>
      <c r="O959" s="25">
        <v>0</v>
      </c>
      <c r="P959" s="25">
        <f t="shared" si="306"/>
        <v>1954178</v>
      </c>
      <c r="Q959" s="25">
        <v>0</v>
      </c>
      <c r="R959" s="25">
        <v>418677.26</v>
      </c>
      <c r="S959" s="25">
        <v>0</v>
      </c>
      <c r="T959" s="25">
        <v>1046954.74</v>
      </c>
      <c r="U959" s="25">
        <v>1046954.74</v>
      </c>
      <c r="V959" s="25">
        <v>0</v>
      </c>
      <c r="W959" s="25">
        <v>488546</v>
      </c>
      <c r="X959" s="25">
        <v>0</v>
      </c>
      <c r="Y959" s="25">
        <f t="shared" si="307"/>
        <v>488546</v>
      </c>
      <c r="Z959" s="26">
        <f t="shared" si="296"/>
        <v>0.53575198369851673</v>
      </c>
      <c r="AA959" s="26">
        <f t="shared" si="297"/>
        <v>0.53575198369851673</v>
      </c>
      <c r="AB959" s="26">
        <f t="shared" si="298"/>
        <v>0.21424724871531661</v>
      </c>
      <c r="AC959" s="27">
        <f t="shared" si="299"/>
        <v>0.74999923241383337</v>
      </c>
    </row>
    <row r="960" spans="1:29" ht="135" outlineLevel="2" x14ac:dyDescent="0.35">
      <c r="A960" s="21" t="s">
        <v>384</v>
      </c>
      <c r="B960" s="22" t="s">
        <v>447</v>
      </c>
      <c r="C960" s="22" t="s">
        <v>119</v>
      </c>
      <c r="D960" s="22" t="s">
        <v>162</v>
      </c>
      <c r="E960" s="22" t="s">
        <v>123</v>
      </c>
      <c r="F960" s="22" t="s">
        <v>33</v>
      </c>
      <c r="G960" s="22">
        <v>1320</v>
      </c>
      <c r="H960" s="22">
        <v>709500000</v>
      </c>
      <c r="I960" s="22" t="s">
        <v>31</v>
      </c>
      <c r="J960" s="23" t="s">
        <v>457</v>
      </c>
      <c r="K960" s="24">
        <v>74100000</v>
      </c>
      <c r="L960" s="25">
        <v>74100000</v>
      </c>
      <c r="M960" s="25">
        <v>0</v>
      </c>
      <c r="N960" s="25">
        <v>0</v>
      </c>
      <c r="O960" s="25">
        <v>0</v>
      </c>
      <c r="P960" s="25">
        <f t="shared" si="306"/>
        <v>74100000</v>
      </c>
      <c r="Q960" s="25">
        <v>0</v>
      </c>
      <c r="R960" s="25">
        <v>14575793.619999999</v>
      </c>
      <c r="S960" s="25">
        <v>0</v>
      </c>
      <c r="T960" s="25">
        <v>40999206.380000003</v>
      </c>
      <c r="U960" s="25">
        <v>40999206.380000003</v>
      </c>
      <c r="V960" s="25">
        <v>0</v>
      </c>
      <c r="W960" s="25">
        <v>18525000</v>
      </c>
      <c r="X960" s="25">
        <v>0</v>
      </c>
      <c r="Y960" s="25">
        <f t="shared" si="307"/>
        <v>18525000</v>
      </c>
      <c r="Z960" s="26">
        <f t="shared" si="296"/>
        <v>0.55329563265856951</v>
      </c>
      <c r="AA960" s="26">
        <f t="shared" si="297"/>
        <v>0.55329563265856951</v>
      </c>
      <c r="AB960" s="26">
        <f t="shared" si="298"/>
        <v>0.19670436734143049</v>
      </c>
      <c r="AC960" s="27">
        <f t="shared" si="299"/>
        <v>0.75</v>
      </c>
    </row>
    <row r="961" spans="1:29" outlineLevel="1" x14ac:dyDescent="0.35">
      <c r="A961" s="28"/>
      <c r="B961" s="29"/>
      <c r="C961" s="29"/>
      <c r="D961" s="29" t="s">
        <v>566</v>
      </c>
      <c r="E961" s="29"/>
      <c r="F961" s="29"/>
      <c r="G961" s="29"/>
      <c r="H961" s="29"/>
      <c r="I961" s="29"/>
      <c r="J961" s="30"/>
      <c r="K961" s="31">
        <f t="shared" ref="K961:Y961" si="308">SUBTOTAL(9,K952:K960)</f>
        <v>3390353308</v>
      </c>
      <c r="L961" s="32">
        <f t="shared" si="308"/>
        <v>3390353308</v>
      </c>
      <c r="M961" s="32">
        <f t="shared" si="308"/>
        <v>0</v>
      </c>
      <c r="N961" s="32">
        <f t="shared" si="308"/>
        <v>0</v>
      </c>
      <c r="O961" s="32">
        <f t="shared" si="308"/>
        <v>0</v>
      </c>
      <c r="P961" s="32">
        <f t="shared" si="308"/>
        <v>3390353308</v>
      </c>
      <c r="Q961" s="32">
        <f t="shared" si="308"/>
        <v>0</v>
      </c>
      <c r="R961" s="32">
        <f t="shared" si="308"/>
        <v>546383549.72000003</v>
      </c>
      <c r="S961" s="32">
        <f t="shared" si="308"/>
        <v>0</v>
      </c>
      <c r="T961" s="32">
        <f t="shared" si="308"/>
        <v>1890842288.2800002</v>
      </c>
      <c r="U961" s="32">
        <f t="shared" si="308"/>
        <v>1890842288.2800002</v>
      </c>
      <c r="V961" s="32">
        <f t="shared" si="308"/>
        <v>0</v>
      </c>
      <c r="W961" s="32">
        <f t="shared" si="308"/>
        <v>953127470</v>
      </c>
      <c r="X961" s="32">
        <f t="shared" si="308"/>
        <v>0</v>
      </c>
      <c r="Y961" s="32">
        <f t="shared" si="308"/>
        <v>953127470</v>
      </c>
      <c r="Z961" s="33">
        <f t="shared" si="296"/>
        <v>0.5577124613586143</v>
      </c>
      <c r="AA961" s="33">
        <f t="shared" si="297"/>
        <v>0.5577124613586143</v>
      </c>
      <c r="AB961" s="33">
        <f t="shared" si="298"/>
        <v>0.16115829239115986</v>
      </c>
      <c r="AC961" s="34">
        <f t="shared" si="299"/>
        <v>0.71887075374977416</v>
      </c>
    </row>
    <row r="962" spans="1:29" ht="81" outlineLevel="2" x14ac:dyDescent="0.35">
      <c r="A962" s="21" t="s">
        <v>187</v>
      </c>
      <c r="B962" s="22" t="s">
        <v>30</v>
      </c>
      <c r="C962" s="22" t="s">
        <v>119</v>
      </c>
      <c r="D962" s="22" t="s">
        <v>270</v>
      </c>
      <c r="E962" s="22"/>
      <c r="F962" s="22" t="s">
        <v>33</v>
      </c>
      <c r="G962" s="22">
        <v>1320</v>
      </c>
      <c r="H962" s="22">
        <v>709800000</v>
      </c>
      <c r="I962" s="22" t="s">
        <v>31</v>
      </c>
      <c r="J962" s="23" t="s">
        <v>271</v>
      </c>
      <c r="K962" s="24">
        <v>1105179996</v>
      </c>
      <c r="L962" s="25">
        <v>1105179996</v>
      </c>
      <c r="M962" s="25">
        <v>0</v>
      </c>
      <c r="N962" s="25">
        <v>0</v>
      </c>
      <c r="O962" s="25">
        <v>100000000</v>
      </c>
      <c r="P962" s="25">
        <f t="shared" ref="P962:P964" si="309">+L962+O962</f>
        <v>1205179996</v>
      </c>
      <c r="Q962" s="25">
        <v>0</v>
      </c>
      <c r="R962" s="25">
        <v>196643568.46000001</v>
      </c>
      <c r="S962" s="25">
        <v>0</v>
      </c>
      <c r="T962" s="25">
        <v>809619222.53999996</v>
      </c>
      <c r="U962" s="25">
        <v>809469222.53999996</v>
      </c>
      <c r="V962" s="25">
        <v>0</v>
      </c>
      <c r="W962" s="25">
        <v>98917205</v>
      </c>
      <c r="X962" s="25">
        <v>0</v>
      </c>
      <c r="Y962" s="25">
        <f t="shared" ref="Y962:Y964" si="310">P962-(Q962+R962+S962+T962+X962)</f>
        <v>198917205</v>
      </c>
      <c r="Z962" s="26">
        <f t="shared" si="296"/>
        <v>0.7325677495704509</v>
      </c>
      <c r="AA962" s="26">
        <f t="shared" si="297"/>
        <v>0.6717828251606659</v>
      </c>
      <c r="AB962" s="26">
        <f t="shared" si="298"/>
        <v>0.16316531066949438</v>
      </c>
      <c r="AC962" s="27">
        <f t="shared" si="299"/>
        <v>0.83494813583016025</v>
      </c>
    </row>
    <row r="963" spans="1:29" ht="81" outlineLevel="2" x14ac:dyDescent="0.35">
      <c r="A963" s="21" t="s">
        <v>187</v>
      </c>
      <c r="B963" s="22" t="s">
        <v>30</v>
      </c>
      <c r="C963" s="22" t="s">
        <v>119</v>
      </c>
      <c r="D963" s="22" t="s">
        <v>270</v>
      </c>
      <c r="E963" s="22"/>
      <c r="F963" s="22"/>
      <c r="G963" s="22">
        <v>1320</v>
      </c>
      <c r="H963" s="22">
        <v>709800000</v>
      </c>
      <c r="I963" s="22" t="s">
        <v>31</v>
      </c>
      <c r="J963" s="23" t="s">
        <v>271</v>
      </c>
      <c r="K963" s="25">
        <v>0</v>
      </c>
      <c r="L963" s="25">
        <v>0</v>
      </c>
      <c r="M963" s="25">
        <v>530245968</v>
      </c>
      <c r="N963" s="25">
        <v>0</v>
      </c>
      <c r="O963" s="25">
        <v>0</v>
      </c>
      <c r="P963" s="25">
        <f t="shared" si="309"/>
        <v>0</v>
      </c>
      <c r="Q963" s="25">
        <v>0</v>
      </c>
      <c r="R963" s="25">
        <v>0</v>
      </c>
      <c r="S963" s="25">
        <v>0</v>
      </c>
      <c r="T963" s="25">
        <v>0</v>
      </c>
      <c r="U963" s="25">
        <v>0</v>
      </c>
      <c r="V963" s="25">
        <v>0</v>
      </c>
      <c r="W963" s="25">
        <v>0</v>
      </c>
      <c r="X963" s="25">
        <v>0</v>
      </c>
      <c r="Y963" s="25">
        <f t="shared" si="310"/>
        <v>0</v>
      </c>
      <c r="Z963" s="26">
        <v>0</v>
      </c>
      <c r="AA963" s="26">
        <v>0</v>
      </c>
      <c r="AB963" s="26">
        <v>0</v>
      </c>
      <c r="AC963" s="27">
        <v>0</v>
      </c>
    </row>
    <row r="964" spans="1:29" ht="94.5" outlineLevel="2" x14ac:dyDescent="0.35">
      <c r="A964" s="21" t="s">
        <v>275</v>
      </c>
      <c r="B964" s="22" t="s">
        <v>312</v>
      </c>
      <c r="C964" s="22" t="s">
        <v>119</v>
      </c>
      <c r="D964" s="22" t="s">
        <v>270</v>
      </c>
      <c r="E964" s="22"/>
      <c r="F964" s="22" t="s">
        <v>33</v>
      </c>
      <c r="G964" s="22">
        <v>1320</v>
      </c>
      <c r="H964" s="22">
        <v>709800000</v>
      </c>
      <c r="I964" s="22" t="s">
        <v>31</v>
      </c>
      <c r="J964" s="23" t="s">
        <v>321</v>
      </c>
      <c r="K964" s="24">
        <v>5000000</v>
      </c>
      <c r="L964" s="25">
        <v>5000000</v>
      </c>
      <c r="M964" s="25">
        <v>0</v>
      </c>
      <c r="N964" s="25">
        <v>0</v>
      </c>
      <c r="O964" s="25">
        <v>0</v>
      </c>
      <c r="P964" s="25">
        <f t="shared" si="309"/>
        <v>5000000</v>
      </c>
      <c r="Q964" s="25">
        <v>0</v>
      </c>
      <c r="R964" s="25">
        <v>0</v>
      </c>
      <c r="S964" s="25">
        <v>0</v>
      </c>
      <c r="T964" s="25">
        <v>2064252.01</v>
      </c>
      <c r="U964" s="25">
        <v>2064252.01</v>
      </c>
      <c r="V964" s="25">
        <v>1784892.99</v>
      </c>
      <c r="W964" s="25">
        <v>2935747.99</v>
      </c>
      <c r="X964" s="25">
        <v>0</v>
      </c>
      <c r="Y964" s="25">
        <f t="shared" si="310"/>
        <v>2935747.99</v>
      </c>
      <c r="Z964" s="26">
        <f>T964/L964</f>
        <v>0.41285040200000001</v>
      </c>
      <c r="AA964" s="26">
        <f t="shared" ref="AA964:AA1001" si="311">T964/P964</f>
        <v>0.41285040200000001</v>
      </c>
      <c r="AB964" s="26">
        <f t="shared" ref="AB964:AB1001" si="312">(Q964+R964+S964)/P964</f>
        <v>0</v>
      </c>
      <c r="AC964" s="27">
        <f t="shared" ref="AC964:AC1001" si="313">AA964+AB964</f>
        <v>0.41285040200000001</v>
      </c>
    </row>
    <row r="965" spans="1:29" outlineLevel="1" x14ac:dyDescent="0.35">
      <c r="A965" s="28"/>
      <c r="B965" s="29"/>
      <c r="C965" s="29"/>
      <c r="D965" s="29" t="s">
        <v>567</v>
      </c>
      <c r="E965" s="29"/>
      <c r="F965" s="29"/>
      <c r="G965" s="29"/>
      <c r="H965" s="29"/>
      <c r="I965" s="29"/>
      <c r="J965" s="30"/>
      <c r="K965" s="31">
        <f t="shared" ref="K965:Y965" si="314">SUBTOTAL(9,K962:K964)</f>
        <v>1110179996</v>
      </c>
      <c r="L965" s="32">
        <f t="shared" si="314"/>
        <v>1110179996</v>
      </c>
      <c r="M965" s="32">
        <f t="shared" si="314"/>
        <v>530245968</v>
      </c>
      <c r="N965" s="32">
        <f t="shared" si="314"/>
        <v>0</v>
      </c>
      <c r="O965" s="32">
        <f t="shared" si="314"/>
        <v>100000000</v>
      </c>
      <c r="P965" s="32">
        <f t="shared" si="314"/>
        <v>1210179996</v>
      </c>
      <c r="Q965" s="32">
        <f t="shared" si="314"/>
        <v>0</v>
      </c>
      <c r="R965" s="32">
        <f t="shared" si="314"/>
        <v>196643568.46000001</v>
      </c>
      <c r="S965" s="32">
        <f t="shared" si="314"/>
        <v>0</v>
      </c>
      <c r="T965" s="32">
        <f t="shared" si="314"/>
        <v>811683474.54999995</v>
      </c>
      <c r="U965" s="32">
        <f t="shared" si="314"/>
        <v>811533474.54999995</v>
      </c>
      <c r="V965" s="32">
        <f t="shared" si="314"/>
        <v>1784892.99</v>
      </c>
      <c r="W965" s="32">
        <f t="shared" si="314"/>
        <v>101852952.98999999</v>
      </c>
      <c r="X965" s="32">
        <f t="shared" si="314"/>
        <v>0</v>
      </c>
      <c r="Y965" s="32">
        <f t="shared" si="314"/>
        <v>201852952.99000001</v>
      </c>
      <c r="Z965" s="33">
        <f>T965/L965</f>
        <v>0.73112781483589262</v>
      </c>
      <c r="AA965" s="33">
        <f t="shared" si="311"/>
        <v>0.6707130156116049</v>
      </c>
      <c r="AB965" s="33">
        <f t="shared" si="312"/>
        <v>0.16249117413109182</v>
      </c>
      <c r="AC965" s="34">
        <f t="shared" si="313"/>
        <v>0.83320418974269672</v>
      </c>
    </row>
    <row r="966" spans="1:29" ht="81" outlineLevel="2" x14ac:dyDescent="0.35">
      <c r="A966" s="21" t="s">
        <v>187</v>
      </c>
      <c r="B966" s="22" t="s">
        <v>30</v>
      </c>
      <c r="C966" s="22" t="s">
        <v>119</v>
      </c>
      <c r="D966" s="22" t="s">
        <v>272</v>
      </c>
      <c r="E966" s="22"/>
      <c r="F966" s="22" t="s">
        <v>33</v>
      </c>
      <c r="G966" s="22">
        <v>1320</v>
      </c>
      <c r="H966" s="22">
        <v>709800000</v>
      </c>
      <c r="I966" s="22" t="s">
        <v>31</v>
      </c>
      <c r="J966" s="23" t="s">
        <v>273</v>
      </c>
      <c r="K966" s="25">
        <v>0</v>
      </c>
      <c r="L966" s="25">
        <v>0</v>
      </c>
      <c r="M966" s="25">
        <v>0</v>
      </c>
      <c r="N966" s="25">
        <v>0</v>
      </c>
      <c r="O966" s="25">
        <v>144565</v>
      </c>
      <c r="P966" s="25">
        <f t="shared" ref="P966:P971" si="315">+L966+O966</f>
        <v>144565</v>
      </c>
      <c r="Q966" s="25">
        <v>0</v>
      </c>
      <c r="R966" s="25">
        <v>0</v>
      </c>
      <c r="S966" s="25">
        <v>0</v>
      </c>
      <c r="T966" s="25">
        <v>0</v>
      </c>
      <c r="U966" s="25">
        <v>0</v>
      </c>
      <c r="V966" s="25">
        <v>0</v>
      </c>
      <c r="W966" s="25">
        <v>0</v>
      </c>
      <c r="X966" s="25">
        <v>0</v>
      </c>
      <c r="Y966" s="25">
        <f t="shared" ref="Y966:Y971" si="316">P966-(Q966+R966+S966+T966+X966)</f>
        <v>144565</v>
      </c>
      <c r="Z966" s="26">
        <v>0</v>
      </c>
      <c r="AA966" s="26">
        <f t="shared" si="311"/>
        <v>0</v>
      </c>
      <c r="AB966" s="26">
        <f t="shared" si="312"/>
        <v>0</v>
      </c>
      <c r="AC966" s="27">
        <f t="shared" si="313"/>
        <v>0</v>
      </c>
    </row>
    <row r="967" spans="1:29" ht="54" outlineLevel="2" x14ac:dyDescent="0.35">
      <c r="A967" s="21" t="s">
        <v>384</v>
      </c>
      <c r="B967" s="22" t="s">
        <v>276</v>
      </c>
      <c r="C967" s="22" t="s">
        <v>119</v>
      </c>
      <c r="D967" s="22" t="s">
        <v>272</v>
      </c>
      <c r="E967" s="22"/>
      <c r="F967" s="22" t="s">
        <v>33</v>
      </c>
      <c r="G967" s="22">
        <v>1320</v>
      </c>
      <c r="H967" s="22">
        <v>709100000</v>
      </c>
      <c r="I967" s="22" t="s">
        <v>31</v>
      </c>
      <c r="J967" s="23" t="s">
        <v>392</v>
      </c>
      <c r="K967" s="24">
        <v>4800000</v>
      </c>
      <c r="L967" s="25">
        <v>2380341.66</v>
      </c>
      <c r="M967" s="25">
        <v>0</v>
      </c>
      <c r="N967" s="25">
        <v>0</v>
      </c>
      <c r="O967" s="25">
        <v>0</v>
      </c>
      <c r="P967" s="25">
        <f t="shared" si="315"/>
        <v>2380341.66</v>
      </c>
      <c r="Q967" s="25">
        <v>0</v>
      </c>
      <c r="R967" s="25">
        <v>1984376.36</v>
      </c>
      <c r="S967" s="25">
        <v>0</v>
      </c>
      <c r="T967" s="25">
        <v>395965.3</v>
      </c>
      <c r="U967" s="25">
        <v>395965.3</v>
      </c>
      <c r="V967" s="25">
        <v>0</v>
      </c>
      <c r="W967" s="25">
        <v>0</v>
      </c>
      <c r="X967" s="25">
        <v>0</v>
      </c>
      <c r="Y967" s="25">
        <f t="shared" si="316"/>
        <v>0</v>
      </c>
      <c r="Z967" s="26">
        <f t="shared" ref="Z967:Z1001" si="317">T967/L967</f>
        <v>0.16634809475207857</v>
      </c>
      <c r="AA967" s="26">
        <f t="shared" si="311"/>
        <v>0.16634809475207857</v>
      </c>
      <c r="AB967" s="26">
        <f t="shared" si="312"/>
        <v>0.83365190524792143</v>
      </c>
      <c r="AC967" s="27">
        <f t="shared" si="313"/>
        <v>1</v>
      </c>
    </row>
    <row r="968" spans="1:29" ht="54" outlineLevel="2" x14ac:dyDescent="0.35">
      <c r="A968" s="21" t="s">
        <v>384</v>
      </c>
      <c r="B968" s="22" t="s">
        <v>278</v>
      </c>
      <c r="C968" s="22" t="s">
        <v>119</v>
      </c>
      <c r="D968" s="22" t="s">
        <v>272</v>
      </c>
      <c r="E968" s="22"/>
      <c r="F968" s="22" t="s">
        <v>33</v>
      </c>
      <c r="G968" s="22">
        <v>1320</v>
      </c>
      <c r="H968" s="22">
        <v>709200000</v>
      </c>
      <c r="I968" s="22" t="s">
        <v>31</v>
      </c>
      <c r="J968" s="23" t="s">
        <v>392</v>
      </c>
      <c r="K968" s="24">
        <v>800000</v>
      </c>
      <c r="L968" s="25">
        <v>3219658.34</v>
      </c>
      <c r="M968" s="25">
        <v>0</v>
      </c>
      <c r="N968" s="25">
        <v>0</v>
      </c>
      <c r="O968" s="25">
        <v>0</v>
      </c>
      <c r="P968" s="25">
        <f t="shared" si="315"/>
        <v>3219658.34</v>
      </c>
      <c r="Q968" s="25">
        <v>0</v>
      </c>
      <c r="R968" s="25">
        <v>1480775.32</v>
      </c>
      <c r="S968" s="25">
        <v>0</v>
      </c>
      <c r="T968" s="25">
        <v>394224.68</v>
      </c>
      <c r="U968" s="25">
        <v>394224.68</v>
      </c>
      <c r="V968" s="25">
        <v>19658.34</v>
      </c>
      <c r="W968" s="25">
        <v>1344658.34</v>
      </c>
      <c r="X968" s="25">
        <v>0</v>
      </c>
      <c r="Y968" s="25">
        <f t="shared" si="316"/>
        <v>1344658.3399999999</v>
      </c>
      <c r="Z968" s="26">
        <f t="shared" si="317"/>
        <v>0.12244301673325997</v>
      </c>
      <c r="AA968" s="26">
        <f t="shared" si="311"/>
        <v>0.12244301673325997</v>
      </c>
      <c r="AB968" s="26">
        <f t="shared" si="312"/>
        <v>0.45991691155652253</v>
      </c>
      <c r="AC968" s="27">
        <f t="shared" si="313"/>
        <v>0.58235992828978245</v>
      </c>
    </row>
    <row r="969" spans="1:29" ht="54" outlineLevel="2" x14ac:dyDescent="0.35">
      <c r="A969" s="21" t="s">
        <v>384</v>
      </c>
      <c r="B969" s="22" t="s">
        <v>312</v>
      </c>
      <c r="C969" s="22" t="s">
        <v>119</v>
      </c>
      <c r="D969" s="22" t="s">
        <v>272</v>
      </c>
      <c r="E969" s="22"/>
      <c r="F969" s="22" t="s">
        <v>33</v>
      </c>
      <c r="G969" s="22">
        <v>1320</v>
      </c>
      <c r="H969" s="22">
        <v>709300000</v>
      </c>
      <c r="I969" s="22" t="s">
        <v>31</v>
      </c>
      <c r="J969" s="23" t="s">
        <v>392</v>
      </c>
      <c r="K969" s="24">
        <v>1120000</v>
      </c>
      <c r="L969" s="25">
        <v>1120000</v>
      </c>
      <c r="M969" s="25">
        <v>0</v>
      </c>
      <c r="N969" s="25">
        <v>0</v>
      </c>
      <c r="O969" s="25">
        <v>0</v>
      </c>
      <c r="P969" s="25">
        <f t="shared" si="315"/>
        <v>1120000</v>
      </c>
      <c r="Q969" s="25">
        <v>0</v>
      </c>
      <c r="R969" s="25">
        <v>780286.68</v>
      </c>
      <c r="S969" s="25">
        <v>0</v>
      </c>
      <c r="T969" s="25">
        <v>119713.32</v>
      </c>
      <c r="U969" s="25">
        <v>119713.32</v>
      </c>
      <c r="V969" s="25">
        <v>0</v>
      </c>
      <c r="W969" s="25">
        <v>220000</v>
      </c>
      <c r="X969" s="25">
        <v>0</v>
      </c>
      <c r="Y969" s="25">
        <f t="shared" si="316"/>
        <v>220000</v>
      </c>
      <c r="Z969" s="26">
        <f t="shared" si="317"/>
        <v>0.10688689285714287</v>
      </c>
      <c r="AA969" s="26">
        <f t="shared" si="311"/>
        <v>0.10688689285714287</v>
      </c>
      <c r="AB969" s="26">
        <f t="shared" si="312"/>
        <v>0.69668453571428579</v>
      </c>
      <c r="AC969" s="27">
        <f t="shared" si="313"/>
        <v>0.8035714285714286</v>
      </c>
    </row>
    <row r="970" spans="1:29" ht="54" outlineLevel="2" x14ac:dyDescent="0.35">
      <c r="A970" s="21" t="s">
        <v>384</v>
      </c>
      <c r="B970" s="22" t="s">
        <v>447</v>
      </c>
      <c r="C970" s="22" t="s">
        <v>119</v>
      </c>
      <c r="D970" s="22" t="s">
        <v>272</v>
      </c>
      <c r="E970" s="22"/>
      <c r="F970" s="22" t="s">
        <v>33</v>
      </c>
      <c r="G970" s="22">
        <v>1320</v>
      </c>
      <c r="H970" s="22">
        <v>709500000</v>
      </c>
      <c r="I970" s="22" t="s">
        <v>31</v>
      </c>
      <c r="J970" s="23" t="s">
        <v>392</v>
      </c>
      <c r="K970" s="24">
        <v>480000</v>
      </c>
      <c r="L970" s="25">
        <v>480000</v>
      </c>
      <c r="M970" s="25">
        <v>0</v>
      </c>
      <c r="N970" s="25">
        <v>0</v>
      </c>
      <c r="O970" s="25">
        <v>0</v>
      </c>
      <c r="P970" s="25">
        <f t="shared" si="315"/>
        <v>480000</v>
      </c>
      <c r="Q970" s="25">
        <v>0</v>
      </c>
      <c r="R970" s="25">
        <v>298102.71000000002</v>
      </c>
      <c r="S970" s="25">
        <v>0</v>
      </c>
      <c r="T970" s="25">
        <v>61897.29</v>
      </c>
      <c r="U970" s="25">
        <v>61897.29</v>
      </c>
      <c r="V970" s="25">
        <v>0</v>
      </c>
      <c r="W970" s="25">
        <v>120000</v>
      </c>
      <c r="X970" s="25">
        <v>0</v>
      </c>
      <c r="Y970" s="25">
        <f t="shared" si="316"/>
        <v>120000</v>
      </c>
      <c r="Z970" s="26">
        <f t="shared" si="317"/>
        <v>0.1289526875</v>
      </c>
      <c r="AA970" s="26">
        <f t="shared" si="311"/>
        <v>0.1289526875</v>
      </c>
      <c r="AB970" s="26">
        <f t="shared" si="312"/>
        <v>0.6210473125</v>
      </c>
      <c r="AC970" s="27">
        <f t="shared" si="313"/>
        <v>0.75</v>
      </c>
    </row>
    <row r="971" spans="1:29" outlineLevel="2" x14ac:dyDescent="0.35">
      <c r="A971" s="21" t="s">
        <v>384</v>
      </c>
      <c r="B971" s="22" t="s">
        <v>460</v>
      </c>
      <c r="C971" s="22" t="s">
        <v>119</v>
      </c>
      <c r="D971" s="22" t="s">
        <v>272</v>
      </c>
      <c r="E971" s="22"/>
      <c r="F971" s="22" t="s">
        <v>33</v>
      </c>
      <c r="G971" s="22">
        <v>1320</v>
      </c>
      <c r="H971" s="22">
        <v>709500000</v>
      </c>
      <c r="I971" s="22" t="s">
        <v>31</v>
      </c>
      <c r="J971" s="23" t="s">
        <v>464</v>
      </c>
      <c r="K971" s="24">
        <v>800000</v>
      </c>
      <c r="L971" s="25">
        <v>800000</v>
      </c>
      <c r="M971" s="25">
        <v>0</v>
      </c>
      <c r="N971" s="25">
        <v>0</v>
      </c>
      <c r="O971" s="25">
        <v>0</v>
      </c>
      <c r="P971" s="25">
        <f t="shared" si="315"/>
        <v>800000</v>
      </c>
      <c r="Q971" s="25">
        <v>0</v>
      </c>
      <c r="R971" s="25">
        <v>559947.35</v>
      </c>
      <c r="S971" s="25">
        <v>0</v>
      </c>
      <c r="T971" s="25">
        <v>115052.65</v>
      </c>
      <c r="U971" s="25">
        <v>115052.65</v>
      </c>
      <c r="V971" s="25">
        <v>0</v>
      </c>
      <c r="W971" s="25">
        <v>125000</v>
      </c>
      <c r="X971" s="25">
        <v>0</v>
      </c>
      <c r="Y971" s="25">
        <f t="shared" si="316"/>
        <v>125000</v>
      </c>
      <c r="Z971" s="26">
        <f t="shared" si="317"/>
        <v>0.1438158125</v>
      </c>
      <c r="AA971" s="26">
        <f t="shared" si="311"/>
        <v>0.1438158125</v>
      </c>
      <c r="AB971" s="26">
        <f t="shared" si="312"/>
        <v>0.69993418749999992</v>
      </c>
      <c r="AC971" s="27">
        <f t="shared" si="313"/>
        <v>0.84374999999999989</v>
      </c>
    </row>
    <row r="972" spans="1:29" outlineLevel="1" x14ac:dyDescent="0.35">
      <c r="A972" s="28"/>
      <c r="B972" s="29"/>
      <c r="C972" s="29"/>
      <c r="D972" s="29" t="s">
        <v>568</v>
      </c>
      <c r="E972" s="29"/>
      <c r="F972" s="29"/>
      <c r="G972" s="29"/>
      <c r="H972" s="29"/>
      <c r="I972" s="29"/>
      <c r="J972" s="30"/>
      <c r="K972" s="31">
        <f t="shared" ref="K972:Y972" si="318">SUBTOTAL(9,K966:K971)</f>
        <v>8000000</v>
      </c>
      <c r="L972" s="32">
        <f t="shared" si="318"/>
        <v>8000000</v>
      </c>
      <c r="M972" s="32">
        <f t="shared" si="318"/>
        <v>0</v>
      </c>
      <c r="N972" s="32">
        <f t="shared" si="318"/>
        <v>0</v>
      </c>
      <c r="O972" s="32">
        <f t="shared" si="318"/>
        <v>144565</v>
      </c>
      <c r="P972" s="32">
        <f t="shared" si="318"/>
        <v>8144565</v>
      </c>
      <c r="Q972" s="32">
        <f t="shared" si="318"/>
        <v>0</v>
      </c>
      <c r="R972" s="32">
        <f t="shared" si="318"/>
        <v>5103488.42</v>
      </c>
      <c r="S972" s="32">
        <f t="shared" si="318"/>
        <v>0</v>
      </c>
      <c r="T972" s="32">
        <f t="shared" si="318"/>
        <v>1086853.24</v>
      </c>
      <c r="U972" s="32">
        <f t="shared" si="318"/>
        <v>1086853.24</v>
      </c>
      <c r="V972" s="32">
        <f t="shared" si="318"/>
        <v>19658.34</v>
      </c>
      <c r="W972" s="32">
        <f t="shared" si="318"/>
        <v>1809658.34</v>
      </c>
      <c r="X972" s="32">
        <f t="shared" si="318"/>
        <v>0</v>
      </c>
      <c r="Y972" s="32">
        <f t="shared" si="318"/>
        <v>1954223.3399999999</v>
      </c>
      <c r="Z972" s="33">
        <f t="shared" si="317"/>
        <v>0.13585665499999999</v>
      </c>
      <c r="AA972" s="33">
        <f t="shared" si="311"/>
        <v>0.13344521653397082</v>
      </c>
      <c r="AB972" s="33">
        <f t="shared" si="312"/>
        <v>0.6266127681466106</v>
      </c>
      <c r="AC972" s="34">
        <f t="shared" si="313"/>
        <v>0.76005798468058139</v>
      </c>
    </row>
    <row r="973" spans="1:29" ht="81" outlineLevel="2" x14ac:dyDescent="0.35">
      <c r="A973" s="21" t="s">
        <v>29</v>
      </c>
      <c r="B973" s="22" t="s">
        <v>30</v>
      </c>
      <c r="C973" s="22" t="s">
        <v>119</v>
      </c>
      <c r="D973" s="22" t="s">
        <v>165</v>
      </c>
      <c r="E973" s="22" t="s">
        <v>166</v>
      </c>
      <c r="F973" s="22" t="s">
        <v>33</v>
      </c>
      <c r="G973" s="22">
        <v>1330</v>
      </c>
      <c r="H973" s="22">
        <v>701130000</v>
      </c>
      <c r="I973" s="22" t="s">
        <v>31</v>
      </c>
      <c r="J973" s="23" t="s">
        <v>167</v>
      </c>
      <c r="K973" s="24">
        <v>15537900</v>
      </c>
      <c r="L973" s="25">
        <v>15537900</v>
      </c>
      <c r="M973" s="25">
        <v>0</v>
      </c>
      <c r="N973" s="25">
        <v>0</v>
      </c>
      <c r="O973" s="25">
        <v>0</v>
      </c>
      <c r="P973" s="25">
        <f t="shared" ref="P973:P981" si="319">+L973+O973</f>
        <v>15537900</v>
      </c>
      <c r="Q973" s="25">
        <v>0</v>
      </c>
      <c r="R973" s="25">
        <v>2741450</v>
      </c>
      <c r="S973" s="25">
        <v>0</v>
      </c>
      <c r="T973" s="25">
        <v>8911975</v>
      </c>
      <c r="U973" s="25">
        <v>8911975</v>
      </c>
      <c r="V973" s="25">
        <v>0</v>
      </c>
      <c r="W973" s="25">
        <v>3884475</v>
      </c>
      <c r="X973" s="25">
        <v>0</v>
      </c>
      <c r="Y973" s="25">
        <f t="shared" ref="Y973:Y981" si="320">P973-(Q973+R973+S973+T973+X973)</f>
        <v>3884475</v>
      </c>
      <c r="Z973" s="26">
        <f t="shared" si="317"/>
        <v>0.57356367334067027</v>
      </c>
      <c r="AA973" s="26">
        <f t="shared" si="311"/>
        <v>0.57356367334067027</v>
      </c>
      <c r="AB973" s="26">
        <f t="shared" si="312"/>
        <v>0.17643632665932976</v>
      </c>
      <c r="AC973" s="27">
        <f t="shared" si="313"/>
        <v>0.75</v>
      </c>
    </row>
    <row r="974" spans="1:29" ht="94.5" outlineLevel="2" x14ac:dyDescent="0.35">
      <c r="A974" s="21" t="s">
        <v>29</v>
      </c>
      <c r="B974" s="22" t="s">
        <v>30</v>
      </c>
      <c r="C974" s="22" t="s">
        <v>119</v>
      </c>
      <c r="D974" s="22" t="s">
        <v>165</v>
      </c>
      <c r="E974" s="22" t="s">
        <v>168</v>
      </c>
      <c r="F974" s="22" t="s">
        <v>33</v>
      </c>
      <c r="G974" s="22">
        <v>1330</v>
      </c>
      <c r="H974" s="22">
        <v>701130000</v>
      </c>
      <c r="I974" s="22" t="s">
        <v>31</v>
      </c>
      <c r="J974" s="23" t="s">
        <v>169</v>
      </c>
      <c r="K974" s="24">
        <v>125038455</v>
      </c>
      <c r="L974" s="25">
        <v>125038455</v>
      </c>
      <c r="M974" s="25">
        <v>0</v>
      </c>
      <c r="N974" s="25">
        <v>0</v>
      </c>
      <c r="O974" s="25">
        <v>0</v>
      </c>
      <c r="P974" s="25">
        <f t="shared" si="319"/>
        <v>125038455</v>
      </c>
      <c r="Q974" s="25">
        <v>0</v>
      </c>
      <c r="R974" s="25">
        <v>1</v>
      </c>
      <c r="S974" s="25">
        <v>0</v>
      </c>
      <c r="T974" s="25">
        <v>108769579.31999999</v>
      </c>
      <c r="U974" s="25">
        <v>108769579.31999999</v>
      </c>
      <c r="V974" s="25">
        <v>0</v>
      </c>
      <c r="W974" s="25">
        <v>16268874.68</v>
      </c>
      <c r="X974" s="25">
        <v>0</v>
      </c>
      <c r="Y974" s="25">
        <f t="shared" si="320"/>
        <v>16268874.680000007</v>
      </c>
      <c r="Z974" s="26">
        <f t="shared" si="317"/>
        <v>0.86988902190130224</v>
      </c>
      <c r="AA974" s="26">
        <f t="shared" si="311"/>
        <v>0.86988902190130224</v>
      </c>
      <c r="AB974" s="26">
        <f t="shared" si="312"/>
        <v>7.9975396369061027E-9</v>
      </c>
      <c r="AC974" s="27">
        <f t="shared" si="313"/>
        <v>0.86988902989884187</v>
      </c>
    </row>
    <row r="975" spans="1:29" ht="54" outlineLevel="2" x14ac:dyDescent="0.35">
      <c r="A975" s="21" t="s">
        <v>29</v>
      </c>
      <c r="B975" s="22" t="s">
        <v>30</v>
      </c>
      <c r="C975" s="22" t="s">
        <v>119</v>
      </c>
      <c r="D975" s="22" t="s">
        <v>165</v>
      </c>
      <c r="E975" s="22" t="s">
        <v>170</v>
      </c>
      <c r="F975" s="22" t="s">
        <v>33</v>
      </c>
      <c r="G975" s="22">
        <v>1330</v>
      </c>
      <c r="H975" s="22">
        <v>701130000</v>
      </c>
      <c r="I975" s="22" t="s">
        <v>31</v>
      </c>
      <c r="J975" s="23" t="s">
        <v>171</v>
      </c>
      <c r="K975" s="24">
        <v>85458450</v>
      </c>
      <c r="L975" s="25">
        <v>85458450</v>
      </c>
      <c r="M975" s="25">
        <v>0</v>
      </c>
      <c r="N975" s="25">
        <v>0</v>
      </c>
      <c r="O975" s="25">
        <v>0</v>
      </c>
      <c r="P975" s="25">
        <f t="shared" si="319"/>
        <v>85458450</v>
      </c>
      <c r="Q975" s="25">
        <v>0</v>
      </c>
      <c r="R975" s="25">
        <v>15109458</v>
      </c>
      <c r="S975" s="25">
        <v>0</v>
      </c>
      <c r="T975" s="25">
        <v>48984375</v>
      </c>
      <c r="U975" s="25">
        <v>48984375</v>
      </c>
      <c r="V975" s="25">
        <v>0</v>
      </c>
      <c r="W975" s="25">
        <v>21364617</v>
      </c>
      <c r="X975" s="25">
        <v>0</v>
      </c>
      <c r="Y975" s="25">
        <f t="shared" si="320"/>
        <v>21364617</v>
      </c>
      <c r="Z975" s="26">
        <f t="shared" si="317"/>
        <v>0.57319521943119722</v>
      </c>
      <c r="AA975" s="26">
        <f t="shared" si="311"/>
        <v>0.57319521943119722</v>
      </c>
      <c r="AB975" s="26">
        <f t="shared" si="312"/>
        <v>0.17680472791163426</v>
      </c>
      <c r="AC975" s="27">
        <f t="shared" si="313"/>
        <v>0.74999994734283149</v>
      </c>
    </row>
    <row r="976" spans="1:29" ht="135" outlineLevel="2" x14ac:dyDescent="0.35">
      <c r="A976" s="21" t="s">
        <v>29</v>
      </c>
      <c r="B976" s="22" t="s">
        <v>30</v>
      </c>
      <c r="C976" s="22" t="s">
        <v>119</v>
      </c>
      <c r="D976" s="22" t="s">
        <v>165</v>
      </c>
      <c r="E976" s="22" t="s">
        <v>153</v>
      </c>
      <c r="F976" s="22" t="s">
        <v>33</v>
      </c>
      <c r="G976" s="22">
        <v>1330</v>
      </c>
      <c r="H976" s="22">
        <v>701130000</v>
      </c>
      <c r="I976" s="22" t="s">
        <v>31</v>
      </c>
      <c r="J976" s="23" t="s">
        <v>172</v>
      </c>
      <c r="K976" s="24">
        <v>19469507</v>
      </c>
      <c r="L976" s="25">
        <v>19469507</v>
      </c>
      <c r="M976" s="25">
        <v>0</v>
      </c>
      <c r="N976" s="25">
        <v>17225620</v>
      </c>
      <c r="O976" s="25">
        <v>0</v>
      </c>
      <c r="P976" s="25">
        <f t="shared" si="319"/>
        <v>19469507</v>
      </c>
      <c r="Q976" s="25">
        <v>0</v>
      </c>
      <c r="R976" s="25">
        <v>3435141.95</v>
      </c>
      <c r="S976" s="25">
        <v>0</v>
      </c>
      <c r="T976" s="25">
        <v>11166989.050000001</v>
      </c>
      <c r="U976" s="25">
        <v>11166989.050000001</v>
      </c>
      <c r="V976" s="25">
        <v>0</v>
      </c>
      <c r="W976" s="25">
        <v>4867376</v>
      </c>
      <c r="X976" s="25">
        <v>0</v>
      </c>
      <c r="Y976" s="25">
        <f t="shared" si="320"/>
        <v>4867376</v>
      </c>
      <c r="Z976" s="26">
        <f t="shared" si="317"/>
        <v>0.57356301060935955</v>
      </c>
      <c r="AA976" s="26">
        <f t="shared" si="311"/>
        <v>0.57356301060935955</v>
      </c>
      <c r="AB976" s="26">
        <f t="shared" si="312"/>
        <v>0.17643702791241711</v>
      </c>
      <c r="AC976" s="27">
        <f t="shared" si="313"/>
        <v>0.75000003852177666</v>
      </c>
    </row>
    <row r="977" spans="1:29" ht="67.5" outlineLevel="2" x14ac:dyDescent="0.35">
      <c r="A977" s="21" t="s">
        <v>29</v>
      </c>
      <c r="B977" s="22" t="s">
        <v>30</v>
      </c>
      <c r="C977" s="22" t="s">
        <v>119</v>
      </c>
      <c r="D977" s="22" t="s">
        <v>165</v>
      </c>
      <c r="E977" s="22" t="s">
        <v>173</v>
      </c>
      <c r="F977" s="22" t="s">
        <v>33</v>
      </c>
      <c r="G977" s="22">
        <v>1330</v>
      </c>
      <c r="H977" s="22">
        <v>701130000</v>
      </c>
      <c r="I977" s="22" t="s">
        <v>31</v>
      </c>
      <c r="J977" s="23" t="s">
        <v>174</v>
      </c>
      <c r="K977" s="24">
        <v>46990753</v>
      </c>
      <c r="L977" s="25">
        <v>46990753</v>
      </c>
      <c r="M977" s="25">
        <v>0</v>
      </c>
      <c r="N977" s="25">
        <v>0</v>
      </c>
      <c r="O977" s="25">
        <v>0</v>
      </c>
      <c r="P977" s="25">
        <f t="shared" si="319"/>
        <v>46990753</v>
      </c>
      <c r="Q977" s="25">
        <v>0</v>
      </c>
      <c r="R977" s="25">
        <v>8290863.1900000004</v>
      </c>
      <c r="S977" s="25">
        <v>0</v>
      </c>
      <c r="T977" s="25">
        <v>26952200.809999999</v>
      </c>
      <c r="U977" s="25">
        <v>26952200.809999999</v>
      </c>
      <c r="V977" s="25">
        <v>0</v>
      </c>
      <c r="W977" s="25">
        <v>11747689</v>
      </c>
      <c r="X977" s="25">
        <v>0</v>
      </c>
      <c r="Y977" s="25">
        <f t="shared" si="320"/>
        <v>11747689</v>
      </c>
      <c r="Z977" s="26">
        <f t="shared" si="317"/>
        <v>0.57356392671553913</v>
      </c>
      <c r="AA977" s="26">
        <f t="shared" si="311"/>
        <v>0.57356392671553913</v>
      </c>
      <c r="AB977" s="26">
        <f t="shared" si="312"/>
        <v>0.17643605732387391</v>
      </c>
      <c r="AC977" s="27">
        <f t="shared" si="313"/>
        <v>0.74999998403941304</v>
      </c>
    </row>
    <row r="978" spans="1:29" ht="162" outlineLevel="2" x14ac:dyDescent="0.35">
      <c r="A978" s="21" t="s">
        <v>29</v>
      </c>
      <c r="B978" s="22" t="s">
        <v>30</v>
      </c>
      <c r="C978" s="22" t="s">
        <v>119</v>
      </c>
      <c r="D978" s="22" t="s">
        <v>165</v>
      </c>
      <c r="E978" s="22" t="s">
        <v>175</v>
      </c>
      <c r="F978" s="22" t="s">
        <v>33</v>
      </c>
      <c r="G978" s="22">
        <v>1330</v>
      </c>
      <c r="H978" s="22">
        <v>701130000</v>
      </c>
      <c r="I978" s="22" t="s">
        <v>31</v>
      </c>
      <c r="J978" s="23" t="s">
        <v>176</v>
      </c>
      <c r="K978" s="24">
        <v>46344989</v>
      </c>
      <c r="L978" s="25">
        <v>46344989</v>
      </c>
      <c r="M978" s="25">
        <v>0</v>
      </c>
      <c r="N978" s="25">
        <v>0</v>
      </c>
      <c r="O978" s="25">
        <v>0</v>
      </c>
      <c r="P978" s="25">
        <f t="shared" si="319"/>
        <v>46344989</v>
      </c>
      <c r="Q978" s="25">
        <v>0</v>
      </c>
      <c r="R978" s="25">
        <v>1</v>
      </c>
      <c r="S978" s="25">
        <v>0</v>
      </c>
      <c r="T978" s="25">
        <v>42072676.700000003</v>
      </c>
      <c r="U978" s="25">
        <v>42072676.700000003</v>
      </c>
      <c r="V978" s="25">
        <v>0</v>
      </c>
      <c r="W978" s="25">
        <v>4272311.3</v>
      </c>
      <c r="X978" s="25">
        <v>0</v>
      </c>
      <c r="Y978" s="25">
        <f t="shared" si="320"/>
        <v>4272311.299999997</v>
      </c>
      <c r="Z978" s="26">
        <f t="shared" si="317"/>
        <v>0.90781501102524809</v>
      </c>
      <c r="AA978" s="26">
        <f t="shared" si="311"/>
        <v>0.90781501102524809</v>
      </c>
      <c r="AB978" s="26">
        <f t="shared" si="312"/>
        <v>2.1577305801065137E-8</v>
      </c>
      <c r="AC978" s="27">
        <f t="shared" si="313"/>
        <v>0.90781503260255392</v>
      </c>
    </row>
    <row r="979" spans="1:29" ht="108" outlineLevel="2" x14ac:dyDescent="0.35">
      <c r="A979" s="21" t="s">
        <v>29</v>
      </c>
      <c r="B979" s="22" t="s">
        <v>30</v>
      </c>
      <c r="C979" s="22" t="s">
        <v>119</v>
      </c>
      <c r="D979" s="22" t="s">
        <v>165</v>
      </c>
      <c r="E979" s="22" t="s">
        <v>177</v>
      </c>
      <c r="F979" s="22" t="s">
        <v>33</v>
      </c>
      <c r="G979" s="22">
        <v>1330</v>
      </c>
      <c r="H979" s="22">
        <v>701130000</v>
      </c>
      <c r="I979" s="22" t="s">
        <v>31</v>
      </c>
      <c r="J979" s="23" t="s">
        <v>178</v>
      </c>
      <c r="K979" s="24">
        <v>31593730</v>
      </c>
      <c r="L979" s="25">
        <v>31593730</v>
      </c>
      <c r="M979" s="25">
        <v>0</v>
      </c>
      <c r="N979" s="25">
        <v>0</v>
      </c>
      <c r="O979" s="25">
        <v>0</v>
      </c>
      <c r="P979" s="25">
        <f t="shared" si="319"/>
        <v>31593730</v>
      </c>
      <c r="Q979" s="25">
        <v>0</v>
      </c>
      <c r="R979" s="25">
        <v>1</v>
      </c>
      <c r="S979" s="25">
        <v>0</v>
      </c>
      <c r="T979" s="25">
        <v>31182590</v>
      </c>
      <c r="U979" s="25">
        <v>31182590</v>
      </c>
      <c r="V979" s="25">
        <v>0</v>
      </c>
      <c r="W979" s="25">
        <v>411139</v>
      </c>
      <c r="X979" s="25">
        <v>0</v>
      </c>
      <c r="Y979" s="25">
        <f t="shared" si="320"/>
        <v>411139</v>
      </c>
      <c r="Z979" s="26">
        <f t="shared" si="317"/>
        <v>0.98698665842874522</v>
      </c>
      <c r="AA979" s="26">
        <f t="shared" si="311"/>
        <v>0.98698665842874522</v>
      </c>
      <c r="AB979" s="26">
        <f t="shared" si="312"/>
        <v>3.1651849908193808E-8</v>
      </c>
      <c r="AC979" s="27">
        <f t="shared" si="313"/>
        <v>0.98698669008059514</v>
      </c>
    </row>
    <row r="980" spans="1:29" ht="81" outlineLevel="2" x14ac:dyDescent="0.35">
      <c r="A980" s="21" t="s">
        <v>29</v>
      </c>
      <c r="B980" s="22" t="s">
        <v>30</v>
      </c>
      <c r="C980" s="22" t="s">
        <v>119</v>
      </c>
      <c r="D980" s="22" t="s">
        <v>165</v>
      </c>
      <c r="E980" s="22" t="s">
        <v>179</v>
      </c>
      <c r="F980" s="22" t="s">
        <v>33</v>
      </c>
      <c r="G980" s="22">
        <v>1330</v>
      </c>
      <c r="H980" s="22">
        <v>701130000</v>
      </c>
      <c r="I980" s="22" t="s">
        <v>31</v>
      </c>
      <c r="J980" s="23" t="s">
        <v>180</v>
      </c>
      <c r="K980" s="24">
        <v>10358600</v>
      </c>
      <c r="L980" s="25">
        <v>10358600</v>
      </c>
      <c r="M980" s="25">
        <v>0</v>
      </c>
      <c r="N980" s="25">
        <v>0</v>
      </c>
      <c r="O980" s="25">
        <v>0</v>
      </c>
      <c r="P980" s="25">
        <f t="shared" si="319"/>
        <v>10358600</v>
      </c>
      <c r="Q980" s="25">
        <v>0</v>
      </c>
      <c r="R980" s="25">
        <v>1</v>
      </c>
      <c r="S980" s="25">
        <v>0</v>
      </c>
      <c r="T980" s="25">
        <v>10170400</v>
      </c>
      <c r="U980" s="25">
        <v>10170400</v>
      </c>
      <c r="V980" s="25">
        <v>0</v>
      </c>
      <c r="W980" s="25">
        <v>188199</v>
      </c>
      <c r="X980" s="25">
        <v>0</v>
      </c>
      <c r="Y980" s="25">
        <f t="shared" si="320"/>
        <v>188199</v>
      </c>
      <c r="Z980" s="26">
        <f t="shared" si="317"/>
        <v>0.98183152163419762</v>
      </c>
      <c r="AA980" s="26">
        <f t="shared" si="311"/>
        <v>0.98183152163419762</v>
      </c>
      <c r="AB980" s="26">
        <f t="shared" si="312"/>
        <v>9.6538142219991119E-8</v>
      </c>
      <c r="AC980" s="27">
        <f t="shared" si="313"/>
        <v>0.98183161817233988</v>
      </c>
    </row>
    <row r="981" spans="1:29" ht="310.5" outlineLevel="2" x14ac:dyDescent="0.35">
      <c r="A981" s="21" t="s">
        <v>275</v>
      </c>
      <c r="B981" s="22" t="s">
        <v>312</v>
      </c>
      <c r="C981" s="22" t="s">
        <v>119</v>
      </c>
      <c r="D981" s="22" t="s">
        <v>165</v>
      </c>
      <c r="E981" s="22" t="s">
        <v>126</v>
      </c>
      <c r="F981" s="22" t="s">
        <v>33</v>
      </c>
      <c r="G981" s="22">
        <v>1330</v>
      </c>
      <c r="H981" s="22">
        <v>701130000</v>
      </c>
      <c r="I981" s="22" t="s">
        <v>31</v>
      </c>
      <c r="J981" s="23" t="s">
        <v>322</v>
      </c>
      <c r="K981" s="24">
        <v>24828229</v>
      </c>
      <c r="L981" s="25">
        <v>24828229</v>
      </c>
      <c r="M981" s="25">
        <v>0</v>
      </c>
      <c r="N981" s="25">
        <v>0</v>
      </c>
      <c r="O981" s="25">
        <v>0</v>
      </c>
      <c r="P981" s="25">
        <f t="shared" si="319"/>
        <v>24828229</v>
      </c>
      <c r="Q981" s="25">
        <v>0</v>
      </c>
      <c r="R981" s="25">
        <v>0</v>
      </c>
      <c r="S981" s="25">
        <v>0</v>
      </c>
      <c r="T981" s="25">
        <v>0</v>
      </c>
      <c r="U981" s="25">
        <v>0</v>
      </c>
      <c r="V981" s="25">
        <v>18621171</v>
      </c>
      <c r="W981" s="25">
        <v>24828229</v>
      </c>
      <c r="X981" s="25">
        <v>0</v>
      </c>
      <c r="Y981" s="25">
        <f t="shared" si="320"/>
        <v>24828229</v>
      </c>
      <c r="Z981" s="26">
        <f t="shared" si="317"/>
        <v>0</v>
      </c>
      <c r="AA981" s="26">
        <f t="shared" si="311"/>
        <v>0</v>
      </c>
      <c r="AB981" s="26">
        <f t="shared" si="312"/>
        <v>0</v>
      </c>
      <c r="AC981" s="27">
        <f t="shared" si="313"/>
        <v>0</v>
      </c>
    </row>
    <row r="982" spans="1:29" outlineLevel="1" x14ac:dyDescent="0.35">
      <c r="A982" s="28"/>
      <c r="B982" s="29"/>
      <c r="C982" s="29"/>
      <c r="D982" s="29" t="s">
        <v>569</v>
      </c>
      <c r="E982" s="29"/>
      <c r="F982" s="29"/>
      <c r="G982" s="29"/>
      <c r="H982" s="29"/>
      <c r="I982" s="29"/>
      <c r="J982" s="30"/>
      <c r="K982" s="31">
        <f t="shared" ref="K982:Y982" si="321">SUBTOTAL(9,K973:K981)</f>
        <v>405620613</v>
      </c>
      <c r="L982" s="32">
        <f t="shared" si="321"/>
        <v>405620613</v>
      </c>
      <c r="M982" s="32">
        <f t="shared" si="321"/>
        <v>0</v>
      </c>
      <c r="N982" s="32">
        <f t="shared" si="321"/>
        <v>17225620</v>
      </c>
      <c r="O982" s="32">
        <f t="shared" si="321"/>
        <v>0</v>
      </c>
      <c r="P982" s="32">
        <f t="shared" si="321"/>
        <v>405620613</v>
      </c>
      <c r="Q982" s="32">
        <f t="shared" si="321"/>
        <v>0</v>
      </c>
      <c r="R982" s="32">
        <f t="shared" si="321"/>
        <v>29576917.140000001</v>
      </c>
      <c r="S982" s="32">
        <f t="shared" si="321"/>
        <v>0</v>
      </c>
      <c r="T982" s="32">
        <f t="shared" si="321"/>
        <v>288210785.88</v>
      </c>
      <c r="U982" s="32">
        <f t="shared" si="321"/>
        <v>288210785.88</v>
      </c>
      <c r="V982" s="32">
        <f t="shared" si="321"/>
        <v>18621171</v>
      </c>
      <c r="W982" s="32">
        <f t="shared" si="321"/>
        <v>87832909.979999989</v>
      </c>
      <c r="X982" s="32">
        <f t="shared" si="321"/>
        <v>0</v>
      </c>
      <c r="Y982" s="32">
        <f t="shared" si="321"/>
        <v>87832909.980000004</v>
      </c>
      <c r="Z982" s="33">
        <f t="shared" si="317"/>
        <v>0.7105427501535776</v>
      </c>
      <c r="AA982" s="33">
        <f t="shared" si="311"/>
        <v>0.7105427501535776</v>
      </c>
      <c r="AB982" s="33">
        <f t="shared" si="312"/>
        <v>7.2917687592962646E-2</v>
      </c>
      <c r="AC982" s="34">
        <f t="shared" si="313"/>
        <v>0.78346043774654028</v>
      </c>
    </row>
    <row r="983" spans="1:29" ht="216" outlineLevel="2" x14ac:dyDescent="0.35">
      <c r="A983" s="21" t="s">
        <v>275</v>
      </c>
      <c r="B983" s="22" t="s">
        <v>278</v>
      </c>
      <c r="C983" s="22" t="s">
        <v>119</v>
      </c>
      <c r="D983" s="22" t="s">
        <v>309</v>
      </c>
      <c r="E983" s="22" t="s">
        <v>52</v>
      </c>
      <c r="F983" s="22" t="s">
        <v>33</v>
      </c>
      <c r="G983" s="22">
        <v>1330</v>
      </c>
      <c r="H983" s="22">
        <v>701130000</v>
      </c>
      <c r="I983" s="22" t="s">
        <v>31</v>
      </c>
      <c r="J983" s="23" t="s">
        <v>310</v>
      </c>
      <c r="K983" s="24">
        <v>331002000</v>
      </c>
      <c r="L983" s="25">
        <v>331002000</v>
      </c>
      <c r="M983" s="25">
        <v>0</v>
      </c>
      <c r="N983" s="25">
        <v>0</v>
      </c>
      <c r="O983" s="25">
        <v>0</v>
      </c>
      <c r="P983" s="25">
        <f>+L983+O983</f>
        <v>331002000</v>
      </c>
      <c r="Q983" s="25">
        <v>0</v>
      </c>
      <c r="R983" s="25">
        <v>0</v>
      </c>
      <c r="S983" s="25">
        <v>0</v>
      </c>
      <c r="T983" s="25">
        <v>0</v>
      </c>
      <c r="U983" s="25">
        <v>0</v>
      </c>
      <c r="V983" s="25">
        <v>0</v>
      </c>
      <c r="W983" s="25">
        <v>331002000</v>
      </c>
      <c r="X983" s="25">
        <v>0</v>
      </c>
      <c r="Y983" s="25">
        <f>P983-(Q983+R983+S983+T983+X983)</f>
        <v>331002000</v>
      </c>
      <c r="Z983" s="26">
        <f t="shared" si="317"/>
        <v>0</v>
      </c>
      <c r="AA983" s="26">
        <f t="shared" si="311"/>
        <v>0</v>
      </c>
      <c r="AB983" s="26">
        <f t="shared" si="312"/>
        <v>0</v>
      </c>
      <c r="AC983" s="27">
        <f t="shared" si="313"/>
        <v>0</v>
      </c>
    </row>
    <row r="984" spans="1:29" outlineLevel="1" x14ac:dyDescent="0.35">
      <c r="A984" s="28"/>
      <c r="B984" s="29"/>
      <c r="C984" s="29"/>
      <c r="D984" s="29" t="s">
        <v>570</v>
      </c>
      <c r="E984" s="29"/>
      <c r="F984" s="29"/>
      <c r="G984" s="29"/>
      <c r="H984" s="29"/>
      <c r="I984" s="29"/>
      <c r="J984" s="30"/>
      <c r="K984" s="31">
        <f t="shared" ref="K984:Y984" si="322">SUBTOTAL(9,K983:K983)</f>
        <v>331002000</v>
      </c>
      <c r="L984" s="32">
        <f t="shared" si="322"/>
        <v>331002000</v>
      </c>
      <c r="M984" s="32">
        <f t="shared" si="322"/>
        <v>0</v>
      </c>
      <c r="N984" s="32">
        <f t="shared" si="322"/>
        <v>0</v>
      </c>
      <c r="O984" s="32">
        <f t="shared" si="322"/>
        <v>0</v>
      </c>
      <c r="P984" s="32">
        <f t="shared" si="322"/>
        <v>331002000</v>
      </c>
      <c r="Q984" s="32">
        <f t="shared" si="322"/>
        <v>0</v>
      </c>
      <c r="R984" s="32">
        <f t="shared" si="322"/>
        <v>0</v>
      </c>
      <c r="S984" s="32">
        <f t="shared" si="322"/>
        <v>0</v>
      </c>
      <c r="T984" s="32">
        <f t="shared" si="322"/>
        <v>0</v>
      </c>
      <c r="U984" s="32">
        <f t="shared" si="322"/>
        <v>0</v>
      </c>
      <c r="V984" s="32">
        <f t="shared" si="322"/>
        <v>0</v>
      </c>
      <c r="W984" s="32">
        <f t="shared" si="322"/>
        <v>331002000</v>
      </c>
      <c r="X984" s="32">
        <f t="shared" si="322"/>
        <v>0</v>
      </c>
      <c r="Y984" s="32">
        <f t="shared" si="322"/>
        <v>331002000</v>
      </c>
      <c r="Z984" s="33">
        <f t="shared" si="317"/>
        <v>0</v>
      </c>
      <c r="AA984" s="33">
        <f t="shared" si="311"/>
        <v>0</v>
      </c>
      <c r="AB984" s="33">
        <f t="shared" si="312"/>
        <v>0</v>
      </c>
      <c r="AC984" s="34">
        <f t="shared" si="313"/>
        <v>0</v>
      </c>
    </row>
    <row r="985" spans="1:29" ht="108" outlineLevel="2" x14ac:dyDescent="0.35">
      <c r="A985" s="21" t="s">
        <v>29</v>
      </c>
      <c r="B985" s="22" t="s">
        <v>30</v>
      </c>
      <c r="C985" s="22" t="s">
        <v>182</v>
      </c>
      <c r="D985" s="22" t="s">
        <v>183</v>
      </c>
      <c r="E985" s="22" t="s">
        <v>133</v>
      </c>
      <c r="F985" s="22">
        <v>280</v>
      </c>
      <c r="G985" s="22">
        <v>2310</v>
      </c>
      <c r="H985" s="22">
        <v>709410000</v>
      </c>
      <c r="I985" s="22" t="s">
        <v>31</v>
      </c>
      <c r="J985" s="23" t="s">
        <v>184</v>
      </c>
      <c r="K985" s="24">
        <v>15000000000</v>
      </c>
      <c r="L985" s="25">
        <v>15000000000</v>
      </c>
      <c r="M985" s="25">
        <v>0</v>
      </c>
      <c r="N985" s="25">
        <v>0</v>
      </c>
      <c r="O985" s="25">
        <v>0</v>
      </c>
      <c r="P985" s="25">
        <f t="shared" ref="P985:P992" si="323">+L985+O985</f>
        <v>15000000000</v>
      </c>
      <c r="Q985" s="25">
        <v>0</v>
      </c>
      <c r="R985" s="25">
        <v>2307692309</v>
      </c>
      <c r="S985" s="25">
        <v>0</v>
      </c>
      <c r="T985" s="25">
        <v>9230769230</v>
      </c>
      <c r="U985" s="25">
        <v>9230769230</v>
      </c>
      <c r="V985" s="25">
        <v>0</v>
      </c>
      <c r="W985" s="25">
        <v>3461538461</v>
      </c>
      <c r="X985" s="25">
        <v>0</v>
      </c>
      <c r="Y985" s="25">
        <f t="shared" ref="Y985:Y992" si="324">P985-(Q985+R985+S985+T985+X985)</f>
        <v>3461538461</v>
      </c>
      <c r="Z985" s="26">
        <f t="shared" si="317"/>
        <v>0.61538461533333333</v>
      </c>
      <c r="AA985" s="26">
        <f t="shared" si="311"/>
        <v>0.61538461533333333</v>
      </c>
      <c r="AB985" s="26">
        <f t="shared" si="312"/>
        <v>0.15384615393333334</v>
      </c>
      <c r="AC985" s="27">
        <f t="shared" si="313"/>
        <v>0.76923076926666667</v>
      </c>
    </row>
    <row r="986" spans="1:29" ht="94.5" outlineLevel="2" x14ac:dyDescent="0.35">
      <c r="A986" s="21" t="s">
        <v>325</v>
      </c>
      <c r="B986" s="22" t="s">
        <v>30</v>
      </c>
      <c r="C986" s="22" t="s">
        <v>182</v>
      </c>
      <c r="D986" s="22" t="s">
        <v>183</v>
      </c>
      <c r="E986" s="22" t="s">
        <v>328</v>
      </c>
      <c r="F986" s="22">
        <v>280</v>
      </c>
      <c r="G986" s="22">
        <v>2310</v>
      </c>
      <c r="H986" s="22">
        <v>709800000</v>
      </c>
      <c r="I986" s="22" t="s">
        <v>31</v>
      </c>
      <c r="J986" s="23" t="s">
        <v>329</v>
      </c>
      <c r="K986" s="24">
        <v>11388409060</v>
      </c>
      <c r="L986" s="25">
        <v>15588409060</v>
      </c>
      <c r="M986" s="25">
        <v>0</v>
      </c>
      <c r="N986" s="25">
        <v>16848218.050000001</v>
      </c>
      <c r="O986" s="25">
        <v>0</v>
      </c>
      <c r="P986" s="25">
        <f t="shared" si="323"/>
        <v>15588409060</v>
      </c>
      <c r="Q986" s="25">
        <v>0</v>
      </c>
      <c r="R986" s="25">
        <v>8084538534.7600002</v>
      </c>
      <c r="S986" s="25">
        <v>0</v>
      </c>
      <c r="T986" s="25">
        <v>7483780483.2399998</v>
      </c>
      <c r="U986" s="25">
        <v>7483780483.2399998</v>
      </c>
      <c r="V986" s="25">
        <v>0</v>
      </c>
      <c r="W986" s="25">
        <v>20090042</v>
      </c>
      <c r="X986" s="25">
        <v>0</v>
      </c>
      <c r="Y986" s="25">
        <f t="shared" si="324"/>
        <v>20090042</v>
      </c>
      <c r="Z986" s="26">
        <f t="shared" si="317"/>
        <v>0.48008622653118904</v>
      </c>
      <c r="AA986" s="26">
        <f t="shared" si="311"/>
        <v>0.48008622653118904</v>
      </c>
      <c r="AB986" s="26">
        <f t="shared" si="312"/>
        <v>0.51862499268799667</v>
      </c>
      <c r="AC986" s="27">
        <f t="shared" si="313"/>
        <v>0.99871121921918571</v>
      </c>
    </row>
    <row r="987" spans="1:29" ht="81" outlineLevel="2" x14ac:dyDescent="0.35">
      <c r="A987" s="21" t="s">
        <v>355</v>
      </c>
      <c r="B987" s="22" t="s">
        <v>30</v>
      </c>
      <c r="C987" s="22" t="s">
        <v>182</v>
      </c>
      <c r="D987" s="22" t="s">
        <v>183</v>
      </c>
      <c r="E987" s="22" t="s">
        <v>129</v>
      </c>
      <c r="F987" s="22">
        <v>280</v>
      </c>
      <c r="G987" s="22">
        <v>2310</v>
      </c>
      <c r="H987" s="22">
        <v>709600000</v>
      </c>
      <c r="I987" s="22" t="s">
        <v>31</v>
      </c>
      <c r="J987" s="23" t="s">
        <v>381</v>
      </c>
      <c r="K987" s="24">
        <v>850000000</v>
      </c>
      <c r="L987" s="25">
        <v>850000000</v>
      </c>
      <c r="M987" s="25">
        <v>0</v>
      </c>
      <c r="N987" s="25">
        <v>0</v>
      </c>
      <c r="O987" s="25">
        <v>0</v>
      </c>
      <c r="P987" s="25">
        <f t="shared" si="323"/>
        <v>850000000</v>
      </c>
      <c r="Q987" s="25">
        <v>0</v>
      </c>
      <c r="R987" s="25">
        <v>155193139.5</v>
      </c>
      <c r="S987" s="25">
        <v>0</v>
      </c>
      <c r="T987" s="25">
        <v>234806860.5</v>
      </c>
      <c r="U987" s="25">
        <v>234806860.5</v>
      </c>
      <c r="V987" s="25">
        <v>0</v>
      </c>
      <c r="W987" s="25">
        <v>460000000</v>
      </c>
      <c r="X987" s="25">
        <v>0</v>
      </c>
      <c r="Y987" s="25">
        <f t="shared" si="324"/>
        <v>460000000</v>
      </c>
      <c r="Z987" s="26">
        <f t="shared" si="317"/>
        <v>0.27624336529411764</v>
      </c>
      <c r="AA987" s="26">
        <f t="shared" si="311"/>
        <v>0.27624336529411764</v>
      </c>
      <c r="AB987" s="26">
        <f t="shared" si="312"/>
        <v>0.18258016411764705</v>
      </c>
      <c r="AC987" s="27">
        <f t="shared" si="313"/>
        <v>0.45882352941176469</v>
      </c>
    </row>
    <row r="988" spans="1:29" ht="108" outlineLevel="2" x14ac:dyDescent="0.35">
      <c r="A988" s="21" t="s">
        <v>355</v>
      </c>
      <c r="B988" s="22" t="s">
        <v>30</v>
      </c>
      <c r="C988" s="22" t="s">
        <v>182</v>
      </c>
      <c r="D988" s="22" t="s">
        <v>183</v>
      </c>
      <c r="E988" s="22" t="s">
        <v>297</v>
      </c>
      <c r="F988" s="22">
        <v>280</v>
      </c>
      <c r="G988" s="22">
        <v>2310</v>
      </c>
      <c r="H988" s="22">
        <v>709600000</v>
      </c>
      <c r="I988" s="22" t="s">
        <v>31</v>
      </c>
      <c r="J988" s="23" t="s">
        <v>382</v>
      </c>
      <c r="K988" s="24">
        <v>26000000</v>
      </c>
      <c r="L988" s="25">
        <v>26000000</v>
      </c>
      <c r="M988" s="25">
        <v>0</v>
      </c>
      <c r="N988" s="25">
        <v>0</v>
      </c>
      <c r="O988" s="25">
        <v>0</v>
      </c>
      <c r="P988" s="25">
        <f t="shared" si="323"/>
        <v>26000000</v>
      </c>
      <c r="Q988" s="25">
        <v>0</v>
      </c>
      <c r="R988" s="25">
        <v>2810000</v>
      </c>
      <c r="S988" s="25">
        <v>0</v>
      </c>
      <c r="T988" s="25">
        <v>12190000</v>
      </c>
      <c r="U988" s="25">
        <v>12190000</v>
      </c>
      <c r="V988" s="25">
        <v>0</v>
      </c>
      <c r="W988" s="25">
        <v>11000000</v>
      </c>
      <c r="X988" s="25">
        <v>0</v>
      </c>
      <c r="Y988" s="25">
        <f t="shared" si="324"/>
        <v>11000000</v>
      </c>
      <c r="Z988" s="26">
        <f t="shared" si="317"/>
        <v>0.46884615384615386</v>
      </c>
      <c r="AA988" s="26">
        <f t="shared" si="311"/>
        <v>0.46884615384615386</v>
      </c>
      <c r="AB988" s="26">
        <f t="shared" si="312"/>
        <v>0.10807692307692307</v>
      </c>
      <c r="AC988" s="27">
        <f t="shared" si="313"/>
        <v>0.57692307692307687</v>
      </c>
    </row>
    <row r="989" spans="1:29" ht="67.5" outlineLevel="2" x14ac:dyDescent="0.35">
      <c r="A989" s="21" t="s">
        <v>384</v>
      </c>
      <c r="B989" s="22" t="s">
        <v>276</v>
      </c>
      <c r="C989" s="22" t="s">
        <v>182</v>
      </c>
      <c r="D989" s="22" t="s">
        <v>183</v>
      </c>
      <c r="E989" s="22" t="s">
        <v>52</v>
      </c>
      <c r="F989" s="22">
        <v>280</v>
      </c>
      <c r="G989" s="22">
        <v>2310</v>
      </c>
      <c r="H989" s="22">
        <v>709100000</v>
      </c>
      <c r="I989" s="22" t="s">
        <v>31</v>
      </c>
      <c r="J989" s="23" t="s">
        <v>393</v>
      </c>
      <c r="K989" s="24">
        <v>50843499</v>
      </c>
      <c r="L989" s="25">
        <v>50843499</v>
      </c>
      <c r="M989" s="25">
        <v>0</v>
      </c>
      <c r="N989" s="25">
        <v>0</v>
      </c>
      <c r="O989" s="25">
        <v>0</v>
      </c>
      <c r="P989" s="25">
        <f t="shared" si="323"/>
        <v>50843499</v>
      </c>
      <c r="Q989" s="25">
        <v>0</v>
      </c>
      <c r="R989" s="25">
        <v>0</v>
      </c>
      <c r="S989" s="25">
        <v>0</v>
      </c>
      <c r="T989" s="25">
        <v>25021748</v>
      </c>
      <c r="U989" s="25">
        <v>25021748</v>
      </c>
      <c r="V989" s="25">
        <v>0</v>
      </c>
      <c r="W989" s="25">
        <v>25821751</v>
      </c>
      <c r="X989" s="25">
        <v>0</v>
      </c>
      <c r="Y989" s="25">
        <f t="shared" si="324"/>
        <v>25821751</v>
      </c>
      <c r="Z989" s="26">
        <f t="shared" si="317"/>
        <v>0.49213269133975218</v>
      </c>
      <c r="AA989" s="26">
        <f t="shared" si="311"/>
        <v>0.49213269133975218</v>
      </c>
      <c r="AB989" s="26">
        <f t="shared" si="312"/>
        <v>0</v>
      </c>
      <c r="AC989" s="27">
        <f t="shared" si="313"/>
        <v>0.49213269133975218</v>
      </c>
    </row>
    <row r="990" spans="1:29" ht="67.5" outlineLevel="2" x14ac:dyDescent="0.35">
      <c r="A990" s="21" t="s">
        <v>384</v>
      </c>
      <c r="B990" s="22" t="s">
        <v>276</v>
      </c>
      <c r="C990" s="22" t="s">
        <v>182</v>
      </c>
      <c r="D990" s="22" t="s">
        <v>183</v>
      </c>
      <c r="E990" s="22" t="s">
        <v>123</v>
      </c>
      <c r="F990" s="22">
        <v>280</v>
      </c>
      <c r="G990" s="22">
        <v>2310</v>
      </c>
      <c r="H990" s="22">
        <v>709100000</v>
      </c>
      <c r="I990" s="22" t="s">
        <v>31</v>
      </c>
      <c r="J990" s="23" t="s">
        <v>394</v>
      </c>
      <c r="K990" s="24">
        <v>1116673</v>
      </c>
      <c r="L990" s="25">
        <v>1116673</v>
      </c>
      <c r="M990" s="25">
        <v>0</v>
      </c>
      <c r="N990" s="25">
        <v>0</v>
      </c>
      <c r="O990" s="25">
        <v>0</v>
      </c>
      <c r="P990" s="25">
        <f t="shared" si="323"/>
        <v>1116673</v>
      </c>
      <c r="Q990" s="25">
        <v>0</v>
      </c>
      <c r="R990" s="25">
        <v>1</v>
      </c>
      <c r="S990" s="25">
        <v>0</v>
      </c>
      <c r="T990" s="25">
        <v>558334</v>
      </c>
      <c r="U990" s="25">
        <v>558334</v>
      </c>
      <c r="V990" s="25">
        <v>0</v>
      </c>
      <c r="W990" s="25">
        <v>558338</v>
      </c>
      <c r="X990" s="25">
        <v>0</v>
      </c>
      <c r="Y990" s="25">
        <f t="shared" si="324"/>
        <v>558338</v>
      </c>
      <c r="Z990" s="26">
        <f t="shared" si="317"/>
        <v>0.49999776120672751</v>
      </c>
      <c r="AA990" s="26">
        <f t="shared" si="311"/>
        <v>0.49999776120672751</v>
      </c>
      <c r="AB990" s="26">
        <f t="shared" si="312"/>
        <v>8.9551730900630716E-7</v>
      </c>
      <c r="AC990" s="27">
        <f t="shared" si="313"/>
        <v>0.49999865672403654</v>
      </c>
    </row>
    <row r="991" spans="1:29" ht="81" outlineLevel="2" x14ac:dyDescent="0.35">
      <c r="A991" s="21" t="s">
        <v>384</v>
      </c>
      <c r="B991" s="22" t="s">
        <v>312</v>
      </c>
      <c r="C991" s="22" t="s">
        <v>182</v>
      </c>
      <c r="D991" s="22" t="s">
        <v>183</v>
      </c>
      <c r="E991" s="22" t="s">
        <v>129</v>
      </c>
      <c r="F991" s="22" t="s">
        <v>470</v>
      </c>
      <c r="G991" s="22">
        <v>2310</v>
      </c>
      <c r="H991" s="22">
        <v>709300000</v>
      </c>
      <c r="I991" s="22" t="s">
        <v>31</v>
      </c>
      <c r="J991" s="23" t="s">
        <v>439</v>
      </c>
      <c r="K991" s="24">
        <v>6351104475</v>
      </c>
      <c r="L991" s="25">
        <v>6351104475</v>
      </c>
      <c r="M991" s="25">
        <v>0</v>
      </c>
      <c r="N991" s="25">
        <v>81096100</v>
      </c>
      <c r="O991" s="25">
        <v>8287597</v>
      </c>
      <c r="P991" s="25">
        <f t="shared" si="323"/>
        <v>6359392072</v>
      </c>
      <c r="Q991" s="25">
        <v>0</v>
      </c>
      <c r="R991" s="25">
        <v>3186630030.5999999</v>
      </c>
      <c r="S991" s="25">
        <v>0</v>
      </c>
      <c r="T991" s="25">
        <v>3164474444.4000001</v>
      </c>
      <c r="U991" s="25">
        <v>3164474444.4000001</v>
      </c>
      <c r="V991" s="25">
        <v>0</v>
      </c>
      <c r="W991" s="25">
        <v>0</v>
      </c>
      <c r="X991" s="25">
        <v>0</v>
      </c>
      <c r="Y991" s="25">
        <f t="shared" si="324"/>
        <v>8287597</v>
      </c>
      <c r="Z991" s="26">
        <f t="shared" si="317"/>
        <v>0.49825576903299174</v>
      </c>
      <c r="AA991" s="26">
        <f t="shared" si="311"/>
        <v>0.49760643919612702</v>
      </c>
      <c r="AB991" s="26">
        <f t="shared" si="312"/>
        <v>0.50109035494611665</v>
      </c>
      <c r="AC991" s="27">
        <f t="shared" si="313"/>
        <v>0.99869679414224366</v>
      </c>
    </row>
    <row r="992" spans="1:29" ht="148.5" outlineLevel="2" x14ac:dyDescent="0.35">
      <c r="A992" s="21" t="s">
        <v>384</v>
      </c>
      <c r="B992" s="22" t="s">
        <v>447</v>
      </c>
      <c r="C992" s="22" t="s">
        <v>182</v>
      </c>
      <c r="D992" s="22" t="s">
        <v>183</v>
      </c>
      <c r="E992" s="22" t="s">
        <v>129</v>
      </c>
      <c r="F992" s="22" t="s">
        <v>470</v>
      </c>
      <c r="G992" s="22">
        <v>2310</v>
      </c>
      <c r="H992" s="22">
        <v>709500000</v>
      </c>
      <c r="I992" s="22" t="s">
        <v>31</v>
      </c>
      <c r="J992" s="23" t="s">
        <v>458</v>
      </c>
      <c r="K992" s="24">
        <v>908075351</v>
      </c>
      <c r="L992" s="25">
        <v>908075351</v>
      </c>
      <c r="M992" s="25">
        <v>0</v>
      </c>
      <c r="N992" s="25">
        <v>11257960</v>
      </c>
      <c r="O992" s="25">
        <v>0</v>
      </c>
      <c r="P992" s="25">
        <f t="shared" si="323"/>
        <v>908075351</v>
      </c>
      <c r="Q992" s="25">
        <v>0</v>
      </c>
      <c r="R992" s="25">
        <v>454037676</v>
      </c>
      <c r="S992" s="25">
        <v>0</v>
      </c>
      <c r="T992" s="25">
        <v>0</v>
      </c>
      <c r="U992" s="25">
        <v>0</v>
      </c>
      <c r="V992" s="25">
        <v>454037675</v>
      </c>
      <c r="W992" s="25">
        <v>454037675</v>
      </c>
      <c r="X992" s="25">
        <v>0</v>
      </c>
      <c r="Y992" s="25">
        <f t="shared" si="324"/>
        <v>454037675</v>
      </c>
      <c r="Z992" s="26">
        <f t="shared" si="317"/>
        <v>0</v>
      </c>
      <c r="AA992" s="26">
        <f t="shared" si="311"/>
        <v>0</v>
      </c>
      <c r="AB992" s="26">
        <f t="shared" si="312"/>
        <v>0.50000000055061511</v>
      </c>
      <c r="AC992" s="27">
        <f t="shared" si="313"/>
        <v>0.50000000055061511</v>
      </c>
    </row>
    <row r="993" spans="1:29" outlineLevel="1" x14ac:dyDescent="0.35">
      <c r="A993" s="28"/>
      <c r="B993" s="29"/>
      <c r="C993" s="29"/>
      <c r="D993" s="29" t="s">
        <v>571</v>
      </c>
      <c r="E993" s="29"/>
      <c r="F993" s="29"/>
      <c r="G993" s="29"/>
      <c r="H993" s="29"/>
      <c r="I993" s="29"/>
      <c r="J993" s="30"/>
      <c r="K993" s="31">
        <f t="shared" ref="K993:Y993" si="325">SUBTOTAL(9,K985:K992)</f>
        <v>34575549058</v>
      </c>
      <c r="L993" s="32">
        <f t="shared" si="325"/>
        <v>38775549058</v>
      </c>
      <c r="M993" s="32">
        <f t="shared" si="325"/>
        <v>0</v>
      </c>
      <c r="N993" s="32">
        <f t="shared" si="325"/>
        <v>109202278.05</v>
      </c>
      <c r="O993" s="32">
        <f t="shared" si="325"/>
        <v>8287597</v>
      </c>
      <c r="P993" s="32">
        <f t="shared" si="325"/>
        <v>38783836655</v>
      </c>
      <c r="Q993" s="32">
        <f t="shared" si="325"/>
        <v>0</v>
      </c>
      <c r="R993" s="32">
        <f t="shared" si="325"/>
        <v>14190901690.860001</v>
      </c>
      <c r="S993" s="32">
        <f t="shared" si="325"/>
        <v>0</v>
      </c>
      <c r="T993" s="32">
        <f t="shared" si="325"/>
        <v>20151601100.139999</v>
      </c>
      <c r="U993" s="32">
        <f t="shared" si="325"/>
        <v>20151601100.139999</v>
      </c>
      <c r="V993" s="32">
        <f t="shared" si="325"/>
        <v>454037675</v>
      </c>
      <c r="W993" s="32">
        <f t="shared" si="325"/>
        <v>4433046267</v>
      </c>
      <c r="X993" s="32">
        <f t="shared" si="325"/>
        <v>0</v>
      </c>
      <c r="Y993" s="32">
        <f t="shared" si="325"/>
        <v>4441333864</v>
      </c>
      <c r="Z993" s="33">
        <f t="shared" si="317"/>
        <v>0.51969866551721744</v>
      </c>
      <c r="AA993" s="33">
        <f t="shared" si="311"/>
        <v>0.51958761273150267</v>
      </c>
      <c r="AB993" s="33">
        <f t="shared" si="312"/>
        <v>0.36589731482974658</v>
      </c>
      <c r="AC993" s="34">
        <f t="shared" si="313"/>
        <v>0.8854849275612493</v>
      </c>
    </row>
    <row r="994" spans="1:29" ht="54" outlineLevel="2" x14ac:dyDescent="0.35">
      <c r="A994" s="21" t="s">
        <v>384</v>
      </c>
      <c r="B994" s="22" t="s">
        <v>312</v>
      </c>
      <c r="C994" s="22" t="s">
        <v>182</v>
      </c>
      <c r="D994" s="22" t="s">
        <v>440</v>
      </c>
      <c r="E994" s="22" t="s">
        <v>441</v>
      </c>
      <c r="F994" s="22" t="s">
        <v>470</v>
      </c>
      <c r="G994" s="22">
        <v>2320</v>
      </c>
      <c r="H994" s="22">
        <v>709300000</v>
      </c>
      <c r="I994" s="22" t="s">
        <v>31</v>
      </c>
      <c r="J994" s="23" t="s">
        <v>442</v>
      </c>
      <c r="K994" s="24">
        <v>57120078</v>
      </c>
      <c r="L994" s="25">
        <v>57120078</v>
      </c>
      <c r="M994" s="25">
        <v>0</v>
      </c>
      <c r="N994" s="25">
        <v>0</v>
      </c>
      <c r="O994" s="25">
        <v>-1020213</v>
      </c>
      <c r="P994" s="25">
        <f>+L994+O994</f>
        <v>56099865</v>
      </c>
      <c r="Q994" s="25">
        <v>0</v>
      </c>
      <c r="R994" s="25">
        <v>56099865</v>
      </c>
      <c r="S994" s="25">
        <v>0</v>
      </c>
      <c r="T994" s="25">
        <v>0</v>
      </c>
      <c r="U994" s="25">
        <v>0</v>
      </c>
      <c r="V994" s="25">
        <v>0</v>
      </c>
      <c r="W994" s="25">
        <v>1020213</v>
      </c>
      <c r="X994" s="25">
        <v>0</v>
      </c>
      <c r="Y994" s="25">
        <f>P994-(Q994+R994+S994+T994+X994)</f>
        <v>0</v>
      </c>
      <c r="Z994" s="26">
        <f t="shared" si="317"/>
        <v>0</v>
      </c>
      <c r="AA994" s="26">
        <f t="shared" si="311"/>
        <v>0</v>
      </c>
      <c r="AB994" s="26">
        <f t="shared" si="312"/>
        <v>1</v>
      </c>
      <c r="AC994" s="27">
        <f t="shared" si="313"/>
        <v>1</v>
      </c>
    </row>
    <row r="995" spans="1:29" outlineLevel="1" x14ac:dyDescent="0.35">
      <c r="A995" s="28"/>
      <c r="B995" s="29"/>
      <c r="C995" s="29"/>
      <c r="D995" s="29" t="s">
        <v>572</v>
      </c>
      <c r="E995" s="29"/>
      <c r="F995" s="29"/>
      <c r="G995" s="29"/>
      <c r="H995" s="29"/>
      <c r="I995" s="29"/>
      <c r="J995" s="30"/>
      <c r="K995" s="31">
        <f t="shared" ref="K995:Y995" si="326">SUBTOTAL(9,K994:K994)</f>
        <v>57120078</v>
      </c>
      <c r="L995" s="32">
        <f t="shared" si="326"/>
        <v>57120078</v>
      </c>
      <c r="M995" s="32">
        <f t="shared" si="326"/>
        <v>0</v>
      </c>
      <c r="N995" s="32">
        <f t="shared" si="326"/>
        <v>0</v>
      </c>
      <c r="O995" s="32">
        <f t="shared" si="326"/>
        <v>-1020213</v>
      </c>
      <c r="P995" s="32">
        <f t="shared" si="326"/>
        <v>56099865</v>
      </c>
      <c r="Q995" s="32">
        <f t="shared" si="326"/>
        <v>0</v>
      </c>
      <c r="R995" s="32">
        <f t="shared" si="326"/>
        <v>56099865</v>
      </c>
      <c r="S995" s="32">
        <f t="shared" si="326"/>
        <v>0</v>
      </c>
      <c r="T995" s="32">
        <f t="shared" si="326"/>
        <v>0</v>
      </c>
      <c r="U995" s="32">
        <f t="shared" si="326"/>
        <v>0</v>
      </c>
      <c r="V995" s="32">
        <f t="shared" si="326"/>
        <v>0</v>
      </c>
      <c r="W995" s="32">
        <f t="shared" si="326"/>
        <v>1020213</v>
      </c>
      <c r="X995" s="32">
        <f t="shared" si="326"/>
        <v>0</v>
      </c>
      <c r="Y995" s="32">
        <f t="shared" si="326"/>
        <v>0</v>
      </c>
      <c r="Z995" s="33">
        <f t="shared" si="317"/>
        <v>0</v>
      </c>
      <c r="AA995" s="33">
        <f t="shared" si="311"/>
        <v>0</v>
      </c>
      <c r="AB995" s="33">
        <f t="shared" si="312"/>
        <v>1</v>
      </c>
      <c r="AC995" s="34">
        <f t="shared" si="313"/>
        <v>1</v>
      </c>
    </row>
    <row r="996" spans="1:29" ht="67.5" outlineLevel="2" x14ac:dyDescent="0.35">
      <c r="A996" s="21" t="s">
        <v>384</v>
      </c>
      <c r="B996" s="22" t="s">
        <v>312</v>
      </c>
      <c r="C996" s="22" t="s">
        <v>182</v>
      </c>
      <c r="D996" s="22" t="s">
        <v>443</v>
      </c>
      <c r="E996" s="22" t="s">
        <v>441</v>
      </c>
      <c r="F996" s="22" t="s">
        <v>470</v>
      </c>
      <c r="G996" s="22">
        <v>2320</v>
      </c>
      <c r="H996" s="22">
        <v>709300000</v>
      </c>
      <c r="I996" s="22" t="s">
        <v>31</v>
      </c>
      <c r="J996" s="23" t="s">
        <v>444</v>
      </c>
      <c r="K996" s="24">
        <v>49206799</v>
      </c>
      <c r="L996" s="25">
        <v>49206799</v>
      </c>
      <c r="M996" s="25">
        <v>0</v>
      </c>
      <c r="N996" s="25">
        <v>0</v>
      </c>
      <c r="O996" s="25">
        <v>-3832325</v>
      </c>
      <c r="P996" s="25">
        <f t="shared" ref="P996:P997" si="327">+L996+O996</f>
        <v>45374474</v>
      </c>
      <c r="Q996" s="25">
        <v>0</v>
      </c>
      <c r="R996" s="25">
        <v>45374474</v>
      </c>
      <c r="S996" s="25">
        <v>0</v>
      </c>
      <c r="T996" s="25">
        <v>0</v>
      </c>
      <c r="U996" s="25">
        <v>0</v>
      </c>
      <c r="V996" s="25">
        <v>0</v>
      </c>
      <c r="W996" s="25">
        <v>3832325</v>
      </c>
      <c r="X996" s="25">
        <v>0</v>
      </c>
      <c r="Y996" s="25">
        <f t="shared" ref="Y996:Y997" si="328">P996-(Q996+R996+S996+T996+X996)</f>
        <v>0</v>
      </c>
      <c r="Z996" s="26">
        <f t="shared" si="317"/>
        <v>0</v>
      </c>
      <c r="AA996" s="26">
        <f t="shared" si="311"/>
        <v>0</v>
      </c>
      <c r="AB996" s="26">
        <f t="shared" si="312"/>
        <v>1</v>
      </c>
      <c r="AC996" s="27">
        <f t="shared" si="313"/>
        <v>1</v>
      </c>
    </row>
    <row r="997" spans="1:29" ht="67.5" outlineLevel="2" x14ac:dyDescent="0.35">
      <c r="A997" s="21" t="s">
        <v>384</v>
      </c>
      <c r="B997" s="22" t="s">
        <v>460</v>
      </c>
      <c r="C997" s="22" t="s">
        <v>182</v>
      </c>
      <c r="D997" s="22" t="s">
        <v>443</v>
      </c>
      <c r="E997" s="22" t="s">
        <v>441</v>
      </c>
      <c r="F997" s="22" t="s">
        <v>470</v>
      </c>
      <c r="G997" s="22">
        <v>2320</v>
      </c>
      <c r="H997" s="22">
        <v>709500000</v>
      </c>
      <c r="I997" s="22" t="s">
        <v>31</v>
      </c>
      <c r="J997" s="23" t="s">
        <v>465</v>
      </c>
      <c r="K997" s="24">
        <v>50354913</v>
      </c>
      <c r="L997" s="25">
        <v>50354913</v>
      </c>
      <c r="M997" s="25">
        <v>0</v>
      </c>
      <c r="N997" s="25">
        <v>0</v>
      </c>
      <c r="O997" s="25">
        <v>-4535844</v>
      </c>
      <c r="P997" s="25">
        <f t="shared" si="327"/>
        <v>45819069</v>
      </c>
      <c r="Q997" s="25">
        <v>0</v>
      </c>
      <c r="R997" s="25">
        <v>45819069</v>
      </c>
      <c r="S997" s="25">
        <v>0</v>
      </c>
      <c r="T997" s="25">
        <v>0</v>
      </c>
      <c r="U997" s="25">
        <v>0</v>
      </c>
      <c r="V997" s="25">
        <v>0</v>
      </c>
      <c r="W997" s="25">
        <v>4535844</v>
      </c>
      <c r="X997" s="25">
        <v>0</v>
      </c>
      <c r="Y997" s="25">
        <f t="shared" si="328"/>
        <v>0</v>
      </c>
      <c r="Z997" s="26">
        <f t="shared" si="317"/>
        <v>0</v>
      </c>
      <c r="AA997" s="26">
        <f t="shared" si="311"/>
        <v>0</v>
      </c>
      <c r="AB997" s="26">
        <f t="shared" si="312"/>
        <v>1</v>
      </c>
      <c r="AC997" s="27">
        <f t="shared" si="313"/>
        <v>1</v>
      </c>
    </row>
    <row r="998" spans="1:29" outlineLevel="1" x14ac:dyDescent="0.35">
      <c r="A998" s="28"/>
      <c r="B998" s="29"/>
      <c r="C998" s="29"/>
      <c r="D998" s="29" t="s">
        <v>573</v>
      </c>
      <c r="E998" s="29"/>
      <c r="F998" s="29"/>
      <c r="G998" s="29"/>
      <c r="H998" s="29"/>
      <c r="I998" s="29"/>
      <c r="J998" s="30"/>
      <c r="K998" s="31">
        <f t="shared" ref="K998:Y998" si="329">SUBTOTAL(9,K996:K997)</f>
        <v>99561712</v>
      </c>
      <c r="L998" s="32">
        <f t="shared" si="329"/>
        <v>99561712</v>
      </c>
      <c r="M998" s="32">
        <f t="shared" si="329"/>
        <v>0</v>
      </c>
      <c r="N998" s="32">
        <f t="shared" si="329"/>
        <v>0</v>
      </c>
      <c r="O998" s="32">
        <f t="shared" si="329"/>
        <v>-8368169</v>
      </c>
      <c r="P998" s="32">
        <f t="shared" si="329"/>
        <v>91193543</v>
      </c>
      <c r="Q998" s="32">
        <f t="shared" si="329"/>
        <v>0</v>
      </c>
      <c r="R998" s="32">
        <f t="shared" si="329"/>
        <v>91193543</v>
      </c>
      <c r="S998" s="32">
        <f t="shared" si="329"/>
        <v>0</v>
      </c>
      <c r="T998" s="32">
        <f t="shared" si="329"/>
        <v>0</v>
      </c>
      <c r="U998" s="32">
        <f t="shared" si="329"/>
        <v>0</v>
      </c>
      <c r="V998" s="32">
        <f t="shared" si="329"/>
        <v>0</v>
      </c>
      <c r="W998" s="32">
        <f t="shared" si="329"/>
        <v>8368169</v>
      </c>
      <c r="X998" s="32">
        <f t="shared" si="329"/>
        <v>0</v>
      </c>
      <c r="Y998" s="32">
        <f t="shared" si="329"/>
        <v>0</v>
      </c>
      <c r="Z998" s="33">
        <f t="shared" si="317"/>
        <v>0</v>
      </c>
      <c r="AA998" s="33">
        <f t="shared" si="311"/>
        <v>0</v>
      </c>
      <c r="AB998" s="33">
        <f t="shared" si="312"/>
        <v>1</v>
      </c>
      <c r="AC998" s="34">
        <f t="shared" si="313"/>
        <v>1</v>
      </c>
    </row>
    <row r="999" spans="1:29" ht="67.5" outlineLevel="2" x14ac:dyDescent="0.35">
      <c r="A999" s="21" t="s">
        <v>384</v>
      </c>
      <c r="B999" s="22" t="s">
        <v>312</v>
      </c>
      <c r="C999" s="22" t="s">
        <v>182</v>
      </c>
      <c r="D999" s="22" t="s">
        <v>445</v>
      </c>
      <c r="E999" s="22" t="s">
        <v>441</v>
      </c>
      <c r="F999" s="22" t="s">
        <v>470</v>
      </c>
      <c r="G999" s="22">
        <v>2320</v>
      </c>
      <c r="H999" s="22">
        <v>709300000</v>
      </c>
      <c r="I999" s="22" t="s">
        <v>31</v>
      </c>
      <c r="J999" s="23" t="s">
        <v>446</v>
      </c>
      <c r="K999" s="24">
        <v>33484989</v>
      </c>
      <c r="L999" s="25">
        <v>33484989</v>
      </c>
      <c r="M999" s="25">
        <v>0</v>
      </c>
      <c r="N999" s="25">
        <v>0</v>
      </c>
      <c r="O999" s="25">
        <v>1100785</v>
      </c>
      <c r="P999" s="25">
        <f>+L999+O999</f>
        <v>34585774</v>
      </c>
      <c r="Q999" s="25">
        <v>0</v>
      </c>
      <c r="R999" s="25">
        <v>33484989</v>
      </c>
      <c r="S999" s="25">
        <v>0</v>
      </c>
      <c r="T999" s="25">
        <v>0</v>
      </c>
      <c r="U999" s="25">
        <v>0</v>
      </c>
      <c r="V999" s="25">
        <v>0</v>
      </c>
      <c r="W999" s="25">
        <v>0</v>
      </c>
      <c r="X999" s="25">
        <v>0</v>
      </c>
      <c r="Y999" s="25">
        <f>P999-(Q999+R999+S999+T999+X999)</f>
        <v>1100785</v>
      </c>
      <c r="Z999" s="26">
        <f t="shared" si="317"/>
        <v>0</v>
      </c>
      <c r="AA999" s="26">
        <f t="shared" si="311"/>
        <v>0</v>
      </c>
      <c r="AB999" s="26">
        <f t="shared" si="312"/>
        <v>0.96817231847984664</v>
      </c>
      <c r="AC999" s="27">
        <f t="shared" si="313"/>
        <v>0.96817231847984664</v>
      </c>
    </row>
    <row r="1000" spans="1:29" outlineLevel="1" x14ac:dyDescent="0.35">
      <c r="A1000" s="28"/>
      <c r="B1000" s="29"/>
      <c r="C1000" s="29"/>
      <c r="D1000" s="29" t="s">
        <v>574</v>
      </c>
      <c r="E1000" s="29"/>
      <c r="F1000" s="29"/>
      <c r="G1000" s="29"/>
      <c r="H1000" s="29"/>
      <c r="I1000" s="29"/>
      <c r="J1000" s="30"/>
      <c r="K1000" s="31">
        <f t="shared" ref="K1000:Y1000" si="330">SUBTOTAL(9,K999:K999)</f>
        <v>33484989</v>
      </c>
      <c r="L1000" s="32">
        <f t="shared" si="330"/>
        <v>33484989</v>
      </c>
      <c r="M1000" s="32">
        <f t="shared" si="330"/>
        <v>0</v>
      </c>
      <c r="N1000" s="32">
        <f t="shared" si="330"/>
        <v>0</v>
      </c>
      <c r="O1000" s="32">
        <f t="shared" si="330"/>
        <v>1100785</v>
      </c>
      <c r="P1000" s="32">
        <f t="shared" si="330"/>
        <v>34585774</v>
      </c>
      <c r="Q1000" s="32">
        <f t="shared" si="330"/>
        <v>0</v>
      </c>
      <c r="R1000" s="32">
        <f t="shared" si="330"/>
        <v>33484989</v>
      </c>
      <c r="S1000" s="32">
        <f t="shared" si="330"/>
        <v>0</v>
      </c>
      <c r="T1000" s="32">
        <f t="shared" si="330"/>
        <v>0</v>
      </c>
      <c r="U1000" s="32">
        <f t="shared" si="330"/>
        <v>0</v>
      </c>
      <c r="V1000" s="32">
        <f t="shared" si="330"/>
        <v>0</v>
      </c>
      <c r="W1000" s="32">
        <f t="shared" si="330"/>
        <v>0</v>
      </c>
      <c r="X1000" s="32">
        <f t="shared" si="330"/>
        <v>0</v>
      </c>
      <c r="Y1000" s="32">
        <f t="shared" si="330"/>
        <v>1100785</v>
      </c>
      <c r="Z1000" s="33">
        <f t="shared" si="317"/>
        <v>0</v>
      </c>
      <c r="AA1000" s="33">
        <f t="shared" si="311"/>
        <v>0</v>
      </c>
      <c r="AB1000" s="33">
        <f t="shared" si="312"/>
        <v>0.96817231847984664</v>
      </c>
      <c r="AC1000" s="34">
        <f t="shared" si="313"/>
        <v>0.96817231847984664</v>
      </c>
    </row>
    <row r="1001" spans="1:29" ht="15" thickBot="1" x14ac:dyDescent="0.4">
      <c r="A1001" s="35"/>
      <c r="B1001" s="36"/>
      <c r="C1001" s="36"/>
      <c r="D1001" s="36" t="s">
        <v>468</v>
      </c>
      <c r="E1001" s="36"/>
      <c r="F1001" s="36"/>
      <c r="G1001" s="36"/>
      <c r="H1001" s="36"/>
      <c r="I1001" s="36"/>
      <c r="J1001" s="37"/>
      <c r="K1001" s="42">
        <f t="shared" ref="K1001:Y1001" si="331">SUBTOTAL(9,K10:K999)</f>
        <v>2612696741714</v>
      </c>
      <c r="L1001" s="38">
        <f t="shared" si="331"/>
        <v>2613196741714</v>
      </c>
      <c r="M1001" s="38">
        <f t="shared" si="331"/>
        <v>124182266093.12003</v>
      </c>
      <c r="N1001" s="38">
        <f t="shared" si="331"/>
        <v>10071170891.290005</v>
      </c>
      <c r="O1001" s="38">
        <f t="shared" si="331"/>
        <v>0</v>
      </c>
      <c r="P1001" s="38">
        <f t="shared" si="331"/>
        <v>2613196741714</v>
      </c>
      <c r="Q1001" s="38">
        <f t="shared" si="331"/>
        <v>2622647796.6900001</v>
      </c>
      <c r="R1001" s="38">
        <f t="shared" si="331"/>
        <v>225498465637.41003</v>
      </c>
      <c r="S1001" s="38">
        <f t="shared" si="331"/>
        <v>1147232757.47</v>
      </c>
      <c r="T1001" s="38">
        <f t="shared" si="331"/>
        <v>1535869089641.3391</v>
      </c>
      <c r="U1001" s="38">
        <f t="shared" si="331"/>
        <v>1535556771492.5596</v>
      </c>
      <c r="V1001" s="38">
        <f t="shared" si="331"/>
        <v>573352884742.8999</v>
      </c>
      <c r="W1001" s="38">
        <f t="shared" si="331"/>
        <v>848059305881.09082</v>
      </c>
      <c r="X1001" s="38">
        <f t="shared" si="331"/>
        <v>37971704758</v>
      </c>
      <c r="Y1001" s="38">
        <f t="shared" si="331"/>
        <v>810087601123.09082</v>
      </c>
      <c r="Z1001" s="39">
        <f t="shared" si="317"/>
        <v>0.58773572809292574</v>
      </c>
      <c r="AA1001" s="39">
        <f t="shared" si="311"/>
        <v>0.58773572809292574</v>
      </c>
      <c r="AB1001" s="39">
        <f t="shared" si="312"/>
        <v>8.7734820165584843E-2</v>
      </c>
      <c r="AC1001" s="40">
        <f t="shared" si="313"/>
        <v>0.67547054825851061</v>
      </c>
    </row>
    <row r="1002" spans="1:29" x14ac:dyDescent="0.35">
      <c r="A1002" s="10"/>
      <c r="B1002" s="10"/>
      <c r="C1002" s="10"/>
      <c r="D1002" s="10"/>
      <c r="E1002" s="10"/>
      <c r="F1002" s="10"/>
      <c r="G1002" s="10"/>
      <c r="H1002" s="10"/>
      <c r="I1002" s="10"/>
      <c r="J1002" s="11"/>
      <c r="K1002" s="12"/>
      <c r="L1002" s="13"/>
      <c r="M1002" s="13"/>
      <c r="N1002" s="13"/>
      <c r="O1002" s="13"/>
      <c r="P1002" s="13"/>
      <c r="Q1002" s="13"/>
      <c r="R1002" s="13"/>
      <c r="S1002" s="13"/>
      <c r="T1002" s="13"/>
      <c r="U1002" s="13"/>
      <c r="V1002" s="13"/>
      <c r="W1002" s="13"/>
      <c r="X1002" s="13"/>
      <c r="Y1002" s="13"/>
      <c r="Z1002" s="14"/>
      <c r="AA1002" s="14"/>
      <c r="AB1002" s="14"/>
      <c r="AC1002" s="14"/>
    </row>
    <row r="1003" spans="1:29" x14ac:dyDescent="0.35">
      <c r="A1003" s="10"/>
      <c r="B1003" s="10"/>
      <c r="C1003" s="10"/>
      <c r="D1003" s="10"/>
      <c r="E1003" s="10"/>
      <c r="F1003" s="10"/>
      <c r="G1003" s="10"/>
      <c r="H1003" s="10"/>
      <c r="I1003" s="10"/>
      <c r="J1003" s="11"/>
      <c r="K1003" s="12"/>
      <c r="L1003" s="13"/>
      <c r="M1003" s="13"/>
      <c r="N1003" s="13"/>
      <c r="O1003" s="13"/>
      <c r="P1003" s="13"/>
      <c r="Q1003" s="13"/>
      <c r="R1003" s="13"/>
      <c r="S1003" s="13"/>
      <c r="T1003" s="13"/>
      <c r="U1003" s="13"/>
      <c r="V1003" s="13"/>
      <c r="W1003" s="13"/>
      <c r="X1003" s="13"/>
      <c r="Y1003" s="13"/>
      <c r="Z1003" s="14"/>
      <c r="AA1003" s="14"/>
      <c r="AB1003" s="14"/>
      <c r="AC1003" s="14"/>
    </row>
    <row r="1004" spans="1:29" x14ac:dyDescent="0.35">
      <c r="A1004" s="10"/>
      <c r="B1004" s="10"/>
      <c r="C1004" s="10"/>
      <c r="D1004" s="10"/>
      <c r="E1004" s="10"/>
      <c r="F1004" s="10"/>
      <c r="G1004" s="10"/>
      <c r="H1004" s="10"/>
      <c r="I1004" s="10"/>
      <c r="J1004" s="11"/>
      <c r="K1004" s="12"/>
      <c r="L1004" s="13"/>
      <c r="M1004" s="13"/>
      <c r="N1004" s="13"/>
      <c r="O1004" s="13"/>
      <c r="P1004" s="13"/>
      <c r="Q1004" s="13"/>
      <c r="R1004" s="13"/>
      <c r="S1004" s="13"/>
      <c r="T1004" s="13"/>
      <c r="U1004" s="13"/>
      <c r="V1004" s="13"/>
      <c r="W1004" s="13"/>
      <c r="X1004" s="13"/>
      <c r="Y1004" s="13"/>
      <c r="Z1004" s="14"/>
      <c r="AA1004" s="14"/>
      <c r="AB1004" s="14"/>
      <c r="AC1004" s="14"/>
    </row>
    <row r="1005" spans="1:29" x14ac:dyDescent="0.35">
      <c r="A1005" s="10"/>
      <c r="B1005" s="10"/>
      <c r="C1005" s="10"/>
      <c r="D1005" s="10"/>
      <c r="E1005" s="10"/>
      <c r="F1005" s="10"/>
      <c r="G1005" s="10"/>
      <c r="H1005" s="10"/>
      <c r="I1005" s="10"/>
      <c r="J1005" s="11"/>
      <c r="K1005" s="12"/>
      <c r="L1005" s="13"/>
      <c r="M1005" s="13"/>
      <c r="N1005" s="13"/>
      <c r="O1005" s="13"/>
      <c r="P1005" s="13"/>
      <c r="Q1005" s="13"/>
      <c r="R1005" s="13"/>
      <c r="S1005" s="13"/>
      <c r="T1005" s="13"/>
      <c r="U1005" s="13"/>
      <c r="V1005" s="13"/>
      <c r="W1005" s="13"/>
      <c r="X1005" s="13"/>
      <c r="Y1005" s="13"/>
      <c r="Z1005" s="14"/>
      <c r="AA1005" s="14"/>
      <c r="AB1005" s="14"/>
      <c r="AC1005" s="14"/>
    </row>
    <row r="1006" spans="1:29" x14ac:dyDescent="0.35">
      <c r="A1006" s="10"/>
      <c r="B1006" s="10"/>
      <c r="C1006" s="10"/>
      <c r="D1006" s="10"/>
      <c r="E1006" s="10"/>
      <c r="F1006" s="10"/>
      <c r="G1006" s="10"/>
      <c r="H1006" s="10"/>
      <c r="I1006" s="10"/>
      <c r="J1006" s="11"/>
      <c r="K1006" s="12"/>
      <c r="L1006" s="13"/>
      <c r="M1006" s="13"/>
      <c r="N1006" s="13"/>
      <c r="O1006" s="13"/>
      <c r="P1006" s="13"/>
      <c r="Q1006" s="13"/>
      <c r="R1006" s="13"/>
      <c r="S1006" s="13"/>
      <c r="T1006" s="13"/>
      <c r="U1006" s="13"/>
      <c r="V1006" s="13"/>
      <c r="W1006" s="13"/>
      <c r="X1006" s="13"/>
      <c r="Y1006" s="13"/>
      <c r="Z1006" s="14"/>
      <c r="AA1006" s="14"/>
      <c r="AB1006" s="14"/>
      <c r="AC1006" s="14"/>
    </row>
    <row r="1007" spans="1:29" x14ac:dyDescent="0.35">
      <c r="A1007" s="10"/>
      <c r="B1007" s="10"/>
      <c r="C1007" s="10"/>
      <c r="D1007" s="10"/>
      <c r="E1007" s="10"/>
      <c r="F1007" s="10"/>
      <c r="G1007" s="10"/>
      <c r="H1007" s="10"/>
      <c r="I1007" s="10"/>
      <c r="J1007" s="11"/>
      <c r="K1007" s="12"/>
      <c r="L1007" s="13"/>
      <c r="M1007" s="13"/>
      <c r="N1007" s="13"/>
      <c r="O1007" s="13"/>
      <c r="P1007" s="13"/>
      <c r="Q1007" s="13"/>
      <c r="R1007" s="13"/>
      <c r="S1007" s="13"/>
      <c r="T1007" s="13"/>
      <c r="U1007" s="13"/>
      <c r="V1007" s="13"/>
      <c r="W1007" s="13"/>
      <c r="X1007" s="13"/>
      <c r="Y1007" s="13"/>
      <c r="Z1007" s="14"/>
      <c r="AA1007" s="14"/>
      <c r="AB1007" s="14"/>
      <c r="AC1007" s="14"/>
    </row>
    <row r="1008" spans="1:29" x14ac:dyDescent="0.35">
      <c r="A1008" s="10"/>
      <c r="B1008" s="10"/>
      <c r="C1008" s="10"/>
      <c r="D1008" s="10"/>
      <c r="E1008" s="10"/>
      <c r="F1008" s="10"/>
      <c r="G1008" s="10"/>
      <c r="H1008" s="10"/>
      <c r="I1008" s="10"/>
      <c r="J1008" s="11"/>
      <c r="K1008" s="12"/>
      <c r="L1008" s="13"/>
      <c r="M1008" s="13"/>
      <c r="N1008" s="13"/>
      <c r="O1008" s="13"/>
      <c r="P1008" s="13"/>
      <c r="Q1008" s="13"/>
      <c r="R1008" s="13"/>
      <c r="S1008" s="13"/>
      <c r="T1008" s="13"/>
      <c r="U1008" s="13"/>
      <c r="V1008" s="13"/>
      <c r="W1008" s="13"/>
      <c r="X1008" s="13"/>
      <c r="Y1008" s="13"/>
      <c r="Z1008" s="14"/>
      <c r="AA1008" s="14"/>
      <c r="AB1008" s="14"/>
      <c r="AC1008" s="14"/>
    </row>
    <row r="1009" spans="1:29" x14ac:dyDescent="0.35">
      <c r="A1009" s="10"/>
      <c r="B1009" s="10"/>
      <c r="C1009" s="10"/>
      <c r="D1009" s="10"/>
      <c r="E1009" s="10"/>
      <c r="F1009" s="10"/>
      <c r="G1009" s="10"/>
      <c r="H1009" s="10"/>
      <c r="I1009" s="10"/>
      <c r="J1009" s="11"/>
      <c r="K1009" s="12"/>
      <c r="L1009" s="13"/>
      <c r="M1009" s="13"/>
      <c r="N1009" s="13"/>
      <c r="O1009" s="13"/>
      <c r="P1009" s="13"/>
      <c r="Q1009" s="13"/>
      <c r="R1009" s="13"/>
      <c r="S1009" s="13"/>
      <c r="T1009" s="13"/>
      <c r="U1009" s="13"/>
      <c r="V1009" s="13"/>
      <c r="W1009" s="13"/>
      <c r="X1009" s="13"/>
      <c r="Y1009" s="13"/>
      <c r="Z1009" s="14"/>
      <c r="AA1009" s="14"/>
      <c r="AB1009" s="14"/>
      <c r="AC1009" s="14"/>
    </row>
    <row r="1010" spans="1:29" x14ac:dyDescent="0.35">
      <c r="A1010" s="10"/>
      <c r="B1010" s="10"/>
      <c r="C1010" s="10"/>
      <c r="D1010" s="10"/>
      <c r="E1010" s="10"/>
      <c r="F1010" s="10"/>
      <c r="G1010" s="10"/>
      <c r="H1010" s="10"/>
      <c r="I1010" s="10"/>
      <c r="J1010" s="11"/>
      <c r="K1010" s="12"/>
      <c r="L1010" s="13"/>
      <c r="M1010" s="13"/>
      <c r="N1010" s="13"/>
      <c r="O1010" s="13"/>
      <c r="P1010" s="13"/>
      <c r="Q1010" s="13"/>
      <c r="R1010" s="13"/>
      <c r="S1010" s="13"/>
      <c r="T1010" s="13"/>
      <c r="U1010" s="13"/>
      <c r="V1010" s="13"/>
      <c r="W1010" s="13"/>
      <c r="X1010" s="13"/>
      <c r="Y1010" s="13"/>
      <c r="Z1010" s="14"/>
      <c r="AA1010" s="14"/>
      <c r="AB1010" s="14"/>
      <c r="AC1010" s="14"/>
    </row>
    <row r="1011" spans="1:29" x14ac:dyDescent="0.35">
      <c r="A1011" s="10"/>
      <c r="B1011" s="10"/>
      <c r="C1011" s="10"/>
      <c r="D1011" s="10"/>
      <c r="E1011" s="10"/>
      <c r="F1011" s="10"/>
      <c r="G1011" s="10"/>
      <c r="H1011" s="10"/>
      <c r="I1011" s="10"/>
      <c r="J1011" s="11"/>
      <c r="K1011" s="12"/>
      <c r="L1011" s="13"/>
      <c r="M1011" s="13"/>
      <c r="N1011" s="13"/>
      <c r="O1011" s="13"/>
      <c r="P1011" s="13"/>
      <c r="Q1011" s="13"/>
      <c r="R1011" s="13"/>
      <c r="S1011" s="13"/>
      <c r="T1011" s="13"/>
      <c r="U1011" s="13"/>
      <c r="V1011" s="13"/>
      <c r="W1011" s="13"/>
      <c r="X1011" s="13"/>
      <c r="Y1011" s="13"/>
      <c r="Z1011" s="14"/>
      <c r="AA1011" s="14"/>
      <c r="AB1011" s="14"/>
      <c r="AC1011" s="14"/>
    </row>
    <row r="1012" spans="1:29" x14ac:dyDescent="0.35">
      <c r="A1012" s="10"/>
      <c r="B1012" s="10"/>
      <c r="C1012" s="10"/>
      <c r="D1012" s="10"/>
      <c r="E1012" s="10"/>
      <c r="F1012" s="10"/>
      <c r="G1012" s="10"/>
      <c r="H1012" s="10"/>
      <c r="I1012" s="10"/>
      <c r="J1012" s="11"/>
      <c r="K1012" s="12"/>
      <c r="L1012" s="13"/>
      <c r="M1012" s="13"/>
      <c r="N1012" s="13"/>
      <c r="O1012" s="13"/>
      <c r="P1012" s="13"/>
      <c r="Q1012" s="13"/>
      <c r="R1012" s="13"/>
      <c r="S1012" s="13"/>
      <c r="T1012" s="13"/>
      <c r="U1012" s="13"/>
      <c r="V1012" s="13"/>
      <c r="W1012" s="13"/>
      <c r="X1012" s="13"/>
      <c r="Y1012" s="13"/>
      <c r="Z1012" s="14"/>
      <c r="AA1012" s="14"/>
      <c r="AB1012" s="14"/>
      <c r="AC1012" s="14"/>
    </row>
    <row r="1013" spans="1:29" x14ac:dyDescent="0.35">
      <c r="A1013" s="10"/>
      <c r="B1013" s="10"/>
      <c r="C1013" s="10"/>
      <c r="D1013" s="10"/>
      <c r="E1013" s="10"/>
      <c r="F1013" s="10"/>
      <c r="G1013" s="10"/>
      <c r="H1013" s="10"/>
      <c r="I1013" s="10"/>
      <c r="J1013" s="11"/>
      <c r="K1013" s="12"/>
      <c r="L1013" s="13"/>
      <c r="M1013" s="13"/>
      <c r="N1013" s="13"/>
      <c r="O1013" s="13"/>
      <c r="P1013" s="13"/>
      <c r="Q1013" s="13"/>
      <c r="R1013" s="13"/>
      <c r="S1013" s="13"/>
      <c r="T1013" s="13"/>
      <c r="U1013" s="13"/>
      <c r="V1013" s="13"/>
      <c r="W1013" s="13"/>
      <c r="X1013" s="13"/>
      <c r="Y1013" s="13"/>
      <c r="Z1013" s="14"/>
      <c r="AA1013" s="14"/>
      <c r="AB1013" s="14"/>
      <c r="AC1013" s="14"/>
    </row>
    <row r="1014" spans="1:29" x14ac:dyDescent="0.35">
      <c r="A1014" s="10"/>
      <c r="B1014" s="10"/>
      <c r="C1014" s="10"/>
      <c r="D1014" s="10"/>
      <c r="E1014" s="10"/>
      <c r="F1014" s="10"/>
      <c r="G1014" s="10"/>
      <c r="H1014" s="10"/>
      <c r="I1014" s="10"/>
      <c r="J1014" s="11"/>
      <c r="K1014" s="12"/>
      <c r="L1014" s="13"/>
      <c r="M1014" s="13"/>
      <c r="N1014" s="13"/>
      <c r="O1014" s="13"/>
      <c r="P1014" s="13"/>
      <c r="Q1014" s="13"/>
      <c r="R1014" s="13"/>
      <c r="S1014" s="13"/>
      <c r="T1014" s="13"/>
      <c r="U1014" s="13"/>
      <c r="V1014" s="13"/>
      <c r="W1014" s="13"/>
      <c r="X1014" s="13"/>
      <c r="Y1014" s="13"/>
      <c r="Z1014" s="14"/>
      <c r="AA1014" s="14"/>
      <c r="AB1014" s="14"/>
      <c r="AC1014" s="14"/>
    </row>
    <row r="1015" spans="1:29" x14ac:dyDescent="0.35">
      <c r="A1015" s="10"/>
      <c r="B1015" s="10"/>
      <c r="C1015" s="10"/>
      <c r="D1015" s="10"/>
      <c r="E1015" s="10"/>
      <c r="F1015" s="10"/>
      <c r="G1015" s="10"/>
      <c r="H1015" s="10"/>
      <c r="I1015" s="10"/>
      <c r="J1015" s="11"/>
      <c r="K1015" s="12"/>
      <c r="L1015" s="13"/>
      <c r="M1015" s="13"/>
      <c r="N1015" s="13"/>
      <c r="O1015" s="13"/>
      <c r="P1015" s="13"/>
      <c r="Q1015" s="13"/>
      <c r="R1015" s="13"/>
      <c r="S1015" s="13"/>
      <c r="T1015" s="13"/>
      <c r="U1015" s="13"/>
      <c r="V1015" s="13"/>
      <c r="W1015" s="13"/>
      <c r="X1015" s="13"/>
      <c r="Y1015" s="13"/>
      <c r="Z1015" s="14"/>
      <c r="AA1015" s="14"/>
      <c r="AB1015" s="14"/>
      <c r="AC1015" s="14"/>
    </row>
    <row r="1016" spans="1:29" x14ac:dyDescent="0.35">
      <c r="A1016" s="10"/>
      <c r="B1016" s="10"/>
      <c r="C1016" s="10"/>
      <c r="D1016" s="10"/>
      <c r="E1016" s="10"/>
      <c r="F1016" s="10"/>
      <c r="G1016" s="10"/>
      <c r="H1016" s="10"/>
      <c r="I1016" s="10"/>
      <c r="J1016" s="11"/>
      <c r="K1016" s="12"/>
      <c r="L1016" s="13"/>
      <c r="M1016" s="13"/>
      <c r="N1016" s="13"/>
      <c r="O1016" s="13"/>
      <c r="P1016" s="13"/>
      <c r="Q1016" s="13"/>
      <c r="R1016" s="13"/>
      <c r="S1016" s="13"/>
      <c r="T1016" s="13"/>
      <c r="U1016" s="13"/>
      <c r="V1016" s="13"/>
      <c r="W1016" s="13"/>
      <c r="X1016" s="13"/>
      <c r="Y1016" s="13"/>
      <c r="Z1016" s="14"/>
      <c r="AA1016" s="14"/>
      <c r="AB1016" s="14"/>
      <c r="AC1016" s="14"/>
    </row>
    <row r="1017" spans="1:29" x14ac:dyDescent="0.35">
      <c r="A1017" s="10"/>
      <c r="B1017" s="10"/>
      <c r="C1017" s="10"/>
      <c r="D1017" s="10"/>
      <c r="E1017" s="10"/>
      <c r="F1017" s="10"/>
      <c r="G1017" s="10"/>
      <c r="H1017" s="10"/>
      <c r="I1017" s="10"/>
      <c r="J1017" s="11"/>
      <c r="K1017" s="12"/>
      <c r="L1017" s="13"/>
      <c r="M1017" s="13"/>
      <c r="N1017" s="13"/>
      <c r="O1017" s="13"/>
      <c r="P1017" s="13"/>
      <c r="Q1017" s="13"/>
      <c r="R1017" s="13"/>
      <c r="S1017" s="13"/>
      <c r="T1017" s="13"/>
      <c r="U1017" s="13"/>
      <c r="V1017" s="13"/>
      <c r="W1017" s="13"/>
      <c r="X1017" s="13"/>
      <c r="Y1017" s="13"/>
      <c r="Z1017" s="14"/>
      <c r="AA1017" s="14"/>
      <c r="AB1017" s="14"/>
      <c r="AC1017" s="14"/>
    </row>
    <row r="1018" spans="1:29" x14ac:dyDescent="0.35">
      <c r="A1018" s="10"/>
      <c r="B1018" s="10"/>
      <c r="C1018" s="10"/>
      <c r="D1018" s="10"/>
      <c r="E1018" s="10"/>
      <c r="F1018" s="10"/>
      <c r="G1018" s="10"/>
      <c r="H1018" s="10"/>
      <c r="I1018" s="10"/>
      <c r="J1018" s="11"/>
      <c r="K1018" s="12"/>
      <c r="L1018" s="13"/>
      <c r="M1018" s="13"/>
      <c r="N1018" s="13"/>
      <c r="O1018" s="13"/>
      <c r="P1018" s="13"/>
      <c r="Q1018" s="13"/>
      <c r="R1018" s="13"/>
      <c r="S1018" s="13"/>
      <c r="T1018" s="13"/>
      <c r="U1018" s="13"/>
      <c r="V1018" s="13"/>
      <c r="W1018" s="13"/>
      <c r="X1018" s="13"/>
      <c r="Y1018" s="13"/>
      <c r="Z1018" s="14"/>
      <c r="AA1018" s="14"/>
      <c r="AB1018" s="14"/>
      <c r="AC1018" s="14"/>
    </row>
    <row r="1019" spans="1:29" x14ac:dyDescent="0.35">
      <c r="A1019" s="10"/>
      <c r="B1019" s="10"/>
      <c r="C1019" s="10"/>
      <c r="D1019" s="10"/>
      <c r="E1019" s="10"/>
      <c r="F1019" s="10"/>
      <c r="G1019" s="10"/>
      <c r="H1019" s="10"/>
      <c r="I1019" s="10"/>
      <c r="J1019" s="11"/>
      <c r="K1019" s="12"/>
      <c r="L1019" s="13"/>
      <c r="M1019" s="13"/>
      <c r="N1019" s="13"/>
      <c r="O1019" s="13"/>
      <c r="P1019" s="13"/>
      <c r="Q1019" s="13"/>
      <c r="R1019" s="13"/>
      <c r="S1019" s="13"/>
      <c r="T1019" s="13"/>
      <c r="U1019" s="13"/>
      <c r="V1019" s="13"/>
      <c r="W1019" s="13"/>
      <c r="X1019" s="13"/>
      <c r="Y1019" s="13"/>
      <c r="Z1019" s="14"/>
      <c r="AA1019" s="14"/>
      <c r="AB1019" s="14"/>
      <c r="AC1019" s="14"/>
    </row>
    <row r="1020" spans="1:29" x14ac:dyDescent="0.35">
      <c r="A1020" s="10"/>
      <c r="B1020" s="10"/>
      <c r="C1020" s="10"/>
      <c r="D1020" s="10"/>
      <c r="E1020" s="10"/>
      <c r="F1020" s="10"/>
      <c r="G1020" s="10"/>
      <c r="H1020" s="10"/>
      <c r="I1020" s="10"/>
      <c r="J1020" s="11"/>
      <c r="K1020" s="12"/>
      <c r="L1020" s="13"/>
      <c r="M1020" s="13"/>
      <c r="N1020" s="13"/>
      <c r="O1020" s="13"/>
      <c r="P1020" s="13"/>
      <c r="Q1020" s="13"/>
      <c r="R1020" s="13"/>
      <c r="S1020" s="13"/>
      <c r="T1020" s="13"/>
      <c r="U1020" s="13"/>
      <c r="V1020" s="13"/>
      <c r="W1020" s="13"/>
      <c r="X1020" s="13"/>
      <c r="Y1020" s="13"/>
      <c r="Z1020" s="14"/>
      <c r="AA1020" s="14"/>
      <c r="AB1020" s="14"/>
      <c r="AC1020" s="14"/>
    </row>
    <row r="1021" spans="1:29" x14ac:dyDescent="0.35">
      <c r="A1021" s="10"/>
      <c r="B1021" s="10"/>
      <c r="C1021" s="10"/>
      <c r="D1021" s="10"/>
      <c r="E1021" s="10"/>
      <c r="F1021" s="10"/>
      <c r="G1021" s="10"/>
      <c r="H1021" s="10"/>
      <c r="I1021" s="10"/>
      <c r="J1021" s="11"/>
      <c r="K1021" s="12"/>
      <c r="L1021" s="13"/>
      <c r="M1021" s="13"/>
      <c r="N1021" s="13"/>
      <c r="O1021" s="13"/>
      <c r="P1021" s="13"/>
      <c r="Q1021" s="13"/>
      <c r="R1021" s="13"/>
      <c r="S1021" s="13"/>
      <c r="T1021" s="13"/>
      <c r="U1021" s="13"/>
      <c r="V1021" s="13"/>
      <c r="W1021" s="13"/>
      <c r="X1021" s="13"/>
      <c r="Y1021" s="13"/>
      <c r="Z1021" s="14"/>
      <c r="AA1021" s="14"/>
      <c r="AB1021" s="14"/>
      <c r="AC1021" s="14"/>
    </row>
    <row r="1022" spans="1:29" x14ac:dyDescent="0.35">
      <c r="A1022" s="10"/>
      <c r="B1022" s="10"/>
      <c r="C1022" s="10"/>
      <c r="D1022" s="10"/>
      <c r="E1022" s="10"/>
      <c r="F1022" s="10"/>
      <c r="G1022" s="10"/>
      <c r="H1022" s="10"/>
      <c r="I1022" s="10"/>
      <c r="J1022" s="11"/>
      <c r="K1022" s="12"/>
      <c r="L1022" s="13"/>
      <c r="M1022" s="13"/>
      <c r="N1022" s="13"/>
      <c r="O1022" s="13"/>
      <c r="P1022" s="13"/>
      <c r="Q1022" s="13"/>
      <c r="R1022" s="13"/>
      <c r="S1022" s="13"/>
      <c r="T1022" s="13"/>
      <c r="U1022" s="13"/>
      <c r="V1022" s="13"/>
      <c r="W1022" s="13"/>
      <c r="X1022" s="13"/>
      <c r="Y1022" s="13"/>
      <c r="Z1022" s="14"/>
      <c r="AA1022" s="14"/>
      <c r="AB1022" s="14"/>
      <c r="AC1022" s="14"/>
    </row>
    <row r="1023" spans="1:29" x14ac:dyDescent="0.35">
      <c r="A1023" s="10"/>
      <c r="B1023" s="10"/>
      <c r="C1023" s="10"/>
      <c r="D1023" s="10"/>
      <c r="E1023" s="10"/>
      <c r="F1023" s="10"/>
      <c r="G1023" s="10"/>
      <c r="H1023" s="10"/>
      <c r="I1023" s="10"/>
      <c r="J1023" s="11"/>
      <c r="K1023" s="12"/>
      <c r="L1023" s="13"/>
      <c r="M1023" s="13"/>
      <c r="N1023" s="13"/>
      <c r="O1023" s="13"/>
      <c r="P1023" s="13"/>
      <c r="Q1023" s="13"/>
      <c r="R1023" s="13"/>
      <c r="S1023" s="13"/>
      <c r="T1023" s="13"/>
      <c r="U1023" s="13"/>
      <c r="V1023" s="13"/>
      <c r="W1023" s="13"/>
      <c r="X1023" s="13"/>
      <c r="Y1023" s="13"/>
      <c r="Z1023" s="14"/>
      <c r="AA1023" s="14"/>
      <c r="AB1023" s="14"/>
      <c r="AC1023" s="14"/>
    </row>
    <row r="1024" spans="1:29" x14ac:dyDescent="0.35">
      <c r="A1024" s="10"/>
      <c r="B1024" s="10"/>
      <c r="C1024" s="10"/>
      <c r="D1024" s="10"/>
      <c r="E1024" s="10"/>
      <c r="F1024" s="10"/>
      <c r="G1024" s="10"/>
      <c r="H1024" s="10"/>
      <c r="I1024" s="10"/>
      <c r="J1024" s="11"/>
      <c r="K1024" s="12"/>
      <c r="L1024" s="13"/>
      <c r="M1024" s="13"/>
      <c r="N1024" s="13"/>
      <c r="O1024" s="13"/>
      <c r="P1024" s="13"/>
      <c r="Q1024" s="13"/>
      <c r="R1024" s="13"/>
      <c r="S1024" s="13"/>
      <c r="T1024" s="13"/>
      <c r="U1024" s="13"/>
      <c r="V1024" s="13"/>
      <c r="W1024" s="13"/>
      <c r="X1024" s="13"/>
      <c r="Y1024" s="13"/>
      <c r="Z1024" s="14"/>
      <c r="AA1024" s="14"/>
      <c r="AB1024" s="14"/>
      <c r="AC1024" s="14"/>
    </row>
    <row r="1025" spans="1:29" x14ac:dyDescent="0.35">
      <c r="A1025" s="10"/>
      <c r="B1025" s="10"/>
      <c r="C1025" s="10"/>
      <c r="D1025" s="10"/>
      <c r="E1025" s="10"/>
      <c r="F1025" s="10"/>
      <c r="G1025" s="10"/>
      <c r="H1025" s="10"/>
      <c r="I1025" s="10"/>
      <c r="J1025" s="11"/>
      <c r="K1025" s="12"/>
      <c r="L1025" s="13"/>
      <c r="M1025" s="13"/>
      <c r="N1025" s="13"/>
      <c r="O1025" s="13"/>
      <c r="P1025" s="13"/>
      <c r="Q1025" s="13"/>
      <c r="R1025" s="13"/>
      <c r="S1025" s="13"/>
      <c r="T1025" s="13"/>
      <c r="U1025" s="13"/>
      <c r="V1025" s="13"/>
      <c r="W1025" s="13"/>
      <c r="X1025" s="13"/>
      <c r="Y1025" s="13"/>
      <c r="Z1025" s="14"/>
      <c r="AA1025" s="14"/>
      <c r="AB1025" s="14"/>
      <c r="AC1025" s="14"/>
    </row>
    <row r="1026" spans="1:29" x14ac:dyDescent="0.35">
      <c r="A1026" s="10"/>
      <c r="B1026" s="10"/>
      <c r="C1026" s="10"/>
      <c r="D1026" s="10"/>
      <c r="E1026" s="10"/>
      <c r="F1026" s="10"/>
      <c r="G1026" s="10"/>
      <c r="H1026" s="10"/>
      <c r="I1026" s="10"/>
      <c r="J1026" s="11"/>
      <c r="K1026" s="12"/>
      <c r="L1026" s="13"/>
      <c r="M1026" s="13"/>
      <c r="N1026" s="13"/>
      <c r="O1026" s="13"/>
      <c r="P1026" s="13"/>
      <c r="Q1026" s="13"/>
      <c r="R1026" s="13"/>
      <c r="S1026" s="13"/>
      <c r="T1026" s="13"/>
      <c r="U1026" s="13"/>
      <c r="V1026" s="13"/>
      <c r="W1026" s="13"/>
      <c r="X1026" s="13"/>
      <c r="Y1026" s="13"/>
      <c r="Z1026" s="14"/>
      <c r="AA1026" s="14"/>
      <c r="AB1026" s="14"/>
      <c r="AC1026" s="14"/>
    </row>
    <row r="1027" spans="1:29" x14ac:dyDescent="0.35">
      <c r="A1027" s="10"/>
      <c r="B1027" s="10"/>
      <c r="C1027" s="10"/>
      <c r="D1027" s="10"/>
      <c r="E1027" s="10"/>
      <c r="F1027" s="10"/>
      <c r="G1027" s="10"/>
      <c r="H1027" s="10"/>
      <c r="I1027" s="10"/>
      <c r="J1027" s="11"/>
      <c r="K1027" s="12"/>
      <c r="L1027" s="13"/>
      <c r="M1027" s="13"/>
      <c r="N1027" s="13"/>
      <c r="O1027" s="13"/>
      <c r="P1027" s="13"/>
      <c r="Q1027" s="13"/>
      <c r="R1027" s="13"/>
      <c r="S1027" s="13"/>
      <c r="T1027" s="13"/>
      <c r="U1027" s="13"/>
      <c r="V1027" s="13"/>
      <c r="W1027" s="13"/>
      <c r="X1027" s="13"/>
      <c r="Y1027" s="13"/>
      <c r="Z1027" s="14"/>
      <c r="AA1027" s="14"/>
      <c r="AB1027" s="14"/>
      <c r="AC1027" s="14"/>
    </row>
    <row r="1028" spans="1:29" x14ac:dyDescent="0.35">
      <c r="A1028" s="10"/>
      <c r="B1028" s="10"/>
      <c r="C1028" s="10"/>
      <c r="D1028" s="10"/>
      <c r="E1028" s="10"/>
      <c r="F1028" s="10"/>
      <c r="G1028" s="10"/>
      <c r="H1028" s="10"/>
      <c r="I1028" s="10"/>
      <c r="J1028" s="11"/>
      <c r="K1028" s="12"/>
      <c r="L1028" s="13"/>
      <c r="M1028" s="13"/>
      <c r="N1028" s="13"/>
      <c r="O1028" s="13"/>
      <c r="P1028" s="13"/>
      <c r="Q1028" s="13"/>
      <c r="R1028" s="13"/>
      <c r="S1028" s="13"/>
      <c r="T1028" s="13"/>
      <c r="U1028" s="13"/>
      <c r="V1028" s="13"/>
      <c r="W1028" s="13"/>
      <c r="X1028" s="13"/>
      <c r="Y1028" s="13"/>
      <c r="Z1028" s="14"/>
      <c r="AA1028" s="14"/>
      <c r="AB1028" s="14"/>
      <c r="AC1028" s="14"/>
    </row>
    <row r="1029" spans="1:29" x14ac:dyDescent="0.35">
      <c r="A1029" s="10"/>
      <c r="B1029" s="10"/>
      <c r="C1029" s="10"/>
      <c r="D1029" s="10"/>
      <c r="E1029" s="10"/>
      <c r="F1029" s="10"/>
      <c r="G1029" s="10"/>
      <c r="H1029" s="10"/>
      <c r="I1029" s="10"/>
      <c r="J1029" s="11"/>
      <c r="K1029" s="12"/>
      <c r="L1029" s="13"/>
      <c r="M1029" s="13"/>
      <c r="N1029" s="13"/>
      <c r="O1029" s="13"/>
      <c r="P1029" s="13"/>
      <c r="Q1029" s="13"/>
      <c r="R1029" s="13"/>
      <c r="S1029" s="13"/>
      <c r="T1029" s="13"/>
      <c r="U1029" s="13"/>
      <c r="V1029" s="13"/>
      <c r="W1029" s="13"/>
      <c r="X1029" s="13"/>
      <c r="Y1029" s="13"/>
      <c r="Z1029" s="14"/>
      <c r="AA1029" s="14"/>
      <c r="AB1029" s="14"/>
      <c r="AC1029" s="14"/>
    </row>
    <row r="1030" spans="1:29" x14ac:dyDescent="0.35">
      <c r="A1030" s="10"/>
      <c r="B1030" s="10"/>
      <c r="C1030" s="10"/>
      <c r="D1030" s="10"/>
      <c r="E1030" s="10"/>
      <c r="F1030" s="10"/>
      <c r="G1030" s="10"/>
      <c r="H1030" s="10"/>
      <c r="I1030" s="10"/>
      <c r="J1030" s="11"/>
      <c r="K1030" s="12"/>
      <c r="L1030" s="13"/>
      <c r="M1030" s="13"/>
      <c r="N1030" s="13"/>
      <c r="O1030" s="13"/>
      <c r="P1030" s="13"/>
      <c r="Q1030" s="13"/>
      <c r="R1030" s="13"/>
      <c r="S1030" s="13"/>
      <c r="T1030" s="13"/>
      <c r="U1030" s="13"/>
      <c r="V1030" s="13"/>
      <c r="W1030" s="13"/>
      <c r="X1030" s="13"/>
      <c r="Y1030" s="13"/>
      <c r="Z1030" s="14"/>
      <c r="AA1030" s="14"/>
      <c r="AB1030" s="14"/>
      <c r="AC1030" s="14"/>
    </row>
    <row r="1031" spans="1:29" x14ac:dyDescent="0.35">
      <c r="A1031" s="10"/>
      <c r="B1031" s="10"/>
      <c r="C1031" s="10"/>
      <c r="D1031" s="10"/>
      <c r="E1031" s="10"/>
      <c r="F1031" s="10"/>
      <c r="G1031" s="10"/>
      <c r="H1031" s="10"/>
      <c r="I1031" s="10"/>
      <c r="J1031" s="11"/>
      <c r="K1031" s="12"/>
      <c r="L1031" s="13"/>
      <c r="M1031" s="13"/>
      <c r="N1031" s="13"/>
      <c r="O1031" s="13"/>
      <c r="P1031" s="13"/>
      <c r="Q1031" s="13"/>
      <c r="R1031" s="13"/>
      <c r="S1031" s="13"/>
      <c r="T1031" s="13"/>
      <c r="U1031" s="13"/>
      <c r="V1031" s="13"/>
      <c r="W1031" s="13"/>
      <c r="X1031" s="13"/>
      <c r="Y1031" s="13"/>
      <c r="Z1031" s="14"/>
      <c r="AA1031" s="14"/>
      <c r="AB1031" s="14"/>
      <c r="AC1031" s="14"/>
    </row>
    <row r="1032" spans="1:29" x14ac:dyDescent="0.35">
      <c r="A1032" s="10"/>
      <c r="B1032" s="10"/>
      <c r="C1032" s="10"/>
      <c r="D1032" s="10"/>
      <c r="E1032" s="10"/>
      <c r="F1032" s="10"/>
      <c r="G1032" s="10"/>
      <c r="H1032" s="10"/>
      <c r="I1032" s="10"/>
      <c r="J1032" s="11"/>
      <c r="K1032" s="12"/>
      <c r="L1032" s="13"/>
      <c r="M1032" s="13"/>
      <c r="N1032" s="13"/>
      <c r="O1032" s="13"/>
      <c r="P1032" s="13"/>
      <c r="Q1032" s="13"/>
      <c r="R1032" s="13"/>
      <c r="S1032" s="13"/>
      <c r="T1032" s="13"/>
      <c r="U1032" s="13"/>
      <c r="V1032" s="13"/>
      <c r="W1032" s="13"/>
      <c r="X1032" s="13"/>
      <c r="Y1032" s="13"/>
      <c r="Z1032" s="14"/>
      <c r="AA1032" s="14"/>
      <c r="AB1032" s="14"/>
      <c r="AC1032" s="14"/>
    </row>
    <row r="1033" spans="1:29" x14ac:dyDescent="0.35">
      <c r="A1033" s="10"/>
      <c r="B1033" s="10"/>
      <c r="C1033" s="10"/>
      <c r="D1033" s="10"/>
      <c r="E1033" s="10"/>
      <c r="F1033" s="10"/>
      <c r="G1033" s="10"/>
      <c r="H1033" s="10"/>
      <c r="I1033" s="10"/>
      <c r="J1033" s="11"/>
      <c r="K1033" s="12"/>
      <c r="L1033" s="13"/>
      <c r="M1033" s="13"/>
      <c r="N1033" s="13"/>
      <c r="O1033" s="13"/>
      <c r="P1033" s="13"/>
      <c r="Q1033" s="13"/>
      <c r="R1033" s="13"/>
      <c r="S1033" s="13"/>
      <c r="T1033" s="13"/>
      <c r="U1033" s="13"/>
      <c r="V1033" s="13"/>
      <c r="W1033" s="13"/>
      <c r="X1033" s="13"/>
      <c r="Y1033" s="13"/>
      <c r="Z1033" s="14"/>
      <c r="AA1033" s="14"/>
      <c r="AB1033" s="14"/>
      <c r="AC1033" s="14"/>
    </row>
    <row r="1034" spans="1:29" x14ac:dyDescent="0.35">
      <c r="A1034" s="10"/>
      <c r="B1034" s="10"/>
      <c r="C1034" s="10"/>
      <c r="D1034" s="10"/>
      <c r="E1034" s="10"/>
      <c r="F1034" s="10"/>
      <c r="G1034" s="10"/>
      <c r="H1034" s="10"/>
      <c r="I1034" s="10"/>
      <c r="J1034" s="11"/>
      <c r="K1034" s="12"/>
      <c r="L1034" s="13"/>
      <c r="M1034" s="13"/>
      <c r="N1034" s="13"/>
      <c r="O1034" s="13"/>
      <c r="P1034" s="13"/>
      <c r="Q1034" s="13"/>
      <c r="R1034" s="13"/>
      <c r="S1034" s="13"/>
      <c r="T1034" s="13"/>
      <c r="U1034" s="13"/>
      <c r="V1034" s="13"/>
      <c r="W1034" s="13"/>
      <c r="X1034" s="13"/>
      <c r="Y1034" s="13"/>
      <c r="Z1034" s="14"/>
      <c r="AA1034" s="14"/>
      <c r="AB1034" s="14"/>
      <c r="AC1034" s="14"/>
    </row>
    <row r="1035" spans="1:29" x14ac:dyDescent="0.35">
      <c r="A1035" s="10"/>
      <c r="B1035" s="10"/>
      <c r="C1035" s="10"/>
      <c r="D1035" s="10"/>
      <c r="E1035" s="10"/>
      <c r="F1035" s="10"/>
      <c r="G1035" s="10"/>
      <c r="H1035" s="10"/>
      <c r="I1035" s="10"/>
      <c r="J1035" s="11"/>
      <c r="K1035" s="12"/>
      <c r="L1035" s="13"/>
      <c r="M1035" s="13"/>
      <c r="N1035" s="13"/>
      <c r="O1035" s="13"/>
      <c r="P1035" s="13"/>
      <c r="Q1035" s="13"/>
      <c r="R1035" s="13"/>
      <c r="S1035" s="13"/>
      <c r="T1035" s="13"/>
      <c r="U1035" s="13"/>
      <c r="V1035" s="13"/>
      <c r="W1035" s="13"/>
      <c r="X1035" s="13"/>
      <c r="Y1035" s="13"/>
      <c r="Z1035" s="14"/>
      <c r="AA1035" s="14"/>
      <c r="AB1035" s="14"/>
      <c r="AC1035" s="14"/>
    </row>
    <row r="1036" spans="1:29" x14ac:dyDescent="0.35">
      <c r="A1036" s="10"/>
      <c r="B1036" s="10"/>
      <c r="C1036" s="10"/>
      <c r="D1036" s="10"/>
      <c r="E1036" s="10"/>
      <c r="F1036" s="10"/>
      <c r="G1036" s="10"/>
      <c r="H1036" s="10"/>
      <c r="I1036" s="10"/>
      <c r="J1036" s="11"/>
      <c r="K1036" s="12"/>
      <c r="L1036" s="13"/>
      <c r="M1036" s="13"/>
      <c r="N1036" s="13"/>
      <c r="O1036" s="13"/>
      <c r="P1036" s="13"/>
      <c r="Q1036" s="13"/>
      <c r="R1036" s="13"/>
      <c r="S1036" s="13"/>
      <c r="T1036" s="13"/>
      <c r="U1036" s="13"/>
      <c r="V1036" s="13"/>
      <c r="W1036" s="13"/>
      <c r="X1036" s="13"/>
      <c r="Y1036" s="13"/>
      <c r="Z1036" s="14"/>
      <c r="AA1036" s="14"/>
      <c r="AB1036" s="14"/>
      <c r="AC1036" s="14"/>
    </row>
    <row r="1037" spans="1:29" x14ac:dyDescent="0.35">
      <c r="A1037" s="10"/>
      <c r="B1037" s="10"/>
      <c r="C1037" s="10"/>
      <c r="D1037" s="10"/>
      <c r="E1037" s="10"/>
      <c r="F1037" s="10"/>
      <c r="G1037" s="10"/>
      <c r="H1037" s="10"/>
      <c r="I1037" s="10"/>
      <c r="J1037" s="11"/>
      <c r="K1037" s="12"/>
      <c r="L1037" s="13"/>
      <c r="M1037" s="13"/>
      <c r="N1037" s="13"/>
      <c r="O1037" s="13"/>
      <c r="P1037" s="13"/>
      <c r="Q1037" s="13"/>
      <c r="R1037" s="13"/>
      <c r="S1037" s="13"/>
      <c r="T1037" s="13"/>
      <c r="U1037" s="13"/>
      <c r="V1037" s="13"/>
      <c r="W1037" s="13"/>
      <c r="X1037" s="13"/>
      <c r="Y1037" s="13"/>
      <c r="Z1037" s="14"/>
      <c r="AA1037" s="14"/>
      <c r="AB1037" s="14"/>
      <c r="AC1037" s="14"/>
    </row>
    <row r="1038" spans="1:29" x14ac:dyDescent="0.35">
      <c r="A1038" s="10"/>
      <c r="B1038" s="10"/>
      <c r="C1038" s="10"/>
      <c r="D1038" s="10"/>
      <c r="E1038" s="10"/>
      <c r="F1038" s="10"/>
      <c r="G1038" s="10"/>
      <c r="H1038" s="10"/>
      <c r="I1038" s="10"/>
      <c r="J1038" s="11"/>
      <c r="K1038" s="12"/>
      <c r="L1038" s="13"/>
      <c r="M1038" s="13"/>
      <c r="N1038" s="13"/>
      <c r="O1038" s="13"/>
      <c r="P1038" s="13"/>
      <c r="Q1038" s="13"/>
      <c r="R1038" s="13"/>
      <c r="S1038" s="13"/>
      <c r="T1038" s="13"/>
      <c r="U1038" s="13"/>
      <c r="V1038" s="13"/>
      <c r="W1038" s="13"/>
      <c r="X1038" s="13"/>
      <c r="Y1038" s="13"/>
      <c r="Z1038" s="14"/>
      <c r="AA1038" s="14"/>
      <c r="AB1038" s="14"/>
      <c r="AC1038" s="14"/>
    </row>
    <row r="1039" spans="1:29" x14ac:dyDescent="0.35">
      <c r="A1039" s="10"/>
      <c r="B1039" s="10"/>
      <c r="C1039" s="10"/>
      <c r="D1039" s="10"/>
      <c r="E1039" s="10"/>
      <c r="F1039" s="10"/>
      <c r="G1039" s="10"/>
      <c r="H1039" s="10"/>
      <c r="I1039" s="10"/>
      <c r="J1039" s="11"/>
      <c r="K1039" s="12"/>
      <c r="L1039" s="13"/>
      <c r="M1039" s="13"/>
      <c r="N1039" s="13"/>
      <c r="O1039" s="13"/>
      <c r="P1039" s="13"/>
      <c r="Q1039" s="13"/>
      <c r="R1039" s="13"/>
      <c r="S1039" s="13"/>
      <c r="T1039" s="13"/>
      <c r="U1039" s="13"/>
      <c r="V1039" s="13"/>
      <c r="W1039" s="13"/>
      <c r="X1039" s="13"/>
      <c r="Y1039" s="13"/>
      <c r="Z1039" s="14"/>
      <c r="AA1039" s="14"/>
      <c r="AB1039" s="14"/>
      <c r="AC1039" s="14"/>
    </row>
    <row r="1040" spans="1:29" x14ac:dyDescent="0.35">
      <c r="A1040" s="10"/>
      <c r="B1040" s="10"/>
      <c r="C1040" s="10"/>
      <c r="D1040" s="10"/>
      <c r="E1040" s="10"/>
      <c r="F1040" s="10"/>
      <c r="G1040" s="10"/>
      <c r="H1040" s="10"/>
      <c r="I1040" s="10"/>
      <c r="J1040" s="11"/>
      <c r="K1040" s="12"/>
      <c r="L1040" s="13"/>
      <c r="M1040" s="13"/>
      <c r="N1040" s="13"/>
      <c r="O1040" s="13"/>
      <c r="P1040" s="13"/>
      <c r="Q1040" s="13"/>
      <c r="R1040" s="13"/>
      <c r="S1040" s="13"/>
      <c r="T1040" s="13"/>
      <c r="U1040" s="13"/>
      <c r="V1040" s="13"/>
      <c r="W1040" s="13"/>
      <c r="X1040" s="13"/>
      <c r="Y1040" s="13"/>
      <c r="Z1040" s="14"/>
      <c r="AA1040" s="14"/>
      <c r="AB1040" s="14"/>
      <c r="AC1040" s="14"/>
    </row>
    <row r="1041" spans="1:29" x14ac:dyDescent="0.35">
      <c r="A1041" s="10"/>
      <c r="B1041" s="10"/>
      <c r="C1041" s="10"/>
      <c r="D1041" s="10"/>
      <c r="E1041" s="10"/>
      <c r="F1041" s="10"/>
      <c r="G1041" s="10"/>
      <c r="H1041" s="10"/>
      <c r="I1041" s="10"/>
      <c r="J1041" s="11"/>
      <c r="K1041" s="12"/>
      <c r="L1041" s="13"/>
      <c r="M1041" s="13"/>
      <c r="N1041" s="13"/>
      <c r="O1041" s="13"/>
      <c r="P1041" s="13"/>
      <c r="Q1041" s="13"/>
      <c r="R1041" s="13"/>
      <c r="S1041" s="13"/>
      <c r="T1041" s="13"/>
      <c r="U1041" s="13"/>
      <c r="V1041" s="13"/>
      <c r="W1041" s="13"/>
      <c r="X1041" s="13"/>
      <c r="Y1041" s="13"/>
      <c r="Z1041" s="14"/>
      <c r="AA1041" s="14"/>
      <c r="AB1041" s="14"/>
      <c r="AC1041" s="14"/>
    </row>
    <row r="1042" spans="1:29" x14ac:dyDescent="0.35">
      <c r="A1042" s="10"/>
      <c r="B1042" s="10"/>
      <c r="C1042" s="10"/>
      <c r="D1042" s="10"/>
      <c r="E1042" s="10"/>
      <c r="F1042" s="10"/>
      <c r="G1042" s="10"/>
      <c r="H1042" s="10"/>
      <c r="I1042" s="10"/>
      <c r="J1042" s="11"/>
      <c r="K1042" s="12"/>
      <c r="L1042" s="13"/>
      <c r="M1042" s="13"/>
      <c r="N1042" s="13"/>
      <c r="O1042" s="13"/>
      <c r="P1042" s="13"/>
      <c r="Q1042" s="13"/>
      <c r="R1042" s="13"/>
      <c r="S1042" s="13"/>
      <c r="T1042" s="13"/>
      <c r="U1042" s="13"/>
      <c r="V1042" s="13"/>
      <c r="W1042" s="13"/>
      <c r="X1042" s="13"/>
      <c r="Y1042" s="13"/>
      <c r="Z1042" s="14"/>
      <c r="AA1042" s="14"/>
      <c r="AB1042" s="14"/>
      <c r="AC1042" s="14"/>
    </row>
    <row r="1043" spans="1:29" x14ac:dyDescent="0.35">
      <c r="A1043" s="10"/>
      <c r="B1043" s="10"/>
      <c r="C1043" s="10"/>
      <c r="D1043" s="10"/>
      <c r="E1043" s="10"/>
      <c r="F1043" s="10"/>
      <c r="G1043" s="10"/>
      <c r="H1043" s="10"/>
      <c r="I1043" s="10"/>
      <c r="J1043" s="11"/>
      <c r="K1043" s="12"/>
      <c r="L1043" s="13"/>
      <c r="M1043" s="13"/>
      <c r="N1043" s="13"/>
      <c r="O1043" s="13"/>
      <c r="P1043" s="13"/>
      <c r="Q1043" s="13"/>
      <c r="R1043" s="13"/>
      <c r="S1043" s="13"/>
      <c r="T1043" s="13"/>
      <c r="U1043" s="13"/>
      <c r="V1043" s="13"/>
      <c r="W1043" s="13"/>
      <c r="X1043" s="13"/>
      <c r="Y1043" s="13"/>
      <c r="Z1043" s="14"/>
      <c r="AA1043" s="14"/>
      <c r="AB1043" s="14"/>
      <c r="AC1043" s="14"/>
    </row>
    <row r="1044" spans="1:29" x14ac:dyDescent="0.35">
      <c r="A1044" s="10"/>
      <c r="B1044" s="10"/>
      <c r="C1044" s="10"/>
      <c r="D1044" s="10"/>
      <c r="E1044" s="10"/>
      <c r="F1044" s="10"/>
      <c r="G1044" s="10"/>
      <c r="H1044" s="10"/>
      <c r="I1044" s="10"/>
      <c r="J1044" s="11"/>
      <c r="K1044" s="12"/>
      <c r="L1044" s="13"/>
      <c r="M1044" s="13"/>
      <c r="N1044" s="13"/>
      <c r="O1044" s="13"/>
      <c r="P1044" s="13"/>
      <c r="Q1044" s="13"/>
      <c r="R1044" s="13"/>
      <c r="S1044" s="13"/>
      <c r="T1044" s="13"/>
      <c r="U1044" s="13"/>
      <c r="V1044" s="13"/>
      <c r="W1044" s="13"/>
      <c r="X1044" s="13"/>
      <c r="Y1044" s="13"/>
      <c r="Z1044" s="14"/>
      <c r="AA1044" s="14"/>
      <c r="AB1044" s="14"/>
      <c r="AC1044" s="14"/>
    </row>
    <row r="1045" spans="1:29" x14ac:dyDescent="0.35">
      <c r="A1045" s="10"/>
      <c r="B1045" s="10"/>
      <c r="C1045" s="10"/>
      <c r="D1045" s="10"/>
      <c r="E1045" s="10"/>
      <c r="F1045" s="10"/>
      <c r="G1045" s="10"/>
      <c r="H1045" s="10"/>
      <c r="I1045" s="10"/>
      <c r="J1045" s="11"/>
      <c r="K1045" s="12"/>
      <c r="L1045" s="13"/>
      <c r="M1045" s="13"/>
      <c r="N1045" s="13"/>
      <c r="O1045" s="13"/>
      <c r="P1045" s="13"/>
      <c r="Q1045" s="13"/>
      <c r="R1045" s="13"/>
      <c r="S1045" s="13"/>
      <c r="T1045" s="13"/>
      <c r="U1045" s="13"/>
      <c r="V1045" s="13"/>
      <c r="W1045" s="13"/>
      <c r="X1045" s="13"/>
      <c r="Y1045" s="13"/>
      <c r="Z1045" s="14"/>
      <c r="AA1045" s="14"/>
      <c r="AB1045" s="14"/>
      <c r="AC1045" s="14"/>
    </row>
    <row r="1046" spans="1:29" x14ac:dyDescent="0.35">
      <c r="A1046" s="10"/>
      <c r="B1046" s="10"/>
      <c r="C1046" s="10"/>
      <c r="D1046" s="10"/>
      <c r="E1046" s="10"/>
      <c r="F1046" s="10"/>
      <c r="G1046" s="10"/>
      <c r="H1046" s="10"/>
      <c r="I1046" s="10"/>
      <c r="J1046" s="11"/>
      <c r="K1046" s="12"/>
      <c r="L1046" s="13"/>
      <c r="M1046" s="13"/>
      <c r="N1046" s="13"/>
      <c r="O1046" s="13"/>
      <c r="P1046" s="13"/>
      <c r="Q1046" s="13"/>
      <c r="R1046" s="13"/>
      <c r="S1046" s="13"/>
      <c r="T1046" s="13"/>
      <c r="U1046" s="13"/>
      <c r="V1046" s="13"/>
      <c r="W1046" s="13"/>
      <c r="X1046" s="13"/>
      <c r="Y1046" s="13"/>
      <c r="Z1046" s="14"/>
      <c r="AA1046" s="14"/>
      <c r="AB1046" s="14"/>
      <c r="AC1046" s="14"/>
    </row>
    <row r="1047" spans="1:29" x14ac:dyDescent="0.35">
      <c r="A1047" s="10"/>
      <c r="B1047" s="10"/>
      <c r="C1047" s="10"/>
      <c r="D1047" s="10"/>
      <c r="E1047" s="10"/>
      <c r="F1047" s="10"/>
      <c r="G1047" s="10"/>
      <c r="H1047" s="10"/>
      <c r="I1047" s="10"/>
      <c r="J1047" s="11"/>
      <c r="K1047" s="12"/>
      <c r="L1047" s="13"/>
      <c r="M1047" s="13"/>
      <c r="N1047" s="13"/>
      <c r="O1047" s="13"/>
      <c r="P1047" s="13"/>
      <c r="Q1047" s="13"/>
      <c r="R1047" s="13"/>
      <c r="S1047" s="13"/>
      <c r="T1047" s="13"/>
      <c r="U1047" s="13"/>
      <c r="V1047" s="13"/>
      <c r="W1047" s="13"/>
      <c r="X1047" s="13"/>
      <c r="Y1047" s="13"/>
      <c r="Z1047" s="14"/>
      <c r="AA1047" s="14"/>
      <c r="AB1047" s="14"/>
      <c r="AC1047" s="14"/>
    </row>
    <row r="1048" spans="1:29" x14ac:dyDescent="0.35">
      <c r="A1048" s="10"/>
      <c r="B1048" s="10"/>
      <c r="C1048" s="10"/>
      <c r="D1048" s="10"/>
      <c r="E1048" s="10"/>
      <c r="F1048" s="10"/>
      <c r="G1048" s="10"/>
      <c r="H1048" s="10"/>
      <c r="I1048" s="10"/>
      <c r="J1048" s="11"/>
      <c r="K1048" s="12"/>
      <c r="L1048" s="13"/>
      <c r="M1048" s="13"/>
      <c r="N1048" s="13"/>
      <c r="O1048" s="13"/>
      <c r="P1048" s="13"/>
      <c r="Q1048" s="13"/>
      <c r="R1048" s="13"/>
      <c r="S1048" s="13"/>
      <c r="T1048" s="13"/>
      <c r="U1048" s="13"/>
      <c r="V1048" s="13"/>
      <c r="W1048" s="13"/>
      <c r="X1048" s="13"/>
      <c r="Y1048" s="13"/>
      <c r="Z1048" s="14"/>
      <c r="AA1048" s="14"/>
      <c r="AB1048" s="14"/>
      <c r="AC1048" s="14"/>
    </row>
    <row r="1049" spans="1:29" x14ac:dyDescent="0.35">
      <c r="A1049" s="10"/>
      <c r="B1049" s="10"/>
      <c r="C1049" s="10"/>
      <c r="D1049" s="10"/>
      <c r="E1049" s="10"/>
      <c r="F1049" s="10"/>
      <c r="G1049" s="10"/>
      <c r="H1049" s="10"/>
      <c r="I1049" s="10"/>
      <c r="J1049" s="11"/>
      <c r="K1049" s="12"/>
      <c r="L1049" s="13"/>
      <c r="M1049" s="13"/>
      <c r="N1049" s="13"/>
      <c r="O1049" s="13"/>
      <c r="P1049" s="13"/>
      <c r="Q1049" s="13"/>
      <c r="R1049" s="13"/>
      <c r="S1049" s="13"/>
      <c r="T1049" s="13"/>
      <c r="U1049" s="13"/>
      <c r="V1049" s="13"/>
      <c r="W1049" s="13"/>
      <c r="X1049" s="13"/>
      <c r="Y1049" s="13"/>
      <c r="Z1049" s="14"/>
      <c r="AA1049" s="14"/>
      <c r="AB1049" s="14"/>
      <c r="AC1049" s="14"/>
    </row>
    <row r="1050" spans="1:29" x14ac:dyDescent="0.35">
      <c r="A1050" s="10"/>
      <c r="B1050" s="10"/>
      <c r="C1050" s="10"/>
      <c r="D1050" s="10"/>
      <c r="E1050" s="10"/>
      <c r="F1050" s="10"/>
      <c r="G1050" s="10"/>
      <c r="H1050" s="10"/>
      <c r="I1050" s="10"/>
      <c r="J1050" s="11"/>
      <c r="K1050" s="12"/>
      <c r="L1050" s="13"/>
      <c r="M1050" s="13"/>
      <c r="N1050" s="13"/>
      <c r="O1050" s="13"/>
      <c r="P1050" s="13"/>
      <c r="Q1050" s="13"/>
      <c r="R1050" s="13"/>
      <c r="S1050" s="13"/>
      <c r="T1050" s="13"/>
      <c r="U1050" s="13"/>
      <c r="V1050" s="13"/>
      <c r="W1050" s="13"/>
      <c r="X1050" s="13"/>
      <c r="Y1050" s="13"/>
      <c r="Z1050" s="14"/>
      <c r="AA1050" s="14"/>
      <c r="AB1050" s="14"/>
      <c r="AC1050" s="14"/>
    </row>
    <row r="1051" spans="1:29" x14ac:dyDescent="0.35">
      <c r="A1051" s="10"/>
      <c r="B1051" s="10"/>
      <c r="C1051" s="10"/>
      <c r="D1051" s="10"/>
      <c r="E1051" s="10"/>
      <c r="F1051" s="10"/>
      <c r="G1051" s="10"/>
      <c r="H1051" s="10"/>
      <c r="I1051" s="10"/>
      <c r="J1051" s="11"/>
      <c r="K1051" s="12"/>
      <c r="L1051" s="13"/>
      <c r="M1051" s="13"/>
      <c r="N1051" s="13"/>
      <c r="O1051" s="13"/>
      <c r="P1051" s="13"/>
      <c r="Q1051" s="13"/>
      <c r="R1051" s="13"/>
      <c r="S1051" s="13"/>
      <c r="T1051" s="13"/>
      <c r="U1051" s="13"/>
      <c r="V1051" s="13"/>
      <c r="W1051" s="13"/>
      <c r="X1051" s="13"/>
      <c r="Y1051" s="13"/>
      <c r="Z1051" s="14"/>
      <c r="AA1051" s="14"/>
      <c r="AB1051" s="14"/>
      <c r="AC1051" s="14"/>
    </row>
    <row r="1052" spans="1:29" x14ac:dyDescent="0.35">
      <c r="A1052" s="10"/>
      <c r="B1052" s="10"/>
      <c r="C1052" s="10"/>
      <c r="D1052" s="10"/>
      <c r="E1052" s="10"/>
      <c r="F1052" s="10"/>
      <c r="G1052" s="10"/>
      <c r="H1052" s="10"/>
      <c r="I1052" s="10"/>
      <c r="J1052" s="11"/>
      <c r="K1052" s="12"/>
      <c r="L1052" s="13"/>
      <c r="M1052" s="13"/>
      <c r="N1052" s="13"/>
      <c r="O1052" s="13"/>
      <c r="P1052" s="13"/>
      <c r="Q1052" s="13"/>
      <c r="R1052" s="13"/>
      <c r="S1052" s="13"/>
      <c r="T1052" s="13"/>
      <c r="U1052" s="13"/>
      <c r="V1052" s="13"/>
      <c r="W1052" s="13"/>
      <c r="X1052" s="13"/>
      <c r="Y1052" s="13"/>
      <c r="Z1052" s="14"/>
      <c r="AA1052" s="14"/>
      <c r="AB1052" s="14"/>
      <c r="AC1052" s="14"/>
    </row>
    <row r="1053" spans="1:29" x14ac:dyDescent="0.35">
      <c r="A1053" s="10"/>
      <c r="B1053" s="10"/>
      <c r="C1053" s="10"/>
      <c r="D1053" s="10"/>
      <c r="E1053" s="10"/>
      <c r="F1053" s="10"/>
      <c r="G1053" s="10"/>
      <c r="H1053" s="10"/>
      <c r="I1053" s="10"/>
      <c r="J1053" s="11"/>
      <c r="K1053" s="12"/>
      <c r="L1053" s="13"/>
      <c r="M1053" s="13"/>
      <c r="N1053" s="13"/>
      <c r="O1053" s="13"/>
      <c r="P1053" s="13"/>
      <c r="Q1053" s="13"/>
      <c r="R1053" s="13"/>
      <c r="S1053" s="13"/>
      <c r="T1053" s="13"/>
      <c r="U1053" s="13"/>
      <c r="V1053" s="13"/>
      <c r="W1053" s="13"/>
      <c r="X1053" s="13"/>
      <c r="Y1053" s="13"/>
      <c r="Z1053" s="14"/>
      <c r="AA1053" s="14"/>
      <c r="AB1053" s="14"/>
      <c r="AC1053" s="14"/>
    </row>
    <row r="1054" spans="1:29" x14ac:dyDescent="0.35">
      <c r="A1054" s="10"/>
      <c r="B1054" s="10"/>
      <c r="C1054" s="10"/>
      <c r="D1054" s="10"/>
      <c r="E1054" s="10"/>
      <c r="F1054" s="10"/>
      <c r="G1054" s="10"/>
      <c r="H1054" s="10"/>
      <c r="I1054" s="10"/>
      <c r="J1054" s="11"/>
      <c r="K1054" s="12"/>
      <c r="L1054" s="13"/>
      <c r="M1054" s="13"/>
      <c r="N1054" s="13"/>
      <c r="O1054" s="13"/>
      <c r="P1054" s="13"/>
      <c r="Q1054" s="13"/>
      <c r="R1054" s="13"/>
      <c r="S1054" s="13"/>
      <c r="T1054" s="13"/>
      <c r="U1054" s="13"/>
      <c r="V1054" s="13"/>
      <c r="W1054" s="13"/>
      <c r="X1054" s="13"/>
      <c r="Y1054" s="13"/>
      <c r="Z1054" s="14"/>
      <c r="AA1054" s="14"/>
      <c r="AB1054" s="14"/>
      <c r="AC1054" s="14"/>
    </row>
    <row r="1055" spans="1:29" x14ac:dyDescent="0.35">
      <c r="A1055" s="10"/>
      <c r="B1055" s="10"/>
      <c r="C1055" s="10"/>
      <c r="D1055" s="10"/>
      <c r="E1055" s="10"/>
      <c r="F1055" s="10"/>
      <c r="G1055" s="10"/>
      <c r="H1055" s="10"/>
      <c r="I1055" s="10"/>
      <c r="J1055" s="11"/>
      <c r="K1055" s="12"/>
      <c r="L1055" s="13"/>
      <c r="M1055" s="13"/>
      <c r="N1055" s="13"/>
      <c r="O1055" s="13"/>
      <c r="P1055" s="13"/>
      <c r="Q1055" s="13"/>
      <c r="R1055" s="13"/>
      <c r="S1055" s="13"/>
      <c r="T1055" s="13"/>
      <c r="U1055" s="13"/>
      <c r="V1055" s="13"/>
      <c r="W1055" s="13"/>
      <c r="X1055" s="13"/>
      <c r="Y1055" s="13"/>
      <c r="Z1055" s="14"/>
      <c r="AA1055" s="14"/>
      <c r="AB1055" s="14"/>
      <c r="AC1055" s="14"/>
    </row>
    <row r="1056" spans="1:29" x14ac:dyDescent="0.35">
      <c r="A1056" s="10"/>
      <c r="B1056" s="10"/>
      <c r="C1056" s="10"/>
      <c r="D1056" s="10"/>
      <c r="E1056" s="10"/>
      <c r="F1056" s="10"/>
      <c r="G1056" s="10"/>
      <c r="H1056" s="10"/>
      <c r="I1056" s="10"/>
      <c r="J1056" s="11"/>
      <c r="K1056" s="12"/>
      <c r="L1056" s="13"/>
      <c r="M1056" s="13"/>
      <c r="N1056" s="13"/>
      <c r="O1056" s="13"/>
      <c r="P1056" s="13"/>
      <c r="Q1056" s="13"/>
      <c r="R1056" s="13"/>
      <c r="S1056" s="13"/>
      <c r="T1056" s="13"/>
      <c r="U1056" s="13"/>
      <c r="V1056" s="13"/>
      <c r="W1056" s="13"/>
      <c r="X1056" s="13"/>
      <c r="Y1056" s="13"/>
      <c r="Z1056" s="14"/>
      <c r="AA1056" s="14"/>
      <c r="AB1056" s="14"/>
      <c r="AC1056" s="14"/>
    </row>
    <row r="1057" spans="1:29" x14ac:dyDescent="0.35">
      <c r="A1057" s="10"/>
      <c r="B1057" s="10"/>
      <c r="C1057" s="10"/>
      <c r="D1057" s="10"/>
      <c r="E1057" s="10"/>
      <c r="F1057" s="10"/>
      <c r="G1057" s="10"/>
      <c r="H1057" s="10"/>
      <c r="I1057" s="10"/>
      <c r="J1057" s="11"/>
      <c r="K1057" s="12"/>
      <c r="L1057" s="13"/>
      <c r="M1057" s="13"/>
      <c r="N1057" s="13"/>
      <c r="O1057" s="13"/>
      <c r="P1057" s="13"/>
      <c r="Q1057" s="13"/>
      <c r="R1057" s="13"/>
      <c r="S1057" s="13"/>
      <c r="T1057" s="13"/>
      <c r="U1057" s="13"/>
      <c r="V1057" s="13"/>
      <c r="W1057" s="13"/>
      <c r="X1057" s="13"/>
      <c r="Y1057" s="13"/>
      <c r="Z1057" s="14"/>
      <c r="AA1057" s="14"/>
      <c r="AB1057" s="14"/>
      <c r="AC1057" s="14"/>
    </row>
    <row r="1058" spans="1:29" x14ac:dyDescent="0.35">
      <c r="A1058" s="10"/>
      <c r="B1058" s="10"/>
      <c r="C1058" s="10"/>
      <c r="D1058" s="10"/>
      <c r="E1058" s="10"/>
      <c r="F1058" s="10"/>
      <c r="G1058" s="10"/>
      <c r="H1058" s="10"/>
      <c r="I1058" s="10"/>
      <c r="J1058" s="11"/>
      <c r="K1058" s="12"/>
      <c r="L1058" s="13"/>
      <c r="M1058" s="13"/>
      <c r="N1058" s="13"/>
      <c r="O1058" s="13"/>
      <c r="P1058" s="13"/>
      <c r="Q1058" s="13"/>
      <c r="R1058" s="13"/>
      <c r="S1058" s="13"/>
      <c r="T1058" s="13"/>
      <c r="U1058" s="13"/>
      <c r="V1058" s="13"/>
      <c r="W1058" s="13"/>
      <c r="X1058" s="13"/>
      <c r="Y1058" s="13"/>
      <c r="Z1058" s="14"/>
      <c r="AA1058" s="14"/>
      <c r="AB1058" s="14"/>
      <c r="AC1058" s="14"/>
    </row>
    <row r="1059" spans="1:29" x14ac:dyDescent="0.35">
      <c r="A1059" s="10"/>
      <c r="B1059" s="10"/>
      <c r="C1059" s="10"/>
      <c r="D1059" s="10"/>
      <c r="E1059" s="10"/>
      <c r="F1059" s="10"/>
      <c r="G1059" s="10"/>
      <c r="H1059" s="10"/>
      <c r="I1059" s="10"/>
      <c r="J1059" s="11"/>
      <c r="K1059" s="12"/>
      <c r="L1059" s="13"/>
      <c r="M1059" s="13"/>
      <c r="N1059" s="13"/>
      <c r="O1059" s="13"/>
      <c r="P1059" s="13"/>
      <c r="Q1059" s="13"/>
      <c r="R1059" s="13"/>
      <c r="S1059" s="13"/>
      <c r="T1059" s="13"/>
      <c r="U1059" s="13"/>
      <c r="V1059" s="13"/>
      <c r="W1059" s="13"/>
      <c r="X1059" s="13"/>
      <c r="Y1059" s="13"/>
      <c r="Z1059" s="14"/>
      <c r="AA1059" s="14"/>
      <c r="AB1059" s="14"/>
      <c r="AC1059" s="14"/>
    </row>
    <row r="1060" spans="1:29" x14ac:dyDescent="0.35">
      <c r="A1060" s="10"/>
      <c r="B1060" s="10"/>
      <c r="C1060" s="10"/>
      <c r="D1060" s="10"/>
      <c r="E1060" s="10"/>
      <c r="F1060" s="10"/>
      <c r="G1060" s="10"/>
      <c r="H1060" s="10"/>
      <c r="I1060" s="10"/>
      <c r="J1060" s="11"/>
      <c r="K1060" s="12"/>
      <c r="L1060" s="13"/>
      <c r="M1060" s="13"/>
      <c r="N1060" s="13"/>
      <c r="O1060" s="13"/>
      <c r="P1060" s="13"/>
      <c r="Q1060" s="13"/>
      <c r="R1060" s="13"/>
      <c r="S1060" s="13"/>
      <c r="T1060" s="13"/>
      <c r="U1060" s="13"/>
      <c r="V1060" s="13"/>
      <c r="W1060" s="13"/>
      <c r="X1060" s="13"/>
      <c r="Y1060" s="13"/>
      <c r="Z1060" s="14"/>
      <c r="AA1060" s="14"/>
      <c r="AB1060" s="14"/>
      <c r="AC1060" s="14"/>
    </row>
    <row r="1061" spans="1:29" x14ac:dyDescent="0.35">
      <c r="A1061" s="10"/>
      <c r="B1061" s="10"/>
      <c r="C1061" s="10"/>
      <c r="D1061" s="10"/>
      <c r="E1061" s="10"/>
      <c r="F1061" s="10"/>
      <c r="G1061" s="10"/>
      <c r="H1061" s="10"/>
      <c r="I1061" s="10"/>
      <c r="J1061" s="11"/>
      <c r="K1061" s="12"/>
      <c r="L1061" s="13"/>
      <c r="M1061" s="13"/>
      <c r="N1061" s="13"/>
      <c r="O1061" s="13"/>
      <c r="P1061" s="13"/>
      <c r="Q1061" s="13"/>
      <c r="R1061" s="13"/>
      <c r="S1061" s="13"/>
      <c r="T1061" s="13"/>
      <c r="U1061" s="13"/>
      <c r="V1061" s="13"/>
      <c r="W1061" s="13"/>
      <c r="X1061" s="13"/>
      <c r="Y1061" s="13"/>
      <c r="Z1061" s="14"/>
      <c r="AA1061" s="14"/>
      <c r="AB1061" s="14"/>
      <c r="AC1061" s="14"/>
    </row>
    <row r="1062" spans="1:29" x14ac:dyDescent="0.35">
      <c r="A1062" s="10"/>
      <c r="B1062" s="10"/>
      <c r="C1062" s="10"/>
      <c r="D1062" s="10"/>
      <c r="E1062" s="10"/>
      <c r="F1062" s="10"/>
      <c r="G1062" s="10"/>
      <c r="H1062" s="10"/>
      <c r="I1062" s="10"/>
      <c r="J1062" s="11"/>
      <c r="K1062" s="12"/>
      <c r="L1062" s="13"/>
      <c r="M1062" s="13"/>
      <c r="N1062" s="13"/>
      <c r="O1062" s="13"/>
      <c r="P1062" s="13"/>
      <c r="Q1062" s="13"/>
      <c r="R1062" s="13"/>
      <c r="S1062" s="13"/>
      <c r="T1062" s="13"/>
      <c r="U1062" s="13"/>
      <c r="V1062" s="13"/>
      <c r="W1062" s="13"/>
      <c r="X1062" s="13"/>
      <c r="Y1062" s="13"/>
      <c r="Z1062" s="14"/>
      <c r="AA1062" s="14"/>
      <c r="AB1062" s="14"/>
      <c r="AC1062" s="14"/>
    </row>
    <row r="1063" spans="1:29" x14ac:dyDescent="0.35">
      <c r="A1063" s="10"/>
      <c r="B1063" s="10"/>
      <c r="C1063" s="10"/>
      <c r="D1063" s="10"/>
      <c r="E1063" s="10"/>
      <c r="F1063" s="10"/>
      <c r="G1063" s="10"/>
      <c r="H1063" s="10"/>
      <c r="I1063" s="10"/>
      <c r="J1063" s="11"/>
      <c r="K1063" s="12"/>
      <c r="L1063" s="13"/>
      <c r="M1063" s="13"/>
      <c r="N1063" s="13"/>
      <c r="O1063" s="13"/>
      <c r="P1063" s="13"/>
      <c r="Q1063" s="13"/>
      <c r="R1063" s="13"/>
      <c r="S1063" s="13"/>
      <c r="T1063" s="13"/>
      <c r="U1063" s="13"/>
      <c r="V1063" s="13"/>
      <c r="W1063" s="13"/>
      <c r="X1063" s="13"/>
      <c r="Y1063" s="13"/>
      <c r="Z1063" s="14"/>
      <c r="AA1063" s="14"/>
      <c r="AB1063" s="14"/>
      <c r="AC1063" s="14"/>
    </row>
    <row r="1064" spans="1:29" x14ac:dyDescent="0.35">
      <c r="A1064" s="10"/>
      <c r="B1064" s="10"/>
      <c r="C1064" s="10"/>
      <c r="D1064" s="10"/>
      <c r="E1064" s="10"/>
      <c r="F1064" s="10"/>
      <c r="G1064" s="10"/>
      <c r="H1064" s="10"/>
      <c r="I1064" s="10"/>
      <c r="J1064" s="11"/>
      <c r="K1064" s="12"/>
      <c r="L1064" s="13"/>
      <c r="M1064" s="13"/>
      <c r="N1064" s="13"/>
      <c r="O1064" s="13"/>
      <c r="P1064" s="13"/>
      <c r="Q1064" s="13"/>
      <c r="R1064" s="13"/>
      <c r="S1064" s="13"/>
      <c r="T1064" s="13"/>
      <c r="U1064" s="13"/>
      <c r="V1064" s="13"/>
      <c r="W1064" s="13"/>
      <c r="X1064" s="13"/>
      <c r="Y1064" s="13"/>
      <c r="Z1064" s="14"/>
      <c r="AA1064" s="14"/>
      <c r="AB1064" s="14"/>
      <c r="AC1064" s="14"/>
    </row>
    <row r="1065" spans="1:29" x14ac:dyDescent="0.35">
      <c r="A1065" s="10"/>
      <c r="B1065" s="10"/>
      <c r="C1065" s="10"/>
      <c r="D1065" s="10"/>
      <c r="E1065" s="10"/>
      <c r="F1065" s="10"/>
      <c r="G1065" s="10"/>
      <c r="H1065" s="10"/>
      <c r="I1065" s="10"/>
      <c r="J1065" s="11"/>
      <c r="K1065" s="12"/>
      <c r="L1065" s="13"/>
      <c r="M1065" s="13"/>
      <c r="N1065" s="13"/>
      <c r="O1065" s="13"/>
      <c r="P1065" s="13"/>
      <c r="Q1065" s="13"/>
      <c r="R1065" s="13"/>
      <c r="S1065" s="13"/>
      <c r="T1065" s="13"/>
      <c r="U1065" s="13"/>
      <c r="V1065" s="13"/>
      <c r="W1065" s="13"/>
      <c r="X1065" s="13"/>
      <c r="Y1065" s="13"/>
      <c r="Z1065" s="14"/>
      <c r="AA1065" s="14"/>
      <c r="AB1065" s="14"/>
      <c r="AC1065" s="14"/>
    </row>
    <row r="1066" spans="1:29" x14ac:dyDescent="0.35">
      <c r="A1066" s="10"/>
      <c r="B1066" s="10"/>
      <c r="C1066" s="10"/>
      <c r="D1066" s="10"/>
      <c r="E1066" s="10"/>
      <c r="F1066" s="10"/>
      <c r="G1066" s="10"/>
      <c r="H1066" s="10"/>
      <c r="I1066" s="10"/>
      <c r="J1066" s="11"/>
      <c r="K1066" s="12"/>
      <c r="L1066" s="13"/>
      <c r="M1066" s="13"/>
      <c r="N1066" s="13"/>
      <c r="O1066" s="13"/>
      <c r="P1066" s="13"/>
      <c r="Q1066" s="13"/>
      <c r="R1066" s="13"/>
      <c r="S1066" s="13"/>
      <c r="T1066" s="13"/>
      <c r="U1066" s="13"/>
      <c r="V1066" s="13"/>
      <c r="W1066" s="13"/>
      <c r="X1066" s="13"/>
      <c r="Y1066" s="13"/>
      <c r="Z1066" s="14"/>
      <c r="AA1066" s="14"/>
      <c r="AB1066" s="14"/>
      <c r="AC1066" s="14"/>
    </row>
    <row r="1067" spans="1:29" x14ac:dyDescent="0.35">
      <c r="A1067" s="10"/>
      <c r="B1067" s="10"/>
      <c r="C1067" s="10"/>
      <c r="D1067" s="10"/>
      <c r="E1067" s="10"/>
      <c r="F1067" s="10"/>
      <c r="G1067" s="10"/>
      <c r="H1067" s="10"/>
      <c r="I1067" s="10"/>
      <c r="J1067" s="11"/>
      <c r="K1067" s="12"/>
      <c r="L1067" s="13"/>
      <c r="M1067" s="13"/>
      <c r="N1067" s="13"/>
      <c r="O1067" s="13"/>
      <c r="P1067" s="13"/>
      <c r="Q1067" s="13"/>
      <c r="R1067" s="13"/>
      <c r="S1067" s="13"/>
      <c r="T1067" s="13"/>
      <c r="U1067" s="13"/>
      <c r="V1067" s="13"/>
      <c r="W1067" s="13"/>
      <c r="X1067" s="13"/>
      <c r="Y1067" s="13"/>
      <c r="Z1067" s="14"/>
      <c r="AA1067" s="14"/>
      <c r="AB1067" s="14"/>
      <c r="AC1067" s="14"/>
    </row>
    <row r="1068" spans="1:29" x14ac:dyDescent="0.35">
      <c r="A1068" s="10"/>
      <c r="B1068" s="10"/>
      <c r="C1068" s="10"/>
      <c r="D1068" s="10"/>
      <c r="E1068" s="10"/>
      <c r="F1068" s="10"/>
      <c r="G1068" s="10"/>
      <c r="H1068" s="10"/>
      <c r="I1068" s="10"/>
      <c r="J1068" s="11"/>
      <c r="K1068" s="12"/>
      <c r="L1068" s="13"/>
      <c r="M1068" s="13"/>
      <c r="N1068" s="13"/>
      <c r="O1068" s="13"/>
      <c r="P1068" s="13"/>
      <c r="Q1068" s="13"/>
      <c r="R1068" s="13"/>
      <c r="S1068" s="13"/>
      <c r="T1068" s="13"/>
      <c r="U1068" s="13"/>
      <c r="V1068" s="13"/>
      <c r="W1068" s="13"/>
      <c r="X1068" s="13"/>
      <c r="Y1068" s="13"/>
      <c r="Z1068" s="14"/>
      <c r="AA1068" s="14"/>
      <c r="AB1068" s="14"/>
      <c r="AC1068" s="14"/>
    </row>
    <row r="1069" spans="1:29" x14ac:dyDescent="0.35">
      <c r="A1069" s="10"/>
      <c r="B1069" s="10"/>
      <c r="C1069" s="10"/>
      <c r="D1069" s="10"/>
      <c r="E1069" s="10"/>
      <c r="F1069" s="10"/>
      <c r="G1069" s="10"/>
      <c r="H1069" s="10"/>
      <c r="I1069" s="10"/>
      <c r="J1069" s="11"/>
      <c r="K1069" s="12"/>
      <c r="L1069" s="13"/>
      <c r="M1069" s="13"/>
      <c r="N1069" s="13"/>
      <c r="O1069" s="13"/>
      <c r="P1069" s="13"/>
      <c r="Q1069" s="13"/>
      <c r="R1069" s="13"/>
      <c r="S1069" s="13"/>
      <c r="T1069" s="13"/>
      <c r="U1069" s="13"/>
      <c r="V1069" s="13"/>
      <c r="W1069" s="13"/>
      <c r="X1069" s="13"/>
      <c r="Y1069" s="13"/>
      <c r="Z1069" s="14"/>
      <c r="AA1069" s="14"/>
      <c r="AB1069" s="14"/>
      <c r="AC1069" s="14"/>
    </row>
    <row r="1070" spans="1:29" x14ac:dyDescent="0.35">
      <c r="A1070" s="10"/>
      <c r="B1070" s="10"/>
      <c r="C1070" s="10"/>
      <c r="D1070" s="10"/>
      <c r="E1070" s="10"/>
      <c r="F1070" s="10"/>
      <c r="G1070" s="10"/>
      <c r="H1070" s="10"/>
      <c r="I1070" s="10"/>
      <c r="J1070" s="11"/>
      <c r="K1070" s="12"/>
      <c r="L1070" s="13"/>
      <c r="M1070" s="13"/>
      <c r="N1070" s="13"/>
      <c r="O1070" s="13"/>
      <c r="P1070" s="13"/>
      <c r="Q1070" s="13"/>
      <c r="R1070" s="13"/>
      <c r="S1070" s="13"/>
      <c r="T1070" s="13"/>
      <c r="U1070" s="13"/>
      <c r="V1070" s="13"/>
      <c r="W1070" s="13"/>
      <c r="X1070" s="13"/>
      <c r="Y1070" s="13"/>
      <c r="Z1070" s="14"/>
      <c r="AA1070" s="14"/>
      <c r="AB1070" s="14"/>
      <c r="AC1070" s="14"/>
    </row>
    <row r="1071" spans="1:29" x14ac:dyDescent="0.35">
      <c r="A1071" s="10"/>
      <c r="B1071" s="10"/>
      <c r="C1071" s="10"/>
      <c r="D1071" s="10"/>
      <c r="E1071" s="10"/>
      <c r="F1071" s="10"/>
      <c r="G1071" s="10"/>
      <c r="H1071" s="10"/>
      <c r="I1071" s="10"/>
      <c r="J1071" s="11"/>
      <c r="K1071" s="12"/>
      <c r="L1071" s="13"/>
      <c r="M1071" s="13"/>
      <c r="N1071" s="13"/>
      <c r="O1071" s="13"/>
      <c r="P1071" s="13"/>
      <c r="Q1071" s="13"/>
      <c r="R1071" s="13"/>
      <c r="S1071" s="13"/>
      <c r="T1071" s="13"/>
      <c r="U1071" s="13"/>
      <c r="V1071" s="13"/>
      <c r="W1071" s="13"/>
      <c r="X1071" s="13"/>
      <c r="Y1071" s="13"/>
      <c r="Z1071" s="14"/>
      <c r="AA1071" s="14"/>
      <c r="AB1071" s="14"/>
      <c r="AC1071" s="14"/>
    </row>
    <row r="1072" spans="1:29" x14ac:dyDescent="0.35">
      <c r="A1072" s="10"/>
      <c r="B1072" s="10"/>
      <c r="C1072" s="10"/>
      <c r="D1072" s="10"/>
      <c r="E1072" s="10"/>
      <c r="F1072" s="10"/>
      <c r="G1072" s="10"/>
      <c r="H1072" s="10"/>
      <c r="I1072" s="10"/>
      <c r="J1072" s="11"/>
      <c r="K1072" s="12"/>
      <c r="L1072" s="13"/>
      <c r="M1072" s="13"/>
      <c r="N1072" s="13"/>
      <c r="O1072" s="13"/>
      <c r="P1072" s="13"/>
      <c r="Q1072" s="13"/>
      <c r="R1072" s="13"/>
      <c r="S1072" s="13"/>
      <c r="T1072" s="13"/>
      <c r="U1072" s="13"/>
      <c r="V1072" s="13"/>
      <c r="W1072" s="13"/>
      <c r="X1072" s="13"/>
      <c r="Y1072" s="13"/>
      <c r="Z1072" s="14"/>
      <c r="AA1072" s="14"/>
      <c r="AB1072" s="14"/>
      <c r="AC1072" s="14"/>
    </row>
    <row r="1073" spans="1:29" x14ac:dyDescent="0.35">
      <c r="A1073" s="10"/>
      <c r="B1073" s="10"/>
      <c r="C1073" s="10"/>
      <c r="D1073" s="10"/>
      <c r="E1073" s="10"/>
      <c r="F1073" s="10"/>
      <c r="G1073" s="10"/>
      <c r="H1073" s="10"/>
      <c r="I1073" s="10"/>
      <c r="J1073" s="11"/>
      <c r="K1073" s="12"/>
      <c r="L1073" s="13"/>
      <c r="M1073" s="13"/>
      <c r="N1073" s="13"/>
      <c r="O1073" s="13"/>
      <c r="P1073" s="13"/>
      <c r="Q1073" s="13"/>
      <c r="R1073" s="13"/>
      <c r="S1073" s="13"/>
      <c r="T1073" s="13"/>
      <c r="U1073" s="13"/>
      <c r="V1073" s="13"/>
      <c r="W1073" s="13"/>
      <c r="X1073" s="13"/>
      <c r="Y1073" s="13"/>
      <c r="Z1073" s="14"/>
      <c r="AA1073" s="14"/>
      <c r="AB1073" s="14"/>
      <c r="AC1073" s="14"/>
    </row>
    <row r="1074" spans="1:29" x14ac:dyDescent="0.35">
      <c r="A1074" s="10"/>
      <c r="B1074" s="10"/>
      <c r="C1074" s="10"/>
      <c r="D1074" s="10"/>
      <c r="E1074" s="10"/>
      <c r="F1074" s="10"/>
      <c r="G1074" s="10"/>
      <c r="H1074" s="10"/>
      <c r="I1074" s="10"/>
      <c r="J1074" s="11"/>
      <c r="K1074" s="12"/>
      <c r="L1074" s="13"/>
      <c r="M1074" s="13"/>
      <c r="N1074" s="13"/>
      <c r="O1074" s="13"/>
      <c r="P1074" s="13"/>
      <c r="Q1074" s="13"/>
      <c r="R1074" s="13"/>
      <c r="S1074" s="13"/>
      <c r="T1074" s="13"/>
      <c r="U1074" s="13"/>
      <c r="V1074" s="13"/>
      <c r="W1074" s="13"/>
      <c r="X1074" s="13"/>
      <c r="Y1074" s="13"/>
      <c r="Z1074" s="14"/>
      <c r="AA1074" s="14"/>
      <c r="AB1074" s="14"/>
      <c r="AC1074" s="14"/>
    </row>
    <row r="1075" spans="1:29" x14ac:dyDescent="0.35">
      <c r="A1075" s="10"/>
      <c r="B1075" s="10"/>
      <c r="C1075" s="10"/>
      <c r="D1075" s="10"/>
      <c r="E1075" s="10"/>
      <c r="F1075" s="10"/>
      <c r="G1075" s="10"/>
      <c r="H1075" s="10"/>
      <c r="I1075" s="10"/>
      <c r="J1075" s="11"/>
      <c r="K1075" s="12"/>
      <c r="L1075" s="13"/>
      <c r="M1075" s="13"/>
      <c r="N1075" s="13"/>
      <c r="O1075" s="13"/>
      <c r="P1075" s="13"/>
      <c r="Q1075" s="13"/>
      <c r="R1075" s="13"/>
      <c r="S1075" s="13"/>
      <c r="T1075" s="13"/>
      <c r="U1075" s="13"/>
      <c r="V1075" s="13"/>
      <c r="W1075" s="13"/>
      <c r="X1075" s="13"/>
      <c r="Y1075" s="13"/>
      <c r="Z1075" s="14"/>
      <c r="AA1075" s="14"/>
      <c r="AB1075" s="14"/>
      <c r="AC1075" s="14"/>
    </row>
    <row r="1076" spans="1:29" x14ac:dyDescent="0.35">
      <c r="A1076" s="10"/>
      <c r="B1076" s="10"/>
      <c r="C1076" s="10"/>
      <c r="D1076" s="10"/>
      <c r="E1076" s="10"/>
      <c r="F1076" s="10"/>
      <c r="G1076" s="10"/>
      <c r="H1076" s="10"/>
      <c r="I1076" s="10"/>
      <c r="J1076" s="11"/>
      <c r="K1076" s="12"/>
      <c r="L1076" s="13"/>
      <c r="M1076" s="13"/>
      <c r="N1076" s="13"/>
      <c r="O1076" s="13"/>
      <c r="P1076" s="13"/>
      <c r="Q1076" s="13"/>
      <c r="R1076" s="13"/>
      <c r="S1076" s="13"/>
      <c r="T1076" s="13"/>
      <c r="U1076" s="13"/>
      <c r="V1076" s="13"/>
      <c r="W1076" s="13"/>
      <c r="X1076" s="13"/>
      <c r="Y1076" s="13"/>
      <c r="Z1076" s="14"/>
      <c r="AA1076" s="14"/>
      <c r="AB1076" s="14"/>
      <c r="AC1076" s="14"/>
    </row>
    <row r="1077" spans="1:29" x14ac:dyDescent="0.35">
      <c r="A1077" s="10"/>
      <c r="B1077" s="10"/>
      <c r="C1077" s="10"/>
      <c r="D1077" s="10"/>
      <c r="E1077" s="10"/>
      <c r="F1077" s="10"/>
      <c r="G1077" s="10"/>
      <c r="H1077" s="10"/>
      <c r="I1077" s="10"/>
      <c r="J1077" s="11"/>
      <c r="K1077" s="12"/>
      <c r="L1077" s="13"/>
      <c r="M1077" s="13"/>
      <c r="N1077" s="13"/>
      <c r="O1077" s="13"/>
      <c r="P1077" s="13"/>
      <c r="Q1077" s="13"/>
      <c r="R1077" s="13"/>
      <c r="S1077" s="13"/>
      <c r="T1077" s="13"/>
      <c r="U1077" s="13"/>
      <c r="V1077" s="13"/>
      <c r="W1077" s="13"/>
      <c r="X1077" s="13"/>
      <c r="Y1077" s="13"/>
      <c r="Z1077" s="14"/>
      <c r="AA1077" s="14"/>
      <c r="AB1077" s="14"/>
      <c r="AC1077" s="14"/>
    </row>
    <row r="1078" spans="1:29" x14ac:dyDescent="0.35">
      <c r="A1078" s="10"/>
      <c r="B1078" s="10"/>
      <c r="C1078" s="10"/>
      <c r="D1078" s="10"/>
      <c r="E1078" s="10"/>
      <c r="F1078" s="10"/>
      <c r="G1078" s="10"/>
      <c r="H1078" s="10"/>
      <c r="I1078" s="10"/>
      <c r="J1078" s="11"/>
      <c r="K1078" s="12"/>
      <c r="L1078" s="13"/>
      <c r="M1078" s="13"/>
      <c r="N1078" s="13"/>
      <c r="O1078" s="13"/>
      <c r="P1078" s="13"/>
      <c r="Q1078" s="13"/>
      <c r="R1078" s="13"/>
      <c r="S1078" s="13"/>
      <c r="T1078" s="13"/>
      <c r="U1078" s="13"/>
      <c r="V1078" s="13"/>
      <c r="W1078" s="13"/>
      <c r="X1078" s="13"/>
      <c r="Y1078" s="13"/>
      <c r="Z1078" s="14"/>
      <c r="AA1078" s="14"/>
      <c r="AB1078" s="14"/>
      <c r="AC1078" s="14"/>
    </row>
    <row r="1079" spans="1:29" x14ac:dyDescent="0.35">
      <c r="A1079" s="10"/>
      <c r="B1079" s="10"/>
      <c r="C1079" s="10"/>
      <c r="D1079" s="10"/>
      <c r="E1079" s="10"/>
      <c r="F1079" s="10"/>
      <c r="G1079" s="10"/>
      <c r="H1079" s="10"/>
      <c r="I1079" s="10"/>
      <c r="J1079" s="11"/>
      <c r="K1079" s="12"/>
      <c r="L1079" s="13"/>
      <c r="M1079" s="13"/>
      <c r="N1079" s="13"/>
      <c r="O1079" s="13"/>
      <c r="P1079" s="13"/>
      <c r="Q1079" s="13"/>
      <c r="R1079" s="13"/>
      <c r="S1079" s="13"/>
      <c r="T1079" s="13"/>
      <c r="U1079" s="13"/>
      <c r="V1079" s="13"/>
      <c r="W1079" s="13"/>
      <c r="X1079" s="13"/>
      <c r="Y1079" s="13"/>
      <c r="Z1079" s="14"/>
      <c r="AA1079" s="14"/>
      <c r="AB1079" s="14"/>
      <c r="AC1079" s="14"/>
    </row>
    <row r="1080" spans="1:29" x14ac:dyDescent="0.35">
      <c r="A1080" s="10"/>
      <c r="B1080" s="10"/>
      <c r="C1080" s="10"/>
      <c r="D1080" s="10"/>
      <c r="E1080" s="10"/>
      <c r="F1080" s="10"/>
      <c r="G1080" s="10"/>
      <c r="H1080" s="10"/>
      <c r="I1080" s="10"/>
      <c r="J1080" s="11"/>
      <c r="K1080" s="12"/>
      <c r="L1080" s="13"/>
      <c r="M1080" s="13"/>
      <c r="N1080" s="13"/>
      <c r="O1080" s="13"/>
      <c r="P1080" s="13"/>
      <c r="Q1080" s="13"/>
      <c r="R1080" s="13"/>
      <c r="S1080" s="13"/>
      <c r="T1080" s="13"/>
      <c r="U1080" s="13"/>
      <c r="V1080" s="13"/>
      <c r="W1080" s="13"/>
      <c r="X1080" s="13"/>
      <c r="Y1080" s="13"/>
      <c r="Z1080" s="14"/>
      <c r="AA1080" s="14"/>
      <c r="AB1080" s="14"/>
      <c r="AC1080" s="14"/>
    </row>
    <row r="1081" spans="1:29" x14ac:dyDescent="0.35">
      <c r="A1081" s="10"/>
      <c r="B1081" s="10"/>
      <c r="C1081" s="10"/>
      <c r="D1081" s="10"/>
      <c r="E1081" s="10"/>
      <c r="F1081" s="10"/>
      <c r="G1081" s="10"/>
      <c r="H1081" s="10"/>
      <c r="I1081" s="10"/>
      <c r="J1081" s="11"/>
      <c r="K1081" s="12"/>
      <c r="L1081" s="13"/>
      <c r="M1081" s="13"/>
      <c r="N1081" s="13"/>
      <c r="O1081" s="13"/>
      <c r="P1081" s="13"/>
      <c r="Q1081" s="13"/>
      <c r="R1081" s="13"/>
      <c r="S1081" s="13"/>
      <c r="T1081" s="13"/>
      <c r="U1081" s="13"/>
      <c r="V1081" s="13"/>
      <c r="W1081" s="13"/>
      <c r="X1081" s="13"/>
      <c r="Y1081" s="13"/>
      <c r="Z1081" s="14"/>
      <c r="AA1081" s="14"/>
      <c r="AB1081" s="14"/>
      <c r="AC1081" s="14"/>
    </row>
    <row r="1082" spans="1:29" x14ac:dyDescent="0.35">
      <c r="A1082" s="10"/>
      <c r="B1082" s="10"/>
      <c r="C1082" s="10"/>
      <c r="D1082" s="10"/>
      <c r="E1082" s="10"/>
      <c r="F1082" s="10"/>
      <c r="G1082" s="10"/>
      <c r="H1082" s="10"/>
      <c r="I1082" s="10"/>
      <c r="J1082" s="11"/>
      <c r="K1082" s="12"/>
      <c r="L1082" s="13"/>
      <c r="M1082" s="13"/>
      <c r="N1082" s="13"/>
      <c r="O1082" s="13"/>
      <c r="P1082" s="13"/>
      <c r="Q1082" s="13"/>
      <c r="R1082" s="13"/>
      <c r="S1082" s="13"/>
      <c r="T1082" s="13"/>
      <c r="U1082" s="13"/>
      <c r="V1082" s="13"/>
      <c r="W1082" s="13"/>
      <c r="X1082" s="13"/>
      <c r="Y1082" s="13"/>
      <c r="Z1082" s="14"/>
      <c r="AA1082" s="14"/>
      <c r="AB1082" s="14"/>
      <c r="AC1082" s="14"/>
    </row>
    <row r="1083" spans="1:29" x14ac:dyDescent="0.35">
      <c r="A1083" s="10"/>
      <c r="B1083" s="10"/>
      <c r="C1083" s="10"/>
      <c r="D1083" s="10"/>
      <c r="E1083" s="10"/>
      <c r="F1083" s="10"/>
      <c r="G1083" s="10"/>
      <c r="H1083" s="10"/>
      <c r="I1083" s="10"/>
      <c r="J1083" s="11"/>
      <c r="K1083" s="12"/>
      <c r="L1083" s="13"/>
      <c r="M1083" s="13"/>
      <c r="N1083" s="13"/>
      <c r="O1083" s="13"/>
      <c r="P1083" s="13"/>
      <c r="Q1083" s="13"/>
      <c r="R1083" s="13"/>
      <c r="S1083" s="13"/>
      <c r="T1083" s="13"/>
      <c r="U1083" s="13"/>
      <c r="V1083" s="13"/>
      <c r="W1083" s="13"/>
      <c r="X1083" s="13"/>
      <c r="Y1083" s="13"/>
      <c r="Z1083" s="14"/>
      <c r="AA1083" s="14"/>
      <c r="AB1083" s="14"/>
      <c r="AC1083" s="14"/>
    </row>
    <row r="1084" spans="1:29" x14ac:dyDescent="0.35">
      <c r="A1084" s="10"/>
      <c r="B1084" s="10"/>
      <c r="C1084" s="10"/>
      <c r="D1084" s="10"/>
      <c r="E1084" s="10"/>
      <c r="F1084" s="10"/>
      <c r="G1084" s="10"/>
      <c r="H1084" s="10"/>
      <c r="I1084" s="10"/>
      <c r="J1084" s="11"/>
      <c r="K1084" s="12"/>
      <c r="L1084" s="13"/>
      <c r="M1084" s="13"/>
      <c r="N1084" s="13"/>
      <c r="O1084" s="13"/>
      <c r="P1084" s="13"/>
      <c r="Q1084" s="13"/>
      <c r="R1084" s="13"/>
      <c r="S1084" s="13"/>
      <c r="T1084" s="13"/>
      <c r="U1084" s="13"/>
      <c r="V1084" s="13"/>
      <c r="W1084" s="13"/>
      <c r="X1084" s="13"/>
      <c r="Y1084" s="13"/>
      <c r="Z1084" s="14"/>
      <c r="AA1084" s="14"/>
      <c r="AB1084" s="14"/>
      <c r="AC1084" s="14"/>
    </row>
    <row r="1085" spans="1:29" x14ac:dyDescent="0.35">
      <c r="A1085" s="10"/>
      <c r="B1085" s="10"/>
      <c r="C1085" s="10"/>
      <c r="D1085" s="10"/>
      <c r="E1085" s="10"/>
      <c r="F1085" s="10"/>
      <c r="G1085" s="10"/>
      <c r="H1085" s="10"/>
      <c r="I1085" s="10"/>
      <c r="J1085" s="11"/>
      <c r="K1085" s="12"/>
      <c r="L1085" s="13"/>
      <c r="M1085" s="13"/>
      <c r="N1085" s="13"/>
      <c r="O1085" s="13"/>
      <c r="P1085" s="13"/>
      <c r="Q1085" s="13"/>
      <c r="R1085" s="13"/>
      <c r="S1085" s="13"/>
      <c r="T1085" s="13"/>
      <c r="U1085" s="13"/>
      <c r="V1085" s="13"/>
      <c r="W1085" s="13"/>
      <c r="X1085" s="13"/>
      <c r="Y1085" s="13"/>
      <c r="Z1085" s="14"/>
      <c r="AA1085" s="14"/>
      <c r="AB1085" s="14"/>
      <c r="AC1085" s="14"/>
    </row>
    <row r="1086" spans="1:29" x14ac:dyDescent="0.35">
      <c r="A1086" s="10"/>
      <c r="B1086" s="10"/>
      <c r="C1086" s="10"/>
      <c r="D1086" s="10"/>
      <c r="E1086" s="10"/>
      <c r="F1086" s="10"/>
      <c r="G1086" s="10"/>
      <c r="H1086" s="10"/>
      <c r="I1086" s="10"/>
      <c r="J1086" s="11"/>
      <c r="K1086" s="12"/>
      <c r="L1086" s="13"/>
      <c r="M1086" s="13"/>
      <c r="N1086" s="13"/>
      <c r="O1086" s="13"/>
      <c r="P1086" s="13"/>
      <c r="Q1086" s="13"/>
      <c r="R1086" s="13"/>
      <c r="S1086" s="13"/>
      <c r="T1086" s="13"/>
      <c r="U1086" s="13"/>
      <c r="V1086" s="13"/>
      <c r="W1086" s="13"/>
      <c r="X1086" s="13"/>
      <c r="Y1086" s="13"/>
      <c r="Z1086" s="14"/>
      <c r="AA1086" s="14"/>
      <c r="AB1086" s="14"/>
      <c r="AC1086" s="14"/>
    </row>
    <row r="1087" spans="1:29" x14ac:dyDescent="0.35">
      <c r="A1087" s="10"/>
      <c r="B1087" s="10"/>
      <c r="C1087" s="10"/>
      <c r="D1087" s="10"/>
      <c r="E1087" s="10"/>
      <c r="F1087" s="10"/>
      <c r="G1087" s="10"/>
      <c r="H1087" s="10"/>
      <c r="I1087" s="10"/>
      <c r="J1087" s="11"/>
      <c r="K1087" s="12"/>
      <c r="L1087" s="13"/>
      <c r="M1087" s="13"/>
      <c r="N1087" s="13"/>
      <c r="O1087" s="13"/>
      <c r="P1087" s="13"/>
      <c r="Q1087" s="13"/>
      <c r="R1087" s="13"/>
      <c r="S1087" s="13"/>
      <c r="T1087" s="13"/>
      <c r="U1087" s="13"/>
      <c r="V1087" s="13"/>
      <c r="W1087" s="13"/>
      <c r="X1087" s="13"/>
      <c r="Y1087" s="13"/>
      <c r="Z1087" s="14"/>
      <c r="AA1087" s="14"/>
      <c r="AB1087" s="14"/>
      <c r="AC1087" s="14"/>
    </row>
    <row r="1088" spans="1:29" x14ac:dyDescent="0.35">
      <c r="A1088" s="10"/>
      <c r="B1088" s="10"/>
      <c r="C1088" s="10"/>
      <c r="D1088" s="10"/>
      <c r="E1088" s="10"/>
      <c r="F1088" s="10"/>
      <c r="G1088" s="10"/>
      <c r="H1088" s="10"/>
      <c r="I1088" s="10"/>
      <c r="J1088" s="11"/>
      <c r="K1088" s="12"/>
      <c r="L1088" s="13"/>
      <c r="M1088" s="13"/>
      <c r="N1088" s="13"/>
      <c r="O1088" s="13"/>
      <c r="P1088" s="13"/>
      <c r="Q1088" s="13"/>
      <c r="R1088" s="13"/>
      <c r="S1088" s="13"/>
      <c r="T1088" s="13"/>
      <c r="U1088" s="13"/>
      <c r="V1088" s="13"/>
      <c r="W1088" s="13"/>
      <c r="X1088" s="13"/>
      <c r="Y1088" s="13"/>
      <c r="Z1088" s="14"/>
      <c r="AA1088" s="14"/>
      <c r="AB1088" s="14"/>
      <c r="AC1088" s="14"/>
    </row>
    <row r="1089" spans="1:29" x14ac:dyDescent="0.35">
      <c r="A1089" s="10"/>
      <c r="B1089" s="10"/>
      <c r="C1089" s="10"/>
      <c r="D1089" s="10"/>
      <c r="E1089" s="10"/>
      <c r="F1089" s="10"/>
      <c r="G1089" s="10"/>
      <c r="H1089" s="10"/>
      <c r="I1089" s="10"/>
      <c r="J1089" s="11"/>
      <c r="K1089" s="12"/>
      <c r="L1089" s="13"/>
      <c r="M1089" s="13"/>
      <c r="N1089" s="13"/>
      <c r="O1089" s="13"/>
      <c r="P1089" s="13"/>
      <c r="Q1089" s="13"/>
      <c r="R1089" s="13"/>
      <c r="S1089" s="13"/>
      <c r="T1089" s="13"/>
      <c r="U1089" s="13"/>
      <c r="V1089" s="13"/>
      <c r="W1089" s="13"/>
      <c r="X1089" s="13"/>
      <c r="Y1089" s="13"/>
      <c r="Z1089" s="14"/>
      <c r="AA1089" s="14"/>
      <c r="AB1089" s="14"/>
      <c r="AC1089" s="14"/>
    </row>
    <row r="1090" spans="1:29" x14ac:dyDescent="0.35">
      <c r="A1090" s="10"/>
      <c r="B1090" s="10"/>
      <c r="C1090" s="10"/>
      <c r="D1090" s="10"/>
      <c r="E1090" s="10"/>
      <c r="F1090" s="10"/>
      <c r="G1090" s="10"/>
      <c r="H1090" s="10"/>
      <c r="I1090" s="10"/>
      <c r="J1090" s="11"/>
      <c r="K1090" s="12"/>
      <c r="L1090" s="13"/>
      <c r="M1090" s="13"/>
      <c r="N1090" s="13"/>
      <c r="O1090" s="13"/>
      <c r="P1090" s="13"/>
      <c r="Q1090" s="13"/>
      <c r="R1090" s="13"/>
      <c r="S1090" s="13"/>
      <c r="T1090" s="13"/>
      <c r="U1090" s="13"/>
      <c r="V1090" s="13"/>
      <c r="W1090" s="13"/>
      <c r="X1090" s="13"/>
      <c r="Y1090" s="13"/>
      <c r="Z1090" s="14"/>
      <c r="AA1090" s="14"/>
      <c r="AB1090" s="14"/>
      <c r="AC1090" s="14"/>
    </row>
    <row r="1091" spans="1:29" x14ac:dyDescent="0.35">
      <c r="A1091" s="10"/>
      <c r="B1091" s="10"/>
      <c r="C1091" s="10"/>
      <c r="D1091" s="10"/>
      <c r="E1091" s="10"/>
      <c r="F1091" s="10"/>
      <c r="G1091" s="10"/>
      <c r="H1091" s="10"/>
      <c r="I1091" s="10"/>
      <c r="J1091" s="11"/>
      <c r="K1091" s="12"/>
      <c r="L1091" s="13"/>
      <c r="M1091" s="13"/>
      <c r="N1091" s="13"/>
      <c r="O1091" s="13"/>
      <c r="P1091" s="13"/>
      <c r="Q1091" s="13"/>
      <c r="R1091" s="13"/>
      <c r="S1091" s="13"/>
      <c r="T1091" s="13"/>
      <c r="U1091" s="13"/>
      <c r="V1091" s="13"/>
      <c r="W1091" s="13"/>
      <c r="X1091" s="13"/>
      <c r="Y1091" s="13"/>
      <c r="Z1091" s="14"/>
      <c r="AA1091" s="14"/>
      <c r="AB1091" s="14"/>
      <c r="AC1091" s="14"/>
    </row>
    <row r="1092" spans="1:29" x14ac:dyDescent="0.35">
      <c r="A1092" s="10"/>
      <c r="B1092" s="10"/>
      <c r="C1092" s="10"/>
      <c r="D1092" s="10"/>
      <c r="E1092" s="10"/>
      <c r="F1092" s="10"/>
      <c r="G1092" s="10"/>
      <c r="H1092" s="10"/>
      <c r="I1092" s="10"/>
      <c r="J1092" s="11"/>
      <c r="K1092" s="12"/>
      <c r="L1092" s="13"/>
      <c r="M1092" s="13"/>
      <c r="N1092" s="13"/>
      <c r="O1092" s="13"/>
      <c r="P1092" s="13"/>
      <c r="Q1092" s="13"/>
      <c r="R1092" s="13"/>
      <c r="S1092" s="13"/>
      <c r="T1092" s="13"/>
      <c r="U1092" s="13"/>
      <c r="V1092" s="13"/>
      <c r="W1092" s="13"/>
      <c r="X1092" s="13"/>
      <c r="Y1092" s="13"/>
      <c r="Z1092" s="14"/>
      <c r="AA1092" s="14"/>
      <c r="AB1092" s="14"/>
      <c r="AC1092" s="14"/>
    </row>
    <row r="1093" spans="1:29" x14ac:dyDescent="0.35">
      <c r="A1093" s="10"/>
      <c r="B1093" s="10"/>
      <c r="C1093" s="10"/>
      <c r="D1093" s="10"/>
      <c r="E1093" s="10"/>
      <c r="F1093" s="10"/>
      <c r="G1093" s="10"/>
      <c r="H1093" s="10"/>
      <c r="I1093" s="10"/>
      <c r="J1093" s="11"/>
      <c r="K1093" s="12"/>
      <c r="L1093" s="13"/>
      <c r="M1093" s="13"/>
      <c r="N1093" s="13"/>
      <c r="O1093" s="13"/>
      <c r="P1093" s="13"/>
      <c r="Q1093" s="13"/>
      <c r="R1093" s="13"/>
      <c r="S1093" s="13"/>
      <c r="T1093" s="13"/>
      <c r="U1093" s="13"/>
      <c r="V1093" s="13"/>
      <c r="W1093" s="13"/>
      <c r="X1093" s="13"/>
      <c r="Y1093" s="13"/>
      <c r="Z1093" s="14"/>
      <c r="AA1093" s="14"/>
      <c r="AB1093" s="14"/>
      <c r="AC1093" s="14"/>
    </row>
    <row r="1094" spans="1:29" x14ac:dyDescent="0.35">
      <c r="A1094" s="10"/>
      <c r="B1094" s="10"/>
      <c r="C1094" s="10"/>
      <c r="D1094" s="10"/>
      <c r="E1094" s="10"/>
      <c r="F1094" s="10"/>
      <c r="G1094" s="10"/>
      <c r="H1094" s="10"/>
      <c r="I1094" s="10"/>
      <c r="J1094" s="11"/>
      <c r="K1094" s="12"/>
      <c r="L1094" s="13"/>
      <c r="M1094" s="13"/>
      <c r="N1094" s="13"/>
      <c r="O1094" s="13"/>
      <c r="P1094" s="13"/>
      <c r="Q1094" s="13"/>
      <c r="R1094" s="13"/>
      <c r="S1094" s="13"/>
      <c r="T1094" s="13"/>
      <c r="U1094" s="13"/>
      <c r="V1094" s="13"/>
      <c r="W1094" s="13"/>
      <c r="X1094" s="13"/>
      <c r="Y1094" s="13"/>
      <c r="Z1094" s="14"/>
      <c r="AA1094" s="14"/>
      <c r="AB1094" s="14"/>
      <c r="AC1094" s="14"/>
    </row>
    <row r="1095" spans="1:29" x14ac:dyDescent="0.35">
      <c r="A1095" s="10"/>
      <c r="B1095" s="10"/>
      <c r="C1095" s="10"/>
      <c r="D1095" s="10"/>
      <c r="E1095" s="10"/>
      <c r="F1095" s="10"/>
      <c r="G1095" s="10"/>
      <c r="H1095" s="10"/>
      <c r="I1095" s="10"/>
      <c r="J1095" s="11"/>
      <c r="K1095" s="12"/>
      <c r="L1095" s="13"/>
      <c r="M1095" s="13"/>
      <c r="N1095" s="13"/>
      <c r="O1095" s="13"/>
      <c r="P1095" s="13"/>
      <c r="Q1095" s="13"/>
      <c r="R1095" s="13"/>
      <c r="S1095" s="13"/>
      <c r="T1095" s="13"/>
      <c r="U1095" s="13"/>
      <c r="V1095" s="13"/>
      <c r="W1095" s="13"/>
      <c r="X1095" s="13"/>
      <c r="Y1095" s="13"/>
      <c r="Z1095" s="14"/>
      <c r="AA1095" s="14"/>
      <c r="AB1095" s="14"/>
      <c r="AC1095" s="14"/>
    </row>
    <row r="1096" spans="1:29" x14ac:dyDescent="0.35">
      <c r="A1096" s="10"/>
      <c r="B1096" s="10"/>
      <c r="C1096" s="10"/>
      <c r="D1096" s="10"/>
      <c r="E1096" s="10"/>
      <c r="F1096" s="10"/>
      <c r="G1096" s="10"/>
      <c r="H1096" s="10"/>
      <c r="I1096" s="10"/>
      <c r="J1096" s="11"/>
      <c r="K1096" s="12"/>
      <c r="L1096" s="13"/>
      <c r="M1096" s="13"/>
      <c r="N1096" s="13"/>
      <c r="O1096" s="13"/>
      <c r="P1096" s="13"/>
      <c r="Q1096" s="13"/>
      <c r="R1096" s="13"/>
      <c r="S1096" s="13"/>
      <c r="T1096" s="13"/>
      <c r="U1096" s="13"/>
      <c r="V1096" s="13"/>
      <c r="W1096" s="13"/>
      <c r="X1096" s="13"/>
      <c r="Y1096" s="13"/>
      <c r="Z1096" s="14"/>
      <c r="AA1096" s="14"/>
      <c r="AB1096" s="14"/>
      <c r="AC1096" s="14"/>
    </row>
    <row r="1097" spans="1:29" x14ac:dyDescent="0.35">
      <c r="A1097" s="10"/>
      <c r="B1097" s="10"/>
      <c r="C1097" s="10"/>
      <c r="D1097" s="10"/>
      <c r="E1097" s="10"/>
      <c r="F1097" s="10"/>
      <c r="G1097" s="10"/>
      <c r="H1097" s="10"/>
      <c r="I1097" s="10"/>
      <c r="J1097" s="11"/>
      <c r="K1097" s="12"/>
      <c r="L1097" s="13"/>
      <c r="M1097" s="13"/>
      <c r="N1097" s="13"/>
      <c r="O1097" s="13"/>
      <c r="P1097" s="13"/>
      <c r="Q1097" s="13"/>
      <c r="R1097" s="13"/>
      <c r="S1097" s="13"/>
      <c r="T1097" s="13"/>
      <c r="U1097" s="13"/>
      <c r="V1097" s="13"/>
      <c r="W1097" s="13"/>
      <c r="X1097" s="13"/>
      <c r="Y1097" s="13"/>
      <c r="Z1097" s="14"/>
      <c r="AA1097" s="14"/>
      <c r="AB1097" s="14"/>
      <c r="AC1097" s="14"/>
    </row>
    <row r="1098" spans="1:29" x14ac:dyDescent="0.35">
      <c r="A1098" s="10"/>
      <c r="B1098" s="10"/>
      <c r="C1098" s="10"/>
      <c r="D1098" s="10"/>
      <c r="E1098" s="10"/>
      <c r="F1098" s="10"/>
      <c r="G1098" s="10"/>
      <c r="H1098" s="10"/>
      <c r="I1098" s="10"/>
      <c r="J1098" s="11"/>
      <c r="K1098" s="12"/>
      <c r="L1098" s="13"/>
      <c r="M1098" s="13"/>
      <c r="N1098" s="13"/>
      <c r="O1098" s="13"/>
      <c r="P1098" s="13"/>
      <c r="Q1098" s="13"/>
      <c r="R1098" s="13"/>
      <c r="S1098" s="13"/>
      <c r="T1098" s="13"/>
      <c r="U1098" s="13"/>
      <c r="V1098" s="13"/>
      <c r="W1098" s="13"/>
      <c r="X1098" s="13"/>
      <c r="Y1098" s="13"/>
      <c r="Z1098" s="14"/>
      <c r="AA1098" s="14"/>
      <c r="AB1098" s="14"/>
      <c r="AC1098" s="14"/>
    </row>
    <row r="1099" spans="1:29" x14ac:dyDescent="0.35">
      <c r="A1099" s="10"/>
      <c r="B1099" s="10"/>
      <c r="C1099" s="10"/>
      <c r="D1099" s="10"/>
      <c r="E1099" s="10"/>
      <c r="F1099" s="10"/>
      <c r="G1099" s="10"/>
      <c r="H1099" s="10"/>
      <c r="I1099" s="10"/>
      <c r="J1099" s="11"/>
      <c r="K1099" s="12"/>
      <c r="L1099" s="13"/>
      <c r="M1099" s="13"/>
      <c r="N1099" s="13"/>
      <c r="O1099" s="13"/>
      <c r="P1099" s="13"/>
      <c r="Q1099" s="13"/>
      <c r="R1099" s="13"/>
      <c r="S1099" s="13"/>
      <c r="T1099" s="13"/>
      <c r="U1099" s="13"/>
      <c r="V1099" s="13"/>
      <c r="W1099" s="13"/>
      <c r="X1099" s="13"/>
      <c r="Y1099" s="13"/>
      <c r="Z1099" s="14"/>
      <c r="AA1099" s="14"/>
      <c r="AB1099" s="14"/>
      <c r="AC1099" s="14"/>
    </row>
    <row r="1100" spans="1:29" x14ac:dyDescent="0.35">
      <c r="A1100" s="10"/>
      <c r="B1100" s="10"/>
      <c r="C1100" s="10"/>
      <c r="D1100" s="10"/>
      <c r="E1100" s="10"/>
      <c r="F1100" s="10"/>
      <c r="G1100" s="10"/>
      <c r="H1100" s="10"/>
      <c r="I1100" s="10"/>
      <c r="J1100" s="11"/>
      <c r="K1100" s="12"/>
      <c r="L1100" s="13"/>
      <c r="M1100" s="13"/>
      <c r="N1100" s="13"/>
      <c r="O1100" s="13"/>
      <c r="P1100" s="13"/>
      <c r="Q1100" s="13"/>
      <c r="R1100" s="13"/>
      <c r="S1100" s="13"/>
      <c r="T1100" s="13"/>
      <c r="U1100" s="13"/>
      <c r="V1100" s="13"/>
      <c r="W1100" s="13"/>
      <c r="X1100" s="13"/>
      <c r="Y1100" s="13"/>
      <c r="Z1100" s="14"/>
      <c r="AA1100" s="14"/>
      <c r="AB1100" s="14"/>
      <c r="AC1100" s="14"/>
    </row>
    <row r="1101" spans="1:29" x14ac:dyDescent="0.35">
      <c r="A1101" s="10"/>
      <c r="B1101" s="10"/>
      <c r="C1101" s="10"/>
      <c r="D1101" s="10"/>
      <c r="E1101" s="10"/>
      <c r="F1101" s="10"/>
      <c r="G1101" s="10"/>
      <c r="H1101" s="10"/>
      <c r="I1101" s="10"/>
      <c r="J1101" s="11"/>
      <c r="K1101" s="12"/>
      <c r="L1101" s="13"/>
      <c r="M1101" s="13"/>
      <c r="N1101" s="13"/>
      <c r="O1101" s="13"/>
      <c r="P1101" s="13"/>
      <c r="Q1101" s="13"/>
      <c r="R1101" s="13"/>
      <c r="S1101" s="13"/>
      <c r="T1101" s="13"/>
      <c r="U1101" s="13"/>
      <c r="V1101" s="13"/>
      <c r="W1101" s="13"/>
      <c r="X1101" s="13"/>
      <c r="Y1101" s="13"/>
      <c r="Z1101" s="14"/>
      <c r="AA1101" s="14"/>
      <c r="AB1101" s="14"/>
      <c r="AC1101" s="14"/>
    </row>
    <row r="1102" spans="1:29" x14ac:dyDescent="0.35">
      <c r="A1102" s="10"/>
      <c r="B1102" s="10"/>
      <c r="C1102" s="10"/>
      <c r="D1102" s="10"/>
      <c r="E1102" s="10"/>
      <c r="F1102" s="10"/>
      <c r="G1102" s="10"/>
      <c r="H1102" s="10"/>
      <c r="I1102" s="10"/>
      <c r="J1102" s="11"/>
      <c r="K1102" s="12"/>
      <c r="L1102" s="13"/>
      <c r="M1102" s="13"/>
      <c r="N1102" s="13"/>
      <c r="O1102" s="13"/>
      <c r="P1102" s="13"/>
      <c r="Q1102" s="13"/>
      <c r="R1102" s="13"/>
      <c r="S1102" s="13"/>
      <c r="T1102" s="13"/>
      <c r="U1102" s="13"/>
      <c r="V1102" s="13"/>
      <c r="W1102" s="13"/>
      <c r="X1102" s="13"/>
      <c r="Y1102" s="13"/>
      <c r="Z1102" s="14"/>
      <c r="AA1102" s="14"/>
      <c r="AB1102" s="14"/>
      <c r="AC1102" s="14"/>
    </row>
    <row r="1103" spans="1:29" x14ac:dyDescent="0.35">
      <c r="A1103" s="10"/>
      <c r="B1103" s="10"/>
      <c r="C1103" s="10"/>
      <c r="D1103" s="10"/>
      <c r="E1103" s="10"/>
      <c r="F1103" s="10"/>
      <c r="G1103" s="10"/>
      <c r="H1103" s="10"/>
      <c r="I1103" s="10"/>
      <c r="J1103" s="11"/>
      <c r="K1103" s="12"/>
      <c r="L1103" s="13"/>
      <c r="M1103" s="13"/>
      <c r="N1103" s="13"/>
      <c r="O1103" s="13"/>
      <c r="P1103" s="13"/>
      <c r="Q1103" s="13"/>
      <c r="R1103" s="13"/>
      <c r="S1103" s="13"/>
      <c r="T1103" s="13"/>
      <c r="U1103" s="13"/>
      <c r="V1103" s="13"/>
      <c r="W1103" s="13"/>
      <c r="X1103" s="13"/>
      <c r="Y1103" s="13"/>
      <c r="Z1103" s="14"/>
      <c r="AA1103" s="14"/>
      <c r="AB1103" s="14"/>
      <c r="AC1103" s="14"/>
    </row>
    <row r="1104" spans="1:29" x14ac:dyDescent="0.35">
      <c r="A1104" s="10"/>
      <c r="B1104" s="10"/>
      <c r="C1104" s="10"/>
      <c r="D1104" s="10"/>
      <c r="E1104" s="10"/>
      <c r="F1104" s="10"/>
      <c r="G1104" s="10"/>
      <c r="H1104" s="10"/>
      <c r="I1104" s="10"/>
      <c r="J1104" s="11"/>
      <c r="K1104" s="12"/>
      <c r="L1104" s="13"/>
      <c r="M1104" s="13"/>
      <c r="N1104" s="13"/>
      <c r="O1104" s="13"/>
      <c r="P1104" s="13"/>
      <c r="Q1104" s="13"/>
      <c r="R1104" s="13"/>
      <c r="S1104" s="13"/>
      <c r="T1104" s="13"/>
      <c r="U1104" s="13"/>
      <c r="V1104" s="13"/>
      <c r="W1104" s="13"/>
      <c r="X1104" s="13"/>
      <c r="Y1104" s="13"/>
      <c r="Z1104" s="14"/>
      <c r="AA1104" s="14"/>
      <c r="AB1104" s="14"/>
      <c r="AC1104" s="14"/>
    </row>
    <row r="1105" spans="1:29" x14ac:dyDescent="0.35">
      <c r="A1105" s="10"/>
      <c r="B1105" s="10"/>
      <c r="C1105" s="10"/>
      <c r="D1105" s="10"/>
      <c r="E1105" s="10"/>
      <c r="F1105" s="10"/>
      <c r="G1105" s="10"/>
      <c r="H1105" s="10"/>
      <c r="I1105" s="10"/>
      <c r="J1105" s="11"/>
      <c r="K1105" s="12"/>
      <c r="L1105" s="13"/>
      <c r="M1105" s="13"/>
      <c r="N1105" s="13"/>
      <c r="O1105" s="13"/>
      <c r="P1105" s="13"/>
      <c r="Q1105" s="13"/>
      <c r="R1105" s="13"/>
      <c r="S1105" s="13"/>
      <c r="T1105" s="13"/>
      <c r="U1105" s="13"/>
      <c r="V1105" s="13"/>
      <c r="W1105" s="13"/>
      <c r="X1105" s="13"/>
      <c r="Y1105" s="13"/>
      <c r="Z1105" s="14"/>
      <c r="AA1105" s="14"/>
      <c r="AB1105" s="14"/>
      <c r="AC1105" s="14"/>
    </row>
    <row r="1106" spans="1:29" x14ac:dyDescent="0.35">
      <c r="A1106" s="10"/>
      <c r="B1106" s="10"/>
      <c r="C1106" s="10"/>
      <c r="D1106" s="10"/>
      <c r="E1106" s="10"/>
      <c r="F1106" s="10"/>
      <c r="G1106" s="10"/>
      <c r="H1106" s="10"/>
      <c r="I1106" s="10"/>
      <c r="J1106" s="11"/>
      <c r="K1106" s="12"/>
      <c r="L1106" s="13"/>
      <c r="M1106" s="13"/>
      <c r="N1106" s="13"/>
      <c r="O1106" s="13"/>
      <c r="P1106" s="13"/>
      <c r="Q1106" s="13"/>
      <c r="R1106" s="13"/>
      <c r="S1106" s="13"/>
      <c r="T1106" s="13"/>
      <c r="U1106" s="13"/>
      <c r="V1106" s="13"/>
      <c r="W1106" s="13"/>
      <c r="X1106" s="13"/>
      <c r="Y1106" s="13"/>
      <c r="Z1106" s="14"/>
      <c r="AA1106" s="14"/>
      <c r="AB1106" s="14"/>
      <c r="AC1106" s="14"/>
    </row>
    <row r="1107" spans="1:29" x14ac:dyDescent="0.35">
      <c r="A1107" s="10"/>
      <c r="B1107" s="10"/>
      <c r="C1107" s="10"/>
      <c r="D1107" s="10"/>
      <c r="E1107" s="10"/>
      <c r="F1107" s="10"/>
      <c r="G1107" s="10"/>
      <c r="H1107" s="10"/>
      <c r="I1107" s="10"/>
      <c r="J1107" s="11"/>
      <c r="K1107" s="12"/>
      <c r="L1107" s="13"/>
      <c r="M1107" s="13"/>
      <c r="N1107" s="13"/>
      <c r="O1107" s="13"/>
      <c r="P1107" s="13"/>
      <c r="Q1107" s="13"/>
      <c r="R1107" s="13"/>
      <c r="S1107" s="13"/>
      <c r="T1107" s="13"/>
      <c r="U1107" s="13"/>
      <c r="V1107" s="13"/>
      <c r="W1107" s="13"/>
      <c r="X1107" s="13"/>
      <c r="Y1107" s="13"/>
      <c r="Z1107" s="14"/>
      <c r="AA1107" s="14"/>
      <c r="AB1107" s="14"/>
      <c r="AC1107" s="14"/>
    </row>
    <row r="1108" spans="1:29" x14ac:dyDescent="0.35">
      <c r="A1108" s="10"/>
      <c r="B1108" s="10"/>
      <c r="C1108" s="10"/>
      <c r="D1108" s="10"/>
      <c r="E1108" s="10"/>
      <c r="F1108" s="10"/>
      <c r="G1108" s="10"/>
      <c r="H1108" s="10"/>
      <c r="I1108" s="10"/>
      <c r="J1108" s="11"/>
      <c r="K1108" s="12"/>
      <c r="L1108" s="13"/>
      <c r="M1108" s="13"/>
      <c r="N1108" s="13"/>
      <c r="O1108" s="13"/>
      <c r="P1108" s="13"/>
      <c r="Q1108" s="13"/>
      <c r="R1108" s="13"/>
      <c r="S1108" s="13"/>
      <c r="T1108" s="13"/>
      <c r="U1108" s="13"/>
      <c r="V1108" s="13"/>
      <c r="W1108" s="13"/>
      <c r="X1108" s="13"/>
      <c r="Y1108" s="13"/>
      <c r="Z1108" s="14"/>
      <c r="AA1108" s="14"/>
      <c r="AB1108" s="14"/>
      <c r="AC1108" s="14"/>
    </row>
    <row r="1109" spans="1:29" x14ac:dyDescent="0.35">
      <c r="A1109" s="10"/>
      <c r="B1109" s="10"/>
      <c r="C1109" s="10"/>
      <c r="D1109" s="10"/>
      <c r="E1109" s="10"/>
      <c r="F1109" s="10"/>
      <c r="G1109" s="10"/>
      <c r="H1109" s="10"/>
      <c r="I1109" s="10"/>
      <c r="J1109" s="11"/>
      <c r="K1109" s="12"/>
      <c r="L1109" s="13"/>
      <c r="M1109" s="13"/>
      <c r="N1109" s="13"/>
      <c r="O1109" s="13"/>
      <c r="P1109" s="13"/>
      <c r="Q1109" s="13"/>
      <c r="R1109" s="13"/>
      <c r="S1109" s="13"/>
      <c r="T1109" s="13"/>
      <c r="U1109" s="13"/>
      <c r="V1109" s="13"/>
      <c r="W1109" s="13"/>
      <c r="X1109" s="13"/>
      <c r="Y1109" s="13"/>
      <c r="Z1109" s="14"/>
      <c r="AA1109" s="14"/>
      <c r="AB1109" s="14"/>
      <c r="AC1109" s="14"/>
    </row>
    <row r="1110" spans="1:29" x14ac:dyDescent="0.35">
      <c r="A1110" s="10"/>
      <c r="B1110" s="10"/>
      <c r="C1110" s="10"/>
      <c r="D1110" s="10"/>
      <c r="E1110" s="10"/>
      <c r="F1110" s="10"/>
      <c r="G1110" s="10"/>
      <c r="H1110" s="10"/>
      <c r="I1110" s="10"/>
      <c r="J1110" s="11"/>
      <c r="K1110" s="12"/>
      <c r="L1110" s="13"/>
      <c r="M1110" s="13"/>
      <c r="N1110" s="13"/>
      <c r="O1110" s="13"/>
      <c r="P1110" s="13"/>
      <c r="Q1110" s="13"/>
      <c r="R1110" s="13"/>
      <c r="S1110" s="13"/>
      <c r="T1110" s="13"/>
      <c r="U1110" s="13"/>
      <c r="V1110" s="13"/>
      <c r="W1110" s="13"/>
      <c r="X1110" s="13"/>
      <c r="Y1110" s="13"/>
      <c r="Z1110" s="14"/>
      <c r="AA1110" s="14"/>
      <c r="AB1110" s="14"/>
      <c r="AC1110" s="14"/>
    </row>
    <row r="1111" spans="1:29" x14ac:dyDescent="0.35">
      <c r="A1111" s="10"/>
      <c r="B1111" s="10"/>
      <c r="C1111" s="10"/>
      <c r="D1111" s="10"/>
      <c r="E1111" s="10"/>
      <c r="F1111" s="10"/>
      <c r="G1111" s="10"/>
      <c r="H1111" s="10"/>
      <c r="I1111" s="10"/>
      <c r="J1111" s="11"/>
      <c r="K1111" s="12"/>
      <c r="L1111" s="13"/>
      <c r="M1111" s="13"/>
      <c r="N1111" s="13"/>
      <c r="O1111" s="13"/>
      <c r="P1111" s="13"/>
      <c r="Q1111" s="13"/>
      <c r="R1111" s="13"/>
      <c r="S1111" s="13"/>
      <c r="T1111" s="13"/>
      <c r="U1111" s="13"/>
      <c r="V1111" s="13"/>
      <c r="W1111" s="13"/>
      <c r="X1111" s="13"/>
      <c r="Y1111" s="13"/>
      <c r="Z1111" s="14"/>
      <c r="AA1111" s="14"/>
      <c r="AB1111" s="14"/>
      <c r="AC1111" s="14"/>
    </row>
    <row r="1112" spans="1:29" x14ac:dyDescent="0.35">
      <c r="A1112" s="10"/>
      <c r="B1112" s="10"/>
      <c r="C1112" s="10"/>
      <c r="D1112" s="10"/>
      <c r="E1112" s="10"/>
      <c r="F1112" s="10"/>
      <c r="G1112" s="10"/>
      <c r="H1112" s="10"/>
      <c r="I1112" s="10"/>
      <c r="J1112" s="11"/>
      <c r="K1112" s="12"/>
      <c r="L1112" s="13"/>
      <c r="M1112" s="13"/>
      <c r="N1112" s="13"/>
      <c r="O1112" s="13"/>
      <c r="P1112" s="13"/>
      <c r="Q1112" s="13"/>
      <c r="R1112" s="13"/>
      <c r="S1112" s="13"/>
      <c r="T1112" s="13"/>
      <c r="U1112" s="13"/>
      <c r="V1112" s="13"/>
      <c r="W1112" s="13"/>
      <c r="X1112" s="13"/>
      <c r="Y1112" s="13"/>
      <c r="Z1112" s="14"/>
      <c r="AA1112" s="14"/>
      <c r="AB1112" s="14"/>
      <c r="AC1112" s="14"/>
    </row>
    <row r="1113" spans="1:29" x14ac:dyDescent="0.35">
      <c r="A1113" s="10"/>
      <c r="B1113" s="10"/>
      <c r="C1113" s="10"/>
      <c r="D1113" s="10"/>
      <c r="E1113" s="10"/>
      <c r="F1113" s="10"/>
      <c r="G1113" s="10"/>
      <c r="H1113" s="10"/>
      <c r="I1113" s="10"/>
      <c r="J1113" s="11"/>
      <c r="K1113" s="12"/>
      <c r="L1113" s="13"/>
      <c r="M1113" s="13"/>
      <c r="N1113" s="13"/>
      <c r="O1113" s="13"/>
      <c r="P1113" s="13"/>
      <c r="Q1113" s="13"/>
      <c r="R1113" s="13"/>
      <c r="S1113" s="13"/>
      <c r="T1113" s="13"/>
      <c r="U1113" s="13"/>
      <c r="V1113" s="13"/>
      <c r="W1113" s="13"/>
      <c r="X1113" s="13"/>
      <c r="Y1113" s="13"/>
      <c r="Z1113" s="14"/>
      <c r="AA1113" s="14"/>
      <c r="AB1113" s="14"/>
      <c r="AC1113" s="14"/>
    </row>
    <row r="1114" spans="1:29" x14ac:dyDescent="0.35">
      <c r="A1114" s="10"/>
      <c r="B1114" s="10"/>
      <c r="C1114" s="10"/>
      <c r="D1114" s="10"/>
      <c r="E1114" s="10"/>
      <c r="F1114" s="10"/>
      <c r="G1114" s="10"/>
      <c r="H1114" s="10"/>
      <c r="I1114" s="10"/>
      <c r="J1114" s="11"/>
      <c r="K1114" s="12"/>
      <c r="L1114" s="13"/>
      <c r="M1114" s="13"/>
      <c r="N1114" s="13"/>
      <c r="O1114" s="13"/>
      <c r="P1114" s="13"/>
      <c r="Q1114" s="13"/>
      <c r="R1114" s="13"/>
      <c r="S1114" s="13"/>
      <c r="T1114" s="13"/>
      <c r="U1114" s="13"/>
      <c r="V1114" s="13"/>
      <c r="W1114" s="13"/>
      <c r="X1114" s="13"/>
      <c r="Y1114" s="13"/>
      <c r="Z1114" s="14"/>
      <c r="AA1114" s="14"/>
      <c r="AB1114" s="14"/>
      <c r="AC1114" s="14"/>
    </row>
    <row r="1115" spans="1:29" x14ac:dyDescent="0.35">
      <c r="A1115" s="10"/>
      <c r="B1115" s="10"/>
      <c r="C1115" s="10"/>
      <c r="D1115" s="10"/>
      <c r="E1115" s="10"/>
      <c r="F1115" s="10"/>
      <c r="G1115" s="10"/>
      <c r="H1115" s="10"/>
      <c r="I1115" s="10"/>
      <c r="J1115" s="11"/>
      <c r="K1115" s="12"/>
      <c r="L1115" s="13"/>
      <c r="M1115" s="13"/>
      <c r="N1115" s="13"/>
      <c r="O1115" s="13"/>
      <c r="P1115" s="13"/>
      <c r="Q1115" s="13"/>
      <c r="R1115" s="13"/>
      <c r="S1115" s="13"/>
      <c r="T1115" s="13"/>
      <c r="U1115" s="13"/>
      <c r="V1115" s="13"/>
      <c r="W1115" s="13"/>
      <c r="X1115" s="13"/>
      <c r="Y1115" s="13"/>
      <c r="Z1115" s="14"/>
      <c r="AA1115" s="14"/>
      <c r="AB1115" s="14"/>
      <c r="AC1115" s="14"/>
    </row>
    <row r="1116" spans="1:29" x14ac:dyDescent="0.35">
      <c r="A1116" s="10"/>
      <c r="B1116" s="10"/>
      <c r="C1116" s="10"/>
      <c r="D1116" s="10"/>
      <c r="E1116" s="10"/>
      <c r="F1116" s="10"/>
      <c r="G1116" s="10"/>
      <c r="H1116" s="10"/>
      <c r="I1116" s="10"/>
      <c r="J1116" s="11"/>
      <c r="K1116" s="12"/>
      <c r="L1116" s="13"/>
      <c r="M1116" s="13"/>
      <c r="N1116" s="13"/>
      <c r="O1116" s="13"/>
      <c r="P1116" s="13"/>
      <c r="Q1116" s="13"/>
      <c r="R1116" s="13"/>
      <c r="S1116" s="13"/>
      <c r="T1116" s="13"/>
      <c r="U1116" s="13"/>
      <c r="V1116" s="13"/>
      <c r="W1116" s="13"/>
      <c r="X1116" s="13"/>
      <c r="Y1116" s="13"/>
      <c r="Z1116" s="14"/>
      <c r="AA1116" s="14"/>
      <c r="AB1116" s="14"/>
      <c r="AC1116" s="14"/>
    </row>
    <row r="1117" spans="1:29" x14ac:dyDescent="0.35">
      <c r="A1117" s="10"/>
      <c r="B1117" s="10"/>
      <c r="C1117" s="10"/>
      <c r="D1117" s="10"/>
      <c r="E1117" s="10"/>
      <c r="F1117" s="10"/>
      <c r="G1117" s="10"/>
      <c r="H1117" s="10"/>
      <c r="I1117" s="10"/>
      <c r="J1117" s="11"/>
      <c r="K1117" s="12"/>
      <c r="L1117" s="13"/>
      <c r="M1117" s="13"/>
      <c r="N1117" s="13"/>
      <c r="O1117" s="13"/>
      <c r="P1117" s="13"/>
      <c r="Q1117" s="13"/>
      <c r="R1117" s="13"/>
      <c r="S1117" s="13"/>
      <c r="T1117" s="13"/>
      <c r="U1117" s="13"/>
      <c r="V1117" s="13"/>
      <c r="W1117" s="13"/>
      <c r="X1117" s="13"/>
      <c r="Y1117" s="13"/>
      <c r="Z1117" s="14"/>
      <c r="AA1117" s="14"/>
      <c r="AB1117" s="14"/>
      <c r="AC1117" s="14"/>
    </row>
    <row r="1118" spans="1:29" x14ac:dyDescent="0.35">
      <c r="A1118" s="10"/>
      <c r="B1118" s="10"/>
      <c r="C1118" s="10"/>
      <c r="D1118" s="10"/>
      <c r="E1118" s="10"/>
      <c r="F1118" s="10"/>
      <c r="G1118" s="10"/>
      <c r="H1118" s="10"/>
      <c r="I1118" s="10"/>
      <c r="J1118" s="11"/>
      <c r="K1118" s="12"/>
      <c r="L1118" s="13"/>
      <c r="M1118" s="13"/>
      <c r="N1118" s="13"/>
      <c r="O1118" s="13"/>
      <c r="P1118" s="13"/>
      <c r="Q1118" s="13"/>
      <c r="R1118" s="13"/>
      <c r="S1118" s="13"/>
      <c r="T1118" s="13"/>
      <c r="U1118" s="13"/>
      <c r="V1118" s="13"/>
      <c r="W1118" s="13"/>
      <c r="X1118" s="13"/>
      <c r="Y1118" s="13"/>
      <c r="Z1118" s="14"/>
      <c r="AA1118" s="14"/>
      <c r="AB1118" s="14"/>
      <c r="AC1118" s="14"/>
    </row>
    <row r="1119" spans="1:29" x14ac:dyDescent="0.35">
      <c r="A1119" s="10"/>
      <c r="B1119" s="10"/>
      <c r="C1119" s="10"/>
      <c r="D1119" s="10"/>
      <c r="E1119" s="10"/>
      <c r="F1119" s="10"/>
      <c r="G1119" s="10"/>
      <c r="H1119" s="10"/>
      <c r="I1119" s="10"/>
      <c r="J1119" s="11"/>
      <c r="K1119" s="12"/>
      <c r="L1119" s="13"/>
      <c r="M1119" s="13"/>
      <c r="N1119" s="13"/>
      <c r="O1119" s="13"/>
      <c r="P1119" s="13"/>
      <c r="Q1119" s="13"/>
      <c r="R1119" s="13"/>
      <c r="S1119" s="13"/>
      <c r="T1119" s="13"/>
      <c r="U1119" s="13"/>
      <c r="V1119" s="13"/>
      <c r="W1119" s="13"/>
      <c r="X1119" s="13"/>
      <c r="Y1119" s="13"/>
      <c r="Z1119" s="14"/>
      <c r="AA1119" s="14"/>
      <c r="AB1119" s="14"/>
      <c r="AC1119" s="14"/>
    </row>
    <row r="1120" spans="1:29" x14ac:dyDescent="0.35">
      <c r="A1120" s="10"/>
      <c r="B1120" s="10"/>
      <c r="C1120" s="10"/>
      <c r="D1120" s="10"/>
      <c r="E1120" s="10"/>
      <c r="F1120" s="10"/>
      <c r="G1120" s="10"/>
      <c r="H1120" s="10"/>
      <c r="I1120" s="10"/>
      <c r="J1120" s="11"/>
      <c r="K1120" s="12"/>
      <c r="L1120" s="13"/>
      <c r="M1120" s="13"/>
      <c r="N1120" s="13"/>
      <c r="O1120" s="13"/>
      <c r="P1120" s="13"/>
      <c r="Q1120" s="13"/>
      <c r="R1120" s="13"/>
      <c r="S1120" s="13"/>
      <c r="T1120" s="13"/>
      <c r="U1120" s="13"/>
      <c r="V1120" s="13"/>
      <c r="W1120" s="13"/>
      <c r="X1120" s="13"/>
      <c r="Y1120" s="13"/>
      <c r="Z1120" s="14"/>
      <c r="AA1120" s="14"/>
      <c r="AB1120" s="14"/>
      <c r="AC1120" s="14"/>
    </row>
    <row r="1121" spans="1:29" x14ac:dyDescent="0.35">
      <c r="A1121" s="10"/>
      <c r="B1121" s="10"/>
      <c r="C1121" s="10"/>
      <c r="D1121" s="10"/>
      <c r="E1121" s="10"/>
      <c r="F1121" s="10"/>
      <c r="G1121" s="10"/>
      <c r="H1121" s="10"/>
      <c r="I1121" s="10"/>
      <c r="J1121" s="11"/>
      <c r="K1121" s="12"/>
      <c r="L1121" s="13"/>
      <c r="M1121" s="13"/>
      <c r="N1121" s="13"/>
      <c r="O1121" s="13"/>
      <c r="P1121" s="13"/>
      <c r="Q1121" s="13"/>
      <c r="R1121" s="13"/>
      <c r="S1121" s="13"/>
      <c r="T1121" s="13"/>
      <c r="U1121" s="13"/>
      <c r="V1121" s="13"/>
      <c r="W1121" s="13"/>
      <c r="X1121" s="13"/>
      <c r="Y1121" s="13"/>
      <c r="Z1121" s="14"/>
      <c r="AA1121" s="14"/>
      <c r="AB1121" s="14"/>
      <c r="AC1121" s="14"/>
    </row>
    <row r="1122" spans="1:29" x14ac:dyDescent="0.35">
      <c r="A1122" s="10"/>
      <c r="B1122" s="10"/>
      <c r="C1122" s="10"/>
      <c r="D1122" s="10"/>
      <c r="E1122" s="10"/>
      <c r="F1122" s="10"/>
      <c r="G1122" s="10"/>
      <c r="H1122" s="10"/>
      <c r="I1122" s="10"/>
      <c r="J1122" s="11"/>
      <c r="K1122" s="12"/>
      <c r="L1122" s="13"/>
      <c r="M1122" s="13"/>
      <c r="N1122" s="13"/>
      <c r="O1122" s="13"/>
      <c r="P1122" s="13"/>
      <c r="Q1122" s="13"/>
      <c r="R1122" s="13"/>
      <c r="S1122" s="13"/>
      <c r="T1122" s="13"/>
      <c r="U1122" s="13"/>
      <c r="V1122" s="13"/>
      <c r="W1122" s="13"/>
      <c r="X1122" s="13"/>
      <c r="Y1122" s="13"/>
      <c r="Z1122" s="14"/>
      <c r="AA1122" s="14"/>
      <c r="AB1122" s="14"/>
      <c r="AC1122" s="14"/>
    </row>
    <row r="1123" spans="1:29" x14ac:dyDescent="0.35">
      <c r="A1123" s="10"/>
      <c r="B1123" s="10"/>
      <c r="C1123" s="10"/>
      <c r="D1123" s="10"/>
      <c r="E1123" s="10"/>
      <c r="F1123" s="10"/>
      <c r="G1123" s="10"/>
      <c r="H1123" s="10"/>
      <c r="I1123" s="10"/>
      <c r="J1123" s="11"/>
      <c r="K1123" s="12"/>
      <c r="L1123" s="13"/>
      <c r="M1123" s="13"/>
      <c r="N1123" s="13"/>
      <c r="O1123" s="13"/>
      <c r="P1123" s="13"/>
      <c r="Q1123" s="13"/>
      <c r="R1123" s="13"/>
      <c r="S1123" s="13"/>
      <c r="T1123" s="13"/>
      <c r="U1123" s="13"/>
      <c r="V1123" s="13"/>
      <c r="W1123" s="13"/>
      <c r="X1123" s="13"/>
      <c r="Y1123" s="13"/>
      <c r="Z1123" s="14"/>
      <c r="AA1123" s="14"/>
      <c r="AB1123" s="14"/>
      <c r="AC1123" s="14"/>
    </row>
    <row r="1124" spans="1:29" x14ac:dyDescent="0.35">
      <c r="A1124" s="10"/>
      <c r="B1124" s="10"/>
      <c r="C1124" s="10"/>
      <c r="D1124" s="10"/>
      <c r="E1124" s="10"/>
      <c r="F1124" s="10"/>
      <c r="G1124" s="10"/>
      <c r="H1124" s="10"/>
      <c r="I1124" s="10"/>
      <c r="J1124" s="11"/>
      <c r="K1124" s="12"/>
      <c r="L1124" s="13"/>
      <c r="M1124" s="13"/>
      <c r="N1124" s="13"/>
      <c r="O1124" s="13"/>
      <c r="P1124" s="13"/>
      <c r="Q1124" s="13"/>
      <c r="R1124" s="13"/>
      <c r="S1124" s="13"/>
      <c r="T1124" s="13"/>
      <c r="U1124" s="13"/>
      <c r="V1124" s="13"/>
      <c r="W1124" s="13"/>
      <c r="X1124" s="13"/>
      <c r="Y1124" s="13"/>
      <c r="Z1124" s="14"/>
      <c r="AA1124" s="14"/>
      <c r="AB1124" s="14"/>
      <c r="AC1124" s="14"/>
    </row>
    <row r="1125" spans="1:29" x14ac:dyDescent="0.35">
      <c r="A1125" s="10"/>
      <c r="B1125" s="10"/>
      <c r="C1125" s="10"/>
      <c r="D1125" s="10"/>
      <c r="E1125" s="10"/>
      <c r="F1125" s="10"/>
      <c r="G1125" s="10"/>
      <c r="H1125" s="10"/>
      <c r="I1125" s="10"/>
      <c r="J1125" s="11"/>
      <c r="K1125" s="12"/>
      <c r="L1125" s="13"/>
      <c r="M1125" s="13"/>
      <c r="N1125" s="13"/>
      <c r="O1125" s="13"/>
      <c r="P1125" s="13"/>
      <c r="Q1125" s="13"/>
      <c r="R1125" s="13"/>
      <c r="S1125" s="13"/>
      <c r="T1125" s="13"/>
      <c r="U1125" s="13"/>
      <c r="V1125" s="13"/>
      <c r="W1125" s="13"/>
      <c r="X1125" s="13"/>
      <c r="Y1125" s="13"/>
      <c r="Z1125" s="14"/>
      <c r="AA1125" s="14"/>
      <c r="AB1125" s="14"/>
      <c r="AC1125" s="14"/>
    </row>
    <row r="1126" spans="1:29" x14ac:dyDescent="0.35">
      <c r="A1126" s="10"/>
      <c r="B1126" s="10"/>
      <c r="C1126" s="10"/>
      <c r="D1126" s="10"/>
      <c r="E1126" s="10"/>
      <c r="F1126" s="10"/>
      <c r="G1126" s="10"/>
      <c r="H1126" s="10"/>
      <c r="I1126" s="10"/>
      <c r="J1126" s="11"/>
      <c r="K1126" s="12"/>
      <c r="L1126" s="13"/>
      <c r="M1126" s="13"/>
      <c r="N1126" s="13"/>
      <c r="O1126" s="13"/>
      <c r="P1126" s="13"/>
      <c r="Q1126" s="13"/>
      <c r="R1126" s="13"/>
      <c r="S1126" s="13"/>
      <c r="T1126" s="13"/>
      <c r="U1126" s="13"/>
      <c r="V1126" s="13"/>
      <c r="W1126" s="13"/>
      <c r="X1126" s="13"/>
      <c r="Y1126" s="13"/>
      <c r="Z1126" s="14"/>
      <c r="AA1126" s="14"/>
      <c r="AB1126" s="14"/>
      <c r="AC1126" s="14"/>
    </row>
    <row r="1127" spans="1:29" x14ac:dyDescent="0.35">
      <c r="A1127" s="10"/>
      <c r="B1127" s="10"/>
      <c r="C1127" s="10"/>
      <c r="D1127" s="10"/>
      <c r="E1127" s="10"/>
      <c r="F1127" s="10"/>
      <c r="G1127" s="10"/>
      <c r="H1127" s="10"/>
      <c r="I1127" s="10"/>
      <c r="J1127" s="11"/>
      <c r="K1127" s="12"/>
      <c r="L1127" s="13"/>
      <c r="M1127" s="13"/>
      <c r="N1127" s="13"/>
      <c r="O1127" s="13"/>
      <c r="P1127" s="13"/>
      <c r="Q1127" s="13"/>
      <c r="R1127" s="13"/>
      <c r="S1127" s="13"/>
      <c r="T1127" s="13"/>
      <c r="U1127" s="13"/>
      <c r="V1127" s="13"/>
      <c r="W1127" s="13"/>
      <c r="X1127" s="13"/>
      <c r="Y1127" s="13"/>
      <c r="Z1127" s="14"/>
      <c r="AA1127" s="14"/>
      <c r="AB1127" s="14"/>
      <c r="AC1127" s="14"/>
    </row>
    <row r="1128" spans="1:29" x14ac:dyDescent="0.35">
      <c r="A1128" s="10"/>
      <c r="B1128" s="10"/>
      <c r="C1128" s="10"/>
      <c r="D1128" s="10"/>
      <c r="E1128" s="10"/>
      <c r="F1128" s="10"/>
      <c r="G1128" s="10"/>
      <c r="H1128" s="10"/>
      <c r="I1128" s="10"/>
      <c r="J1128" s="11"/>
      <c r="K1128" s="12"/>
      <c r="L1128" s="13"/>
      <c r="M1128" s="13"/>
      <c r="N1128" s="13"/>
      <c r="O1128" s="13"/>
      <c r="P1128" s="13"/>
      <c r="Q1128" s="13"/>
      <c r="R1128" s="13"/>
      <c r="S1128" s="13"/>
      <c r="T1128" s="13"/>
      <c r="U1128" s="13"/>
      <c r="V1128" s="13"/>
      <c r="W1128" s="13"/>
      <c r="X1128" s="13"/>
      <c r="Y1128" s="13"/>
      <c r="Z1128" s="14"/>
      <c r="AA1128" s="14"/>
      <c r="AB1128" s="14"/>
      <c r="AC1128" s="14"/>
    </row>
    <row r="1129" spans="1:29" x14ac:dyDescent="0.35">
      <c r="A1129" s="10"/>
      <c r="B1129" s="10"/>
      <c r="C1129" s="10"/>
      <c r="D1129" s="10"/>
      <c r="E1129" s="10"/>
      <c r="F1129" s="10"/>
      <c r="G1129" s="10"/>
      <c r="H1129" s="10"/>
      <c r="I1129" s="10"/>
      <c r="J1129" s="11"/>
      <c r="K1129" s="12"/>
      <c r="L1129" s="13"/>
      <c r="M1129" s="13"/>
      <c r="N1129" s="13"/>
      <c r="O1129" s="13"/>
      <c r="P1129" s="13"/>
      <c r="Q1129" s="13"/>
      <c r="R1129" s="13"/>
      <c r="S1129" s="13"/>
      <c r="T1129" s="13"/>
      <c r="U1129" s="13"/>
      <c r="V1129" s="13"/>
      <c r="W1129" s="13"/>
      <c r="X1129" s="13"/>
      <c r="Y1129" s="13"/>
      <c r="Z1129" s="14"/>
      <c r="AA1129" s="14"/>
      <c r="AB1129" s="14"/>
      <c r="AC1129" s="14"/>
    </row>
    <row r="1130" spans="1:29" x14ac:dyDescent="0.35">
      <c r="A1130" s="10"/>
      <c r="B1130" s="10"/>
      <c r="C1130" s="10"/>
      <c r="D1130" s="10"/>
      <c r="E1130" s="10"/>
      <c r="F1130" s="10"/>
      <c r="G1130" s="10"/>
      <c r="H1130" s="10"/>
      <c r="I1130" s="10"/>
      <c r="J1130" s="11"/>
      <c r="K1130" s="12"/>
      <c r="L1130" s="13"/>
      <c r="M1130" s="13"/>
      <c r="N1130" s="13"/>
      <c r="O1130" s="13"/>
      <c r="P1130" s="13"/>
      <c r="Q1130" s="13"/>
      <c r="R1130" s="13"/>
      <c r="S1130" s="13"/>
      <c r="T1130" s="13"/>
      <c r="U1130" s="13"/>
      <c r="V1130" s="13"/>
      <c r="W1130" s="13"/>
      <c r="X1130" s="13"/>
      <c r="Y1130" s="13"/>
      <c r="Z1130" s="14"/>
      <c r="AA1130" s="14"/>
      <c r="AB1130" s="14"/>
      <c r="AC1130" s="14"/>
    </row>
    <row r="1131" spans="1:29" x14ac:dyDescent="0.35">
      <c r="A1131" s="10"/>
      <c r="B1131" s="10"/>
      <c r="C1131" s="10"/>
      <c r="D1131" s="10"/>
      <c r="E1131" s="10"/>
      <c r="F1131" s="10"/>
      <c r="G1131" s="10"/>
      <c r="H1131" s="10"/>
      <c r="I1131" s="10"/>
      <c r="J1131" s="11"/>
      <c r="K1131" s="12"/>
      <c r="L1131" s="13"/>
      <c r="M1131" s="13"/>
      <c r="N1131" s="13"/>
      <c r="O1131" s="13"/>
      <c r="P1131" s="13"/>
      <c r="Q1131" s="13"/>
      <c r="R1131" s="13"/>
      <c r="S1131" s="13"/>
      <c r="T1131" s="13"/>
      <c r="U1131" s="13"/>
      <c r="V1131" s="13"/>
      <c r="W1131" s="13"/>
      <c r="X1131" s="13"/>
      <c r="Y1131" s="13"/>
      <c r="Z1131" s="14"/>
      <c r="AA1131" s="14"/>
      <c r="AB1131" s="14"/>
      <c r="AC1131" s="14"/>
    </row>
    <row r="1132" spans="1:29" x14ac:dyDescent="0.35">
      <c r="A1132" s="10"/>
      <c r="B1132" s="10"/>
      <c r="C1132" s="10"/>
      <c r="D1132" s="10"/>
      <c r="E1132" s="10"/>
      <c r="F1132" s="10"/>
      <c r="G1132" s="10"/>
      <c r="H1132" s="10"/>
      <c r="I1132" s="10"/>
      <c r="J1132" s="11"/>
      <c r="K1132" s="12"/>
      <c r="L1132" s="13"/>
      <c r="M1132" s="13"/>
      <c r="N1132" s="13"/>
      <c r="O1132" s="13"/>
      <c r="P1132" s="13"/>
      <c r="Q1132" s="13"/>
      <c r="R1132" s="13"/>
      <c r="S1132" s="13"/>
      <c r="T1132" s="13"/>
      <c r="U1132" s="13"/>
      <c r="V1132" s="13"/>
      <c r="W1132" s="13"/>
      <c r="X1132" s="13"/>
      <c r="Y1132" s="13"/>
      <c r="Z1132" s="14"/>
      <c r="AA1132" s="14"/>
      <c r="AB1132" s="14"/>
      <c r="AC1132" s="14"/>
    </row>
    <row r="1133" spans="1:29" x14ac:dyDescent="0.35">
      <c r="A1133" s="10"/>
      <c r="B1133" s="10"/>
      <c r="C1133" s="10"/>
      <c r="D1133" s="10"/>
      <c r="E1133" s="10"/>
      <c r="F1133" s="10"/>
      <c r="G1133" s="10"/>
      <c r="H1133" s="10"/>
      <c r="I1133" s="10"/>
      <c r="J1133" s="11"/>
      <c r="K1133" s="12"/>
      <c r="L1133" s="13"/>
      <c r="M1133" s="13"/>
      <c r="N1133" s="13"/>
      <c r="O1133" s="13"/>
      <c r="P1133" s="13"/>
      <c r="Q1133" s="13"/>
      <c r="R1133" s="13"/>
      <c r="S1133" s="13"/>
      <c r="T1133" s="13"/>
      <c r="U1133" s="13"/>
      <c r="V1133" s="13"/>
      <c r="W1133" s="13"/>
      <c r="X1133" s="13"/>
      <c r="Y1133" s="13"/>
      <c r="Z1133" s="14"/>
      <c r="AA1133" s="14"/>
      <c r="AB1133" s="14"/>
      <c r="AC1133" s="14"/>
    </row>
    <row r="1134" spans="1:29" x14ac:dyDescent="0.35">
      <c r="A1134" s="10"/>
      <c r="B1134" s="10"/>
      <c r="C1134" s="10"/>
      <c r="D1134" s="10"/>
      <c r="E1134" s="10"/>
      <c r="F1134" s="10"/>
      <c r="G1134" s="10"/>
      <c r="H1134" s="10"/>
      <c r="I1134" s="10"/>
      <c r="J1134" s="11"/>
      <c r="K1134" s="12"/>
      <c r="L1134" s="13"/>
      <c r="M1134" s="13"/>
      <c r="N1134" s="13"/>
      <c r="O1134" s="13"/>
      <c r="P1134" s="13"/>
      <c r="Q1134" s="13"/>
      <c r="R1134" s="13"/>
      <c r="S1134" s="13"/>
      <c r="T1134" s="13"/>
      <c r="U1134" s="13"/>
      <c r="V1134" s="13"/>
      <c r="W1134" s="13"/>
      <c r="X1134" s="13"/>
      <c r="Y1134" s="13"/>
      <c r="Z1134" s="14"/>
      <c r="AA1134" s="14"/>
      <c r="AB1134" s="14"/>
      <c r="AC1134" s="14"/>
    </row>
    <row r="1135" spans="1:29" x14ac:dyDescent="0.35">
      <c r="A1135" s="10"/>
      <c r="B1135" s="10"/>
      <c r="C1135" s="10"/>
      <c r="D1135" s="10"/>
      <c r="E1135" s="10"/>
      <c r="F1135" s="10"/>
      <c r="G1135" s="10"/>
      <c r="H1135" s="10"/>
      <c r="I1135" s="10"/>
      <c r="J1135" s="11"/>
      <c r="K1135" s="12"/>
      <c r="L1135" s="13"/>
      <c r="M1135" s="13"/>
      <c r="N1135" s="13"/>
      <c r="O1135" s="13"/>
      <c r="P1135" s="13"/>
      <c r="Q1135" s="13"/>
      <c r="R1135" s="13"/>
      <c r="S1135" s="13"/>
      <c r="T1135" s="13"/>
      <c r="U1135" s="13"/>
      <c r="V1135" s="13"/>
      <c r="W1135" s="13"/>
      <c r="X1135" s="13"/>
      <c r="Y1135" s="13"/>
      <c r="Z1135" s="14"/>
      <c r="AA1135" s="14"/>
      <c r="AB1135" s="14"/>
      <c r="AC1135" s="14"/>
    </row>
    <row r="1136" spans="1:29" x14ac:dyDescent="0.35">
      <c r="A1136" s="10"/>
      <c r="B1136" s="10"/>
      <c r="C1136" s="10"/>
      <c r="D1136" s="10"/>
      <c r="E1136" s="10"/>
      <c r="F1136" s="10"/>
      <c r="G1136" s="10"/>
      <c r="H1136" s="10"/>
      <c r="I1136" s="10"/>
      <c r="J1136" s="11"/>
      <c r="K1136" s="12"/>
      <c r="L1136" s="13"/>
      <c r="M1136" s="13"/>
      <c r="N1136" s="13"/>
      <c r="O1136" s="13"/>
      <c r="P1136" s="13"/>
      <c r="Q1136" s="13"/>
      <c r="R1136" s="13"/>
      <c r="S1136" s="13"/>
      <c r="T1136" s="13"/>
      <c r="U1136" s="13"/>
      <c r="V1136" s="13"/>
      <c r="W1136" s="13"/>
      <c r="X1136" s="13"/>
      <c r="Y1136" s="13"/>
      <c r="Z1136" s="14"/>
      <c r="AA1136" s="14"/>
      <c r="AB1136" s="14"/>
      <c r="AC1136" s="14"/>
    </row>
    <row r="1137" spans="1:29" x14ac:dyDescent="0.35">
      <c r="A1137" s="10"/>
      <c r="B1137" s="10"/>
      <c r="C1137" s="10"/>
      <c r="D1137" s="10"/>
      <c r="E1137" s="10"/>
      <c r="F1137" s="10"/>
      <c r="G1137" s="10"/>
      <c r="H1137" s="10"/>
      <c r="I1137" s="10"/>
      <c r="J1137" s="11"/>
      <c r="K1137" s="12"/>
      <c r="L1137" s="13"/>
      <c r="M1137" s="13"/>
      <c r="N1137" s="13"/>
      <c r="O1137" s="13"/>
      <c r="P1137" s="13"/>
      <c r="Q1137" s="13"/>
      <c r="R1137" s="13"/>
      <c r="S1137" s="13"/>
      <c r="T1137" s="13"/>
      <c r="U1137" s="13"/>
      <c r="V1137" s="13"/>
      <c r="W1137" s="13"/>
      <c r="X1137" s="13"/>
      <c r="Y1137" s="13"/>
      <c r="Z1137" s="14"/>
      <c r="AA1137" s="14"/>
      <c r="AB1137" s="14"/>
      <c r="AC1137" s="14"/>
    </row>
    <row r="1138" spans="1:29" x14ac:dyDescent="0.35">
      <c r="A1138" s="10"/>
      <c r="B1138" s="10"/>
      <c r="C1138" s="10"/>
      <c r="D1138" s="10"/>
      <c r="E1138" s="10"/>
      <c r="F1138" s="10"/>
      <c r="G1138" s="10"/>
      <c r="H1138" s="10"/>
      <c r="I1138" s="10"/>
      <c r="J1138" s="11"/>
      <c r="K1138" s="12"/>
      <c r="L1138" s="13"/>
      <c r="M1138" s="13"/>
      <c r="N1138" s="13"/>
      <c r="O1138" s="13"/>
      <c r="P1138" s="13"/>
      <c r="Q1138" s="13"/>
      <c r="R1138" s="13"/>
      <c r="S1138" s="13"/>
      <c r="T1138" s="13"/>
      <c r="U1138" s="13"/>
      <c r="V1138" s="13"/>
      <c r="W1138" s="13"/>
      <c r="X1138" s="13"/>
      <c r="Y1138" s="13"/>
      <c r="Z1138" s="14"/>
      <c r="AA1138" s="14"/>
      <c r="AB1138" s="14"/>
      <c r="AC1138" s="14"/>
    </row>
    <row r="1139" spans="1:29" x14ac:dyDescent="0.35">
      <c r="A1139" s="10"/>
      <c r="B1139" s="10"/>
      <c r="C1139" s="10"/>
      <c r="D1139" s="10"/>
      <c r="E1139" s="10"/>
      <c r="F1139" s="10"/>
      <c r="G1139" s="10"/>
      <c r="H1139" s="10"/>
      <c r="I1139" s="10"/>
      <c r="J1139" s="11"/>
      <c r="K1139" s="12"/>
      <c r="L1139" s="13"/>
      <c r="M1139" s="13"/>
      <c r="N1139" s="13"/>
      <c r="O1139" s="13"/>
      <c r="P1139" s="13"/>
      <c r="Q1139" s="13"/>
      <c r="R1139" s="13"/>
      <c r="S1139" s="13"/>
      <c r="T1139" s="13"/>
      <c r="U1139" s="13"/>
      <c r="V1139" s="13"/>
      <c r="W1139" s="13"/>
      <c r="X1139" s="13"/>
      <c r="Y1139" s="13"/>
      <c r="Z1139" s="14"/>
      <c r="AA1139" s="14"/>
      <c r="AB1139" s="14"/>
      <c r="AC1139" s="14"/>
    </row>
    <row r="1140" spans="1:29" x14ac:dyDescent="0.35">
      <c r="A1140" s="10"/>
      <c r="B1140" s="10"/>
      <c r="C1140" s="10"/>
      <c r="D1140" s="10"/>
      <c r="E1140" s="10"/>
      <c r="F1140" s="10"/>
      <c r="G1140" s="10"/>
      <c r="H1140" s="10"/>
      <c r="I1140" s="10"/>
      <c r="J1140" s="11"/>
      <c r="K1140" s="12"/>
      <c r="L1140" s="13"/>
      <c r="M1140" s="13"/>
      <c r="N1140" s="13"/>
      <c r="O1140" s="13"/>
      <c r="P1140" s="13"/>
      <c r="Q1140" s="13"/>
      <c r="R1140" s="13"/>
      <c r="S1140" s="13"/>
      <c r="T1140" s="13"/>
      <c r="U1140" s="13"/>
      <c r="V1140" s="13"/>
      <c r="W1140" s="13"/>
      <c r="X1140" s="13"/>
      <c r="Y1140" s="13"/>
      <c r="Z1140" s="14"/>
      <c r="AA1140" s="14"/>
      <c r="AB1140" s="14"/>
      <c r="AC1140" s="14"/>
    </row>
    <row r="1141" spans="1:29" x14ac:dyDescent="0.35">
      <c r="A1141" s="10"/>
      <c r="B1141" s="10"/>
      <c r="C1141" s="10"/>
      <c r="D1141" s="10"/>
      <c r="E1141" s="10"/>
      <c r="F1141" s="10"/>
      <c r="G1141" s="10"/>
      <c r="H1141" s="10"/>
      <c r="I1141" s="10"/>
      <c r="J1141" s="11"/>
      <c r="K1141" s="12"/>
      <c r="L1141" s="13"/>
      <c r="M1141" s="13"/>
      <c r="N1141" s="13"/>
      <c r="O1141" s="13"/>
      <c r="P1141" s="13"/>
      <c r="Q1141" s="13"/>
      <c r="R1141" s="13"/>
      <c r="S1141" s="13"/>
      <c r="T1141" s="13"/>
      <c r="U1141" s="13"/>
      <c r="V1141" s="13"/>
      <c r="W1141" s="13"/>
      <c r="X1141" s="13"/>
      <c r="Y1141" s="13"/>
      <c r="Z1141" s="14"/>
      <c r="AA1141" s="14"/>
      <c r="AB1141" s="14"/>
      <c r="AC1141" s="14"/>
    </row>
    <row r="1142" spans="1:29" x14ac:dyDescent="0.35">
      <c r="A1142" s="10"/>
      <c r="B1142" s="10"/>
      <c r="C1142" s="10"/>
      <c r="D1142" s="10"/>
      <c r="E1142" s="10"/>
      <c r="F1142" s="10"/>
      <c r="G1142" s="10"/>
      <c r="H1142" s="10"/>
      <c r="I1142" s="10"/>
      <c r="J1142" s="11"/>
      <c r="K1142" s="12"/>
      <c r="L1142" s="13"/>
      <c r="M1142" s="13"/>
      <c r="N1142" s="13"/>
      <c r="O1142" s="13"/>
      <c r="P1142" s="13"/>
      <c r="Q1142" s="13"/>
      <c r="R1142" s="13"/>
      <c r="S1142" s="13"/>
      <c r="T1142" s="13"/>
      <c r="U1142" s="13"/>
      <c r="V1142" s="13"/>
      <c r="W1142" s="13"/>
      <c r="X1142" s="13"/>
      <c r="Y1142" s="13"/>
      <c r="Z1142" s="14"/>
      <c r="AA1142" s="14"/>
      <c r="AB1142" s="14"/>
      <c r="AC1142" s="14"/>
    </row>
    <row r="1143" spans="1:29" x14ac:dyDescent="0.35">
      <c r="A1143" s="10"/>
      <c r="B1143" s="10"/>
      <c r="C1143" s="10"/>
      <c r="D1143" s="10"/>
      <c r="E1143" s="10"/>
      <c r="F1143" s="10"/>
      <c r="G1143" s="10"/>
      <c r="H1143" s="10"/>
      <c r="I1143" s="10"/>
      <c r="J1143" s="11"/>
      <c r="K1143" s="12"/>
      <c r="L1143" s="13"/>
      <c r="M1143" s="13"/>
      <c r="N1143" s="13"/>
      <c r="O1143" s="13"/>
      <c r="P1143" s="13"/>
      <c r="Q1143" s="13"/>
      <c r="R1143" s="13"/>
      <c r="S1143" s="13"/>
      <c r="T1143" s="13"/>
      <c r="U1143" s="13"/>
      <c r="V1143" s="13"/>
      <c r="W1143" s="13"/>
      <c r="X1143" s="13"/>
      <c r="Y1143" s="13"/>
      <c r="Z1143" s="14"/>
      <c r="AA1143" s="14"/>
      <c r="AB1143" s="14"/>
      <c r="AC1143" s="14"/>
    </row>
    <row r="1144" spans="1:29" x14ac:dyDescent="0.35">
      <c r="A1144" s="10"/>
      <c r="B1144" s="10"/>
      <c r="C1144" s="10"/>
      <c r="D1144" s="10"/>
      <c r="E1144" s="10"/>
      <c r="F1144" s="10"/>
      <c r="G1144" s="10"/>
      <c r="H1144" s="10"/>
      <c r="I1144" s="10"/>
      <c r="J1144" s="11"/>
      <c r="K1144" s="12"/>
      <c r="L1144" s="13"/>
      <c r="M1144" s="13"/>
      <c r="N1144" s="13"/>
      <c r="O1144" s="13"/>
      <c r="P1144" s="13"/>
      <c r="Q1144" s="13"/>
      <c r="R1144" s="13"/>
      <c r="S1144" s="13"/>
      <c r="T1144" s="13"/>
      <c r="U1144" s="13"/>
      <c r="V1144" s="13"/>
      <c r="W1144" s="13"/>
      <c r="X1144" s="13"/>
      <c r="Y1144" s="13"/>
      <c r="Z1144" s="14"/>
      <c r="AA1144" s="14"/>
      <c r="AB1144" s="14"/>
      <c r="AC1144" s="14"/>
    </row>
    <row r="1145" spans="1:29" x14ac:dyDescent="0.35">
      <c r="A1145" s="10"/>
      <c r="B1145" s="10"/>
      <c r="C1145" s="10"/>
      <c r="D1145" s="10"/>
      <c r="E1145" s="10"/>
      <c r="F1145" s="10"/>
      <c r="G1145" s="10"/>
      <c r="H1145" s="10"/>
      <c r="I1145" s="10"/>
      <c r="J1145" s="11"/>
      <c r="K1145" s="12"/>
      <c r="L1145" s="13"/>
      <c r="M1145" s="13"/>
      <c r="N1145" s="13"/>
      <c r="O1145" s="13"/>
      <c r="P1145" s="13"/>
      <c r="Q1145" s="13"/>
      <c r="R1145" s="13"/>
      <c r="S1145" s="13"/>
      <c r="T1145" s="13"/>
      <c r="U1145" s="13"/>
      <c r="V1145" s="13"/>
      <c r="W1145" s="13"/>
      <c r="X1145" s="13"/>
      <c r="Y1145" s="13"/>
      <c r="Z1145" s="14"/>
      <c r="AA1145" s="14"/>
      <c r="AB1145" s="14"/>
      <c r="AC1145" s="14"/>
    </row>
    <row r="1146" spans="1:29" x14ac:dyDescent="0.35">
      <c r="A1146" s="10"/>
      <c r="B1146" s="10"/>
      <c r="C1146" s="10"/>
      <c r="D1146" s="10"/>
      <c r="E1146" s="10"/>
      <c r="F1146" s="10"/>
      <c r="G1146" s="10"/>
      <c r="H1146" s="10"/>
      <c r="I1146" s="10"/>
      <c r="J1146" s="11"/>
      <c r="K1146" s="12"/>
      <c r="L1146" s="13"/>
      <c r="M1146" s="13"/>
      <c r="N1146" s="13"/>
      <c r="O1146" s="13"/>
      <c r="P1146" s="13"/>
      <c r="Q1146" s="13"/>
      <c r="R1146" s="13"/>
      <c r="S1146" s="13"/>
      <c r="T1146" s="13"/>
      <c r="U1146" s="13"/>
      <c r="V1146" s="13"/>
      <c r="W1146" s="13"/>
      <c r="X1146" s="13"/>
      <c r="Y1146" s="13"/>
      <c r="Z1146" s="14"/>
      <c r="AA1146" s="14"/>
      <c r="AB1146" s="14"/>
      <c r="AC1146" s="14"/>
    </row>
    <row r="1147" spans="1:29" x14ac:dyDescent="0.35">
      <c r="A1147" s="10"/>
      <c r="B1147" s="10"/>
      <c r="C1147" s="10"/>
      <c r="D1147" s="10"/>
      <c r="E1147" s="10"/>
      <c r="F1147" s="10"/>
      <c r="G1147" s="10"/>
      <c r="H1147" s="10"/>
      <c r="I1147" s="10"/>
      <c r="J1147" s="11"/>
      <c r="K1147" s="12"/>
      <c r="L1147" s="13"/>
      <c r="M1147" s="13"/>
      <c r="N1147" s="13"/>
      <c r="O1147" s="13"/>
      <c r="P1147" s="13"/>
      <c r="Q1147" s="13"/>
      <c r="R1147" s="13"/>
      <c r="S1147" s="13"/>
      <c r="T1147" s="13"/>
      <c r="U1147" s="13"/>
      <c r="V1147" s="13"/>
      <c r="W1147" s="13"/>
      <c r="X1147" s="13"/>
      <c r="Y1147" s="13"/>
      <c r="Z1147" s="14"/>
      <c r="AA1147" s="14"/>
      <c r="AB1147" s="14"/>
      <c r="AC1147" s="14"/>
    </row>
    <row r="1148" spans="1:29" x14ac:dyDescent="0.35">
      <c r="A1148" s="10"/>
      <c r="B1148" s="10"/>
      <c r="C1148" s="10"/>
      <c r="D1148" s="10"/>
      <c r="E1148" s="10"/>
      <c r="F1148" s="10"/>
      <c r="G1148" s="10"/>
      <c r="H1148" s="10"/>
      <c r="I1148" s="10"/>
      <c r="J1148" s="11"/>
      <c r="K1148" s="12"/>
      <c r="L1148" s="13"/>
      <c r="M1148" s="13"/>
      <c r="N1148" s="13"/>
      <c r="O1148" s="13"/>
      <c r="P1148" s="13"/>
      <c r="Q1148" s="13"/>
      <c r="R1148" s="13"/>
      <c r="S1148" s="13"/>
      <c r="T1148" s="13"/>
      <c r="U1148" s="13"/>
      <c r="V1148" s="13"/>
      <c r="W1148" s="13"/>
      <c r="X1148" s="13"/>
      <c r="Y1148" s="13"/>
      <c r="Z1148" s="14"/>
      <c r="AA1148" s="14"/>
      <c r="AB1148" s="14"/>
      <c r="AC1148" s="14"/>
    </row>
    <row r="1149" spans="1:29" x14ac:dyDescent="0.35">
      <c r="A1149" s="10"/>
      <c r="B1149" s="10"/>
      <c r="C1149" s="10"/>
      <c r="D1149" s="10"/>
      <c r="E1149" s="10"/>
      <c r="F1149" s="10"/>
      <c r="G1149" s="10"/>
      <c r="H1149" s="10"/>
      <c r="I1149" s="10"/>
      <c r="J1149" s="11"/>
      <c r="K1149" s="12"/>
      <c r="L1149" s="13"/>
      <c r="M1149" s="13"/>
      <c r="N1149" s="13"/>
      <c r="O1149" s="13"/>
      <c r="P1149" s="13"/>
      <c r="Q1149" s="13"/>
      <c r="R1149" s="13"/>
      <c r="S1149" s="13"/>
      <c r="T1149" s="13"/>
      <c r="U1149" s="13"/>
      <c r="V1149" s="13"/>
      <c r="W1149" s="13"/>
      <c r="X1149" s="13"/>
      <c r="Y1149" s="13"/>
      <c r="Z1149" s="14"/>
      <c r="AA1149" s="14"/>
      <c r="AB1149" s="14"/>
      <c r="AC1149" s="14"/>
    </row>
    <row r="1150" spans="1:29" x14ac:dyDescent="0.35">
      <c r="A1150" s="10"/>
      <c r="B1150" s="10"/>
      <c r="C1150" s="10"/>
      <c r="D1150" s="10"/>
      <c r="E1150" s="10"/>
      <c r="F1150" s="10"/>
      <c r="G1150" s="10"/>
      <c r="H1150" s="10"/>
      <c r="I1150" s="10"/>
      <c r="J1150" s="11"/>
      <c r="K1150" s="12"/>
      <c r="L1150" s="13"/>
      <c r="M1150" s="13"/>
      <c r="N1150" s="13"/>
      <c r="O1150" s="13"/>
      <c r="P1150" s="13"/>
      <c r="Q1150" s="13"/>
      <c r="R1150" s="13"/>
      <c r="S1150" s="13"/>
      <c r="T1150" s="13"/>
      <c r="U1150" s="13"/>
      <c r="V1150" s="13"/>
      <c r="W1150" s="13"/>
      <c r="X1150" s="13"/>
      <c r="Y1150" s="13"/>
      <c r="Z1150" s="14"/>
      <c r="AA1150" s="14"/>
      <c r="AB1150" s="14"/>
      <c r="AC1150" s="14"/>
    </row>
    <row r="1151" spans="1:29" x14ac:dyDescent="0.35">
      <c r="A1151" s="10"/>
      <c r="B1151" s="10"/>
      <c r="C1151" s="10"/>
      <c r="D1151" s="10"/>
      <c r="E1151" s="10"/>
      <c r="F1151" s="10"/>
      <c r="G1151" s="10"/>
      <c r="H1151" s="10"/>
      <c r="I1151" s="10"/>
      <c r="J1151" s="11"/>
      <c r="K1151" s="12"/>
      <c r="L1151" s="13"/>
      <c r="M1151" s="13"/>
      <c r="N1151" s="13"/>
      <c r="O1151" s="13"/>
      <c r="P1151" s="13"/>
      <c r="Q1151" s="13"/>
      <c r="R1151" s="13"/>
      <c r="S1151" s="13"/>
      <c r="T1151" s="13"/>
      <c r="U1151" s="13"/>
      <c r="V1151" s="13"/>
      <c r="W1151" s="13"/>
      <c r="X1151" s="13"/>
      <c r="Y1151" s="13"/>
      <c r="Z1151" s="14"/>
      <c r="AA1151" s="14"/>
      <c r="AB1151" s="14"/>
      <c r="AC1151" s="14"/>
    </row>
    <row r="1152" spans="1:29" x14ac:dyDescent="0.35">
      <c r="A1152" s="10"/>
      <c r="B1152" s="10"/>
      <c r="C1152" s="10"/>
      <c r="D1152" s="10"/>
      <c r="E1152" s="10"/>
      <c r="F1152" s="10"/>
      <c r="G1152" s="10"/>
      <c r="H1152" s="10"/>
      <c r="I1152" s="10"/>
      <c r="J1152" s="11"/>
      <c r="K1152" s="12"/>
      <c r="L1152" s="13"/>
      <c r="M1152" s="13"/>
      <c r="N1152" s="13"/>
      <c r="O1152" s="13"/>
      <c r="P1152" s="13"/>
      <c r="Q1152" s="13"/>
      <c r="R1152" s="13"/>
      <c r="S1152" s="13"/>
      <c r="T1152" s="13"/>
      <c r="U1152" s="13"/>
      <c r="V1152" s="13"/>
      <c r="W1152" s="13"/>
      <c r="X1152" s="13"/>
      <c r="Y1152" s="13"/>
      <c r="Z1152" s="14"/>
      <c r="AA1152" s="14"/>
      <c r="AB1152" s="14"/>
      <c r="AC1152" s="14"/>
    </row>
    <row r="1153" spans="1:29" x14ac:dyDescent="0.35">
      <c r="A1153" s="10"/>
      <c r="B1153" s="10"/>
      <c r="C1153" s="10"/>
      <c r="D1153" s="10"/>
      <c r="E1153" s="10"/>
      <c r="F1153" s="10"/>
      <c r="G1153" s="10"/>
      <c r="H1153" s="10"/>
      <c r="I1153" s="10"/>
      <c r="J1153" s="11"/>
      <c r="K1153" s="12"/>
      <c r="L1153" s="13"/>
      <c r="M1153" s="13"/>
      <c r="N1153" s="13"/>
      <c r="O1153" s="13"/>
      <c r="P1153" s="13"/>
      <c r="Q1153" s="13"/>
      <c r="R1153" s="13"/>
      <c r="S1153" s="13"/>
      <c r="T1153" s="13"/>
      <c r="U1153" s="13"/>
      <c r="V1153" s="13"/>
      <c r="W1153" s="13"/>
      <c r="X1153" s="13"/>
      <c r="Y1153" s="13"/>
      <c r="Z1153" s="14"/>
      <c r="AA1153" s="14"/>
      <c r="AB1153" s="14"/>
      <c r="AC1153" s="14"/>
    </row>
    <row r="1154" spans="1:29" x14ac:dyDescent="0.35">
      <c r="A1154" s="10"/>
      <c r="B1154" s="10"/>
      <c r="C1154" s="10"/>
      <c r="D1154" s="10"/>
      <c r="E1154" s="10"/>
      <c r="F1154" s="10"/>
      <c r="G1154" s="10"/>
      <c r="H1154" s="10"/>
      <c r="I1154" s="10"/>
      <c r="J1154" s="11"/>
      <c r="K1154" s="12"/>
      <c r="L1154" s="13"/>
      <c r="M1154" s="13"/>
      <c r="N1154" s="13"/>
      <c r="O1154" s="13"/>
      <c r="P1154" s="13"/>
      <c r="Q1154" s="13"/>
      <c r="R1154" s="13"/>
      <c r="S1154" s="13"/>
      <c r="T1154" s="13"/>
      <c r="U1154" s="13"/>
      <c r="V1154" s="13"/>
      <c r="W1154" s="13"/>
      <c r="X1154" s="13"/>
      <c r="Y1154" s="13"/>
      <c r="Z1154" s="14"/>
      <c r="AA1154" s="14"/>
      <c r="AB1154" s="14"/>
      <c r="AC1154" s="14"/>
    </row>
    <row r="1155" spans="1:29" x14ac:dyDescent="0.35">
      <c r="A1155" s="10"/>
      <c r="B1155" s="10"/>
      <c r="C1155" s="10"/>
      <c r="D1155" s="10"/>
      <c r="E1155" s="10"/>
      <c r="F1155" s="10"/>
      <c r="G1155" s="10"/>
      <c r="H1155" s="10"/>
      <c r="I1155" s="10"/>
      <c r="J1155" s="11"/>
      <c r="K1155" s="12"/>
      <c r="L1155" s="13"/>
      <c r="M1155" s="13"/>
      <c r="N1155" s="13"/>
      <c r="O1155" s="13"/>
      <c r="P1155" s="13"/>
      <c r="Q1155" s="13"/>
      <c r="R1155" s="13"/>
      <c r="S1155" s="13"/>
      <c r="T1155" s="13"/>
      <c r="U1155" s="13"/>
      <c r="V1155" s="13"/>
      <c r="W1155" s="13"/>
      <c r="X1155" s="13"/>
      <c r="Y1155" s="13"/>
      <c r="Z1155" s="14"/>
      <c r="AA1155" s="14"/>
      <c r="AB1155" s="14"/>
      <c r="AC1155" s="14"/>
    </row>
    <row r="1156" spans="1:29" x14ac:dyDescent="0.35">
      <c r="A1156" s="10"/>
      <c r="B1156" s="10"/>
      <c r="C1156" s="10"/>
      <c r="D1156" s="10"/>
      <c r="E1156" s="10"/>
      <c r="F1156" s="10"/>
      <c r="G1156" s="10"/>
      <c r="H1156" s="10"/>
      <c r="I1156" s="10"/>
      <c r="J1156" s="11"/>
      <c r="K1156" s="12"/>
      <c r="L1156" s="13"/>
      <c r="M1156" s="13"/>
      <c r="N1156" s="13"/>
      <c r="O1156" s="13"/>
      <c r="P1156" s="13"/>
      <c r="Q1156" s="13"/>
      <c r="R1156" s="13"/>
      <c r="S1156" s="13"/>
      <c r="T1156" s="13"/>
      <c r="U1156" s="13"/>
      <c r="V1156" s="13"/>
      <c r="W1156" s="13"/>
      <c r="X1156" s="13"/>
      <c r="Y1156" s="13"/>
      <c r="Z1156" s="14"/>
      <c r="AA1156" s="14"/>
      <c r="AB1156" s="14"/>
      <c r="AC1156" s="14"/>
    </row>
    <row r="1157" spans="1:29" x14ac:dyDescent="0.35">
      <c r="A1157" s="10"/>
      <c r="B1157" s="10"/>
      <c r="C1157" s="10"/>
      <c r="D1157" s="10"/>
      <c r="E1157" s="10"/>
      <c r="F1157" s="10"/>
      <c r="G1157" s="10"/>
      <c r="H1157" s="10"/>
      <c r="I1157" s="10"/>
      <c r="J1157" s="11"/>
      <c r="K1157" s="12"/>
      <c r="L1157" s="13"/>
      <c r="M1157" s="13"/>
      <c r="N1157" s="13"/>
      <c r="O1157" s="13"/>
      <c r="P1157" s="13"/>
      <c r="Q1157" s="13"/>
      <c r="R1157" s="13"/>
      <c r="S1157" s="13"/>
      <c r="T1157" s="13"/>
      <c r="U1157" s="13"/>
      <c r="V1157" s="13"/>
      <c r="W1157" s="13"/>
      <c r="X1157" s="13"/>
      <c r="Y1157" s="13"/>
      <c r="Z1157" s="14"/>
      <c r="AA1157" s="14"/>
      <c r="AB1157" s="14"/>
      <c r="AC1157" s="14"/>
    </row>
    <row r="1158" spans="1:29" x14ac:dyDescent="0.35">
      <c r="A1158" s="10"/>
      <c r="B1158" s="10"/>
      <c r="C1158" s="10"/>
      <c r="D1158" s="10"/>
      <c r="E1158" s="10"/>
      <c r="F1158" s="10"/>
      <c r="G1158" s="10"/>
      <c r="H1158" s="10"/>
      <c r="I1158" s="10"/>
      <c r="J1158" s="11"/>
      <c r="K1158" s="12"/>
      <c r="L1158" s="13"/>
      <c r="M1158" s="13"/>
      <c r="N1158" s="13"/>
      <c r="O1158" s="13"/>
      <c r="P1158" s="13"/>
      <c r="Q1158" s="13"/>
      <c r="R1158" s="13"/>
      <c r="S1158" s="13"/>
      <c r="T1158" s="13"/>
      <c r="U1158" s="13"/>
      <c r="V1158" s="13"/>
      <c r="W1158" s="13"/>
      <c r="X1158" s="13"/>
      <c r="Y1158" s="13"/>
      <c r="Z1158" s="14"/>
      <c r="AA1158" s="14"/>
      <c r="AB1158" s="14"/>
      <c r="AC1158" s="14"/>
    </row>
    <row r="1159" spans="1:29" x14ac:dyDescent="0.35">
      <c r="A1159" s="10"/>
      <c r="B1159" s="10"/>
      <c r="C1159" s="10"/>
      <c r="D1159" s="10"/>
      <c r="E1159" s="10"/>
      <c r="F1159" s="10"/>
      <c r="G1159" s="10"/>
      <c r="H1159" s="10"/>
      <c r="I1159" s="10"/>
      <c r="J1159" s="11"/>
      <c r="K1159" s="12"/>
      <c r="L1159" s="13"/>
      <c r="M1159" s="13"/>
      <c r="N1159" s="13"/>
      <c r="O1159" s="13"/>
      <c r="P1159" s="13"/>
      <c r="Q1159" s="13"/>
      <c r="R1159" s="13"/>
      <c r="S1159" s="13"/>
      <c r="T1159" s="13"/>
      <c r="U1159" s="13"/>
      <c r="V1159" s="13"/>
      <c r="W1159" s="13"/>
      <c r="X1159" s="13"/>
      <c r="Y1159" s="13"/>
      <c r="Z1159" s="14"/>
      <c r="AA1159" s="14"/>
      <c r="AB1159" s="14"/>
      <c r="AC1159" s="14"/>
    </row>
    <row r="1160" spans="1:29" x14ac:dyDescent="0.35">
      <c r="A1160" s="10"/>
      <c r="B1160" s="10"/>
      <c r="C1160" s="10"/>
      <c r="D1160" s="10"/>
      <c r="E1160" s="10"/>
      <c r="F1160" s="10"/>
      <c r="G1160" s="10"/>
      <c r="H1160" s="10"/>
      <c r="I1160" s="10"/>
      <c r="J1160" s="11"/>
      <c r="K1160" s="12"/>
      <c r="L1160" s="13"/>
      <c r="M1160" s="13"/>
      <c r="N1160" s="13"/>
      <c r="O1160" s="13"/>
      <c r="P1160" s="13"/>
      <c r="Q1160" s="13"/>
      <c r="R1160" s="13"/>
      <c r="S1160" s="13"/>
      <c r="T1160" s="13"/>
      <c r="U1160" s="13"/>
      <c r="V1160" s="13"/>
      <c r="W1160" s="13"/>
      <c r="X1160" s="13"/>
      <c r="Y1160" s="13"/>
      <c r="Z1160" s="14"/>
      <c r="AA1160" s="14"/>
      <c r="AB1160" s="14"/>
      <c r="AC1160" s="14"/>
    </row>
    <row r="1161" spans="1:29" x14ac:dyDescent="0.35">
      <c r="A1161" s="10"/>
      <c r="B1161" s="10"/>
      <c r="C1161" s="10"/>
      <c r="D1161" s="10"/>
      <c r="E1161" s="10"/>
      <c r="F1161" s="10"/>
      <c r="G1161" s="10"/>
      <c r="H1161" s="10"/>
      <c r="I1161" s="10"/>
      <c r="J1161" s="11"/>
      <c r="K1161" s="12"/>
      <c r="L1161" s="13"/>
      <c r="M1161" s="13"/>
      <c r="N1161" s="13"/>
      <c r="O1161" s="13"/>
      <c r="P1161" s="13"/>
      <c r="Q1161" s="13"/>
      <c r="R1161" s="13"/>
      <c r="S1161" s="13"/>
      <c r="T1161" s="13"/>
      <c r="U1161" s="13"/>
      <c r="V1161" s="13"/>
      <c r="W1161" s="13"/>
      <c r="X1161" s="13"/>
      <c r="Y1161" s="13"/>
      <c r="Z1161" s="14"/>
      <c r="AA1161" s="14"/>
      <c r="AB1161" s="14"/>
      <c r="AC1161" s="14"/>
    </row>
    <row r="1162" spans="1:29" x14ac:dyDescent="0.35">
      <c r="A1162" s="10"/>
      <c r="B1162" s="10"/>
      <c r="C1162" s="10"/>
      <c r="D1162" s="10"/>
      <c r="E1162" s="10"/>
      <c r="F1162" s="10"/>
      <c r="G1162" s="10"/>
      <c r="H1162" s="10"/>
      <c r="I1162" s="10"/>
      <c r="J1162" s="11"/>
      <c r="K1162" s="12"/>
      <c r="L1162" s="13"/>
      <c r="M1162" s="13"/>
      <c r="N1162" s="13"/>
      <c r="O1162" s="13"/>
      <c r="P1162" s="13"/>
      <c r="Q1162" s="13"/>
      <c r="R1162" s="13"/>
      <c r="S1162" s="13"/>
      <c r="T1162" s="13"/>
      <c r="U1162" s="13"/>
      <c r="V1162" s="13"/>
      <c r="W1162" s="13"/>
      <c r="X1162" s="13"/>
      <c r="Y1162" s="13"/>
      <c r="Z1162" s="14"/>
      <c r="AA1162" s="14"/>
      <c r="AB1162" s="14"/>
      <c r="AC1162" s="14"/>
    </row>
    <row r="1163" spans="1:29" x14ac:dyDescent="0.35">
      <c r="A1163" s="10"/>
      <c r="B1163" s="10"/>
      <c r="C1163" s="10"/>
      <c r="D1163" s="10"/>
      <c r="E1163" s="10"/>
      <c r="F1163" s="10"/>
      <c r="G1163" s="10"/>
      <c r="H1163" s="10"/>
      <c r="I1163" s="10"/>
      <c r="J1163" s="11"/>
      <c r="K1163" s="12"/>
      <c r="L1163" s="13"/>
      <c r="M1163" s="13"/>
      <c r="N1163" s="13"/>
      <c r="O1163" s="13"/>
      <c r="P1163" s="13"/>
      <c r="Q1163" s="13"/>
      <c r="R1163" s="13"/>
      <c r="S1163" s="13"/>
      <c r="T1163" s="13"/>
      <c r="U1163" s="13"/>
      <c r="V1163" s="13"/>
      <c r="W1163" s="13"/>
      <c r="X1163" s="13"/>
      <c r="Y1163" s="13"/>
      <c r="Z1163" s="14"/>
      <c r="AA1163" s="14"/>
      <c r="AB1163" s="14"/>
      <c r="AC1163" s="14"/>
    </row>
    <row r="1164" spans="1:29" x14ac:dyDescent="0.35">
      <c r="A1164" s="10"/>
      <c r="B1164" s="10"/>
      <c r="C1164" s="10"/>
      <c r="D1164" s="10"/>
      <c r="E1164" s="10"/>
      <c r="F1164" s="10"/>
      <c r="G1164" s="10"/>
      <c r="H1164" s="10"/>
      <c r="I1164" s="10"/>
      <c r="J1164" s="11"/>
      <c r="K1164" s="12"/>
      <c r="L1164" s="13"/>
      <c r="M1164" s="13"/>
      <c r="N1164" s="13"/>
      <c r="O1164" s="13"/>
      <c r="P1164" s="13"/>
      <c r="Q1164" s="13"/>
      <c r="R1164" s="13"/>
      <c r="S1164" s="13"/>
      <c r="T1164" s="13"/>
      <c r="U1164" s="13"/>
      <c r="V1164" s="13"/>
      <c r="W1164" s="13"/>
      <c r="X1164" s="13"/>
      <c r="Y1164" s="13"/>
      <c r="Z1164" s="14"/>
      <c r="AA1164" s="14"/>
      <c r="AB1164" s="14"/>
      <c r="AC1164" s="14"/>
    </row>
    <row r="1165" spans="1:29" x14ac:dyDescent="0.35">
      <c r="A1165" s="10"/>
      <c r="B1165" s="10"/>
      <c r="C1165" s="10"/>
      <c r="D1165" s="10"/>
      <c r="E1165" s="10"/>
      <c r="F1165" s="10"/>
      <c r="G1165" s="10"/>
      <c r="H1165" s="10"/>
      <c r="I1165" s="10"/>
      <c r="J1165" s="11"/>
      <c r="K1165" s="12"/>
      <c r="L1165" s="13"/>
      <c r="M1165" s="13"/>
      <c r="N1165" s="13"/>
      <c r="O1165" s="13"/>
      <c r="P1165" s="13"/>
      <c r="Q1165" s="13"/>
      <c r="R1165" s="13"/>
      <c r="S1165" s="13"/>
      <c r="T1165" s="13"/>
      <c r="U1165" s="13"/>
      <c r="V1165" s="13"/>
      <c r="W1165" s="13"/>
      <c r="X1165" s="13"/>
      <c r="Y1165" s="13"/>
      <c r="Z1165" s="14"/>
      <c r="AA1165" s="14"/>
      <c r="AB1165" s="14"/>
      <c r="AC1165" s="14"/>
    </row>
    <row r="1166" spans="1:29" x14ac:dyDescent="0.35">
      <c r="A1166" s="10"/>
      <c r="B1166" s="10"/>
      <c r="C1166" s="10"/>
      <c r="D1166" s="10"/>
      <c r="E1166" s="10"/>
      <c r="F1166" s="10"/>
      <c r="G1166" s="10"/>
      <c r="H1166" s="10"/>
      <c r="I1166" s="10"/>
      <c r="J1166" s="11"/>
      <c r="K1166" s="12"/>
      <c r="L1166" s="13"/>
      <c r="M1166" s="13"/>
      <c r="N1166" s="13"/>
      <c r="O1166" s="13"/>
      <c r="P1166" s="13"/>
      <c r="Q1166" s="13"/>
      <c r="R1166" s="13"/>
      <c r="S1166" s="13"/>
      <c r="T1166" s="13"/>
      <c r="U1166" s="13"/>
      <c r="V1166" s="13"/>
      <c r="W1166" s="13"/>
      <c r="X1166" s="13"/>
      <c r="Y1166" s="13"/>
      <c r="Z1166" s="14"/>
      <c r="AA1166" s="14"/>
      <c r="AB1166" s="14"/>
      <c r="AC1166" s="14"/>
    </row>
    <row r="1167" spans="1:29" x14ac:dyDescent="0.35">
      <c r="A1167" s="10"/>
      <c r="B1167" s="10"/>
      <c r="C1167" s="10"/>
      <c r="D1167" s="10"/>
      <c r="E1167" s="10"/>
      <c r="F1167" s="10"/>
      <c r="G1167" s="10"/>
      <c r="H1167" s="10"/>
      <c r="I1167" s="10"/>
      <c r="J1167" s="11"/>
      <c r="K1167" s="12"/>
      <c r="L1167" s="13"/>
      <c r="M1167" s="13"/>
      <c r="N1167" s="13"/>
      <c r="O1167" s="13"/>
      <c r="P1167" s="13"/>
      <c r="Q1167" s="13"/>
      <c r="R1167" s="13"/>
      <c r="S1167" s="13"/>
      <c r="T1167" s="13"/>
      <c r="U1167" s="13"/>
      <c r="V1167" s="13"/>
      <c r="W1167" s="13"/>
      <c r="X1167" s="13"/>
      <c r="Y1167" s="13"/>
      <c r="Z1167" s="14"/>
      <c r="AA1167" s="14"/>
      <c r="AB1167" s="14"/>
      <c r="AC1167" s="14"/>
    </row>
    <row r="1168" spans="1:29" x14ac:dyDescent="0.35">
      <c r="A1168" s="10"/>
      <c r="B1168" s="10"/>
      <c r="C1168" s="10"/>
      <c r="D1168" s="10"/>
      <c r="E1168" s="10"/>
      <c r="F1168" s="10"/>
      <c r="G1168" s="10"/>
      <c r="H1168" s="10"/>
      <c r="I1168" s="10"/>
      <c r="J1168" s="11"/>
      <c r="K1168" s="12"/>
      <c r="L1168" s="13"/>
      <c r="M1168" s="13"/>
      <c r="N1168" s="13"/>
      <c r="O1168" s="13"/>
      <c r="P1168" s="13"/>
      <c r="Q1168" s="13"/>
      <c r="R1168" s="13"/>
      <c r="S1168" s="13"/>
      <c r="T1168" s="13"/>
      <c r="U1168" s="13"/>
      <c r="V1168" s="13"/>
      <c r="W1168" s="13"/>
      <c r="X1168" s="13"/>
      <c r="Y1168" s="13"/>
      <c r="Z1168" s="14"/>
      <c r="AA1168" s="14"/>
      <c r="AB1168" s="14"/>
      <c r="AC1168" s="14"/>
    </row>
    <row r="1169" spans="1:29" x14ac:dyDescent="0.35">
      <c r="A1169" s="10"/>
      <c r="B1169" s="10"/>
      <c r="C1169" s="10"/>
      <c r="D1169" s="10"/>
      <c r="E1169" s="10"/>
      <c r="F1169" s="10"/>
      <c r="G1169" s="10"/>
      <c r="H1169" s="10"/>
      <c r="I1169" s="10"/>
      <c r="J1169" s="11"/>
      <c r="K1169" s="12"/>
      <c r="L1169" s="13"/>
      <c r="M1169" s="13"/>
      <c r="N1169" s="13"/>
      <c r="O1169" s="13"/>
      <c r="P1169" s="13"/>
      <c r="Q1169" s="13"/>
      <c r="R1169" s="13"/>
      <c r="S1169" s="13"/>
      <c r="T1169" s="13"/>
      <c r="U1169" s="13"/>
      <c r="V1169" s="13"/>
      <c r="W1169" s="13"/>
      <c r="X1169" s="13"/>
      <c r="Y1169" s="13"/>
      <c r="Z1169" s="14"/>
      <c r="AA1169" s="14"/>
      <c r="AB1169" s="14"/>
      <c r="AC1169" s="14"/>
    </row>
    <row r="1170" spans="1:29" x14ac:dyDescent="0.35">
      <c r="A1170" s="10"/>
      <c r="B1170" s="10"/>
      <c r="C1170" s="10"/>
      <c r="D1170" s="10"/>
      <c r="E1170" s="10"/>
      <c r="F1170" s="10"/>
      <c r="G1170" s="10"/>
      <c r="H1170" s="10"/>
      <c r="I1170" s="10"/>
      <c r="J1170" s="11"/>
      <c r="K1170" s="12"/>
      <c r="L1170" s="13"/>
      <c r="M1170" s="13"/>
      <c r="N1170" s="13"/>
      <c r="O1170" s="13"/>
      <c r="P1170" s="13"/>
      <c r="Q1170" s="13"/>
      <c r="R1170" s="13"/>
      <c r="S1170" s="13"/>
      <c r="T1170" s="13"/>
      <c r="U1170" s="13"/>
      <c r="V1170" s="13"/>
      <c r="W1170" s="13"/>
      <c r="X1170" s="13"/>
      <c r="Y1170" s="13"/>
      <c r="Z1170" s="14"/>
      <c r="AA1170" s="14"/>
      <c r="AB1170" s="14"/>
      <c r="AC1170" s="14"/>
    </row>
    <row r="1171" spans="1:29" x14ac:dyDescent="0.35">
      <c r="A1171" s="10"/>
      <c r="B1171" s="10"/>
      <c r="C1171" s="10"/>
      <c r="D1171" s="10"/>
      <c r="E1171" s="10"/>
      <c r="F1171" s="10"/>
      <c r="G1171" s="10"/>
      <c r="H1171" s="10"/>
      <c r="I1171" s="10"/>
      <c r="J1171" s="11"/>
      <c r="K1171" s="12"/>
      <c r="L1171" s="13"/>
      <c r="M1171" s="13"/>
      <c r="N1171" s="13"/>
      <c r="O1171" s="13"/>
      <c r="P1171" s="13"/>
      <c r="Q1171" s="13"/>
      <c r="R1171" s="13"/>
      <c r="S1171" s="13"/>
      <c r="T1171" s="13"/>
      <c r="U1171" s="13"/>
      <c r="V1171" s="13"/>
      <c r="W1171" s="13"/>
      <c r="X1171" s="13"/>
      <c r="Y1171" s="13"/>
      <c r="Z1171" s="14"/>
      <c r="AA1171" s="14"/>
      <c r="AB1171" s="14"/>
      <c r="AC1171" s="14"/>
    </row>
    <row r="1172" spans="1:29" x14ac:dyDescent="0.35">
      <c r="A1172" s="10"/>
      <c r="B1172" s="10"/>
      <c r="C1172" s="10"/>
      <c r="D1172" s="10"/>
      <c r="E1172" s="10"/>
      <c r="F1172" s="10"/>
      <c r="G1172" s="10"/>
      <c r="H1172" s="10"/>
      <c r="I1172" s="10"/>
      <c r="J1172" s="11"/>
      <c r="K1172" s="12"/>
      <c r="L1172" s="13"/>
      <c r="M1172" s="13"/>
      <c r="N1172" s="13"/>
      <c r="O1172" s="13"/>
      <c r="P1172" s="13"/>
      <c r="Q1172" s="13"/>
      <c r="R1172" s="13"/>
      <c r="S1172" s="13"/>
      <c r="T1172" s="13"/>
      <c r="U1172" s="13"/>
      <c r="V1172" s="13"/>
      <c r="W1172" s="13"/>
      <c r="X1172" s="13"/>
      <c r="Y1172" s="13"/>
      <c r="Z1172" s="14"/>
      <c r="AA1172" s="14"/>
      <c r="AB1172" s="14"/>
      <c r="AC1172" s="14"/>
    </row>
    <row r="1173" spans="1:29" x14ac:dyDescent="0.35">
      <c r="A1173" s="10"/>
      <c r="B1173" s="10"/>
      <c r="C1173" s="10"/>
      <c r="D1173" s="10"/>
      <c r="E1173" s="10"/>
      <c r="F1173" s="10"/>
      <c r="G1173" s="10"/>
      <c r="H1173" s="10"/>
      <c r="I1173" s="10"/>
      <c r="J1173" s="11"/>
      <c r="K1173" s="12"/>
      <c r="L1173" s="13"/>
      <c r="M1173" s="13"/>
      <c r="N1173" s="13"/>
      <c r="O1173" s="13"/>
      <c r="P1173" s="13"/>
      <c r="Q1173" s="13"/>
      <c r="R1173" s="13"/>
      <c r="S1173" s="13"/>
      <c r="T1173" s="13"/>
      <c r="U1173" s="13"/>
      <c r="V1173" s="13"/>
      <c r="W1173" s="13"/>
      <c r="X1173" s="13"/>
      <c r="Y1173" s="13"/>
      <c r="Z1173" s="14"/>
      <c r="AA1173" s="14"/>
      <c r="AB1173" s="14"/>
      <c r="AC1173" s="14"/>
    </row>
    <row r="1174" spans="1:29" x14ac:dyDescent="0.35">
      <c r="A1174" s="10"/>
      <c r="B1174" s="10"/>
      <c r="C1174" s="10"/>
      <c r="D1174" s="10"/>
      <c r="E1174" s="10"/>
      <c r="F1174" s="10"/>
      <c r="G1174" s="10"/>
      <c r="H1174" s="10"/>
      <c r="I1174" s="10"/>
      <c r="J1174" s="11"/>
      <c r="K1174" s="12"/>
      <c r="L1174" s="13"/>
      <c r="M1174" s="13"/>
      <c r="N1174" s="13"/>
      <c r="O1174" s="13"/>
      <c r="P1174" s="13"/>
      <c r="Q1174" s="13"/>
      <c r="R1174" s="13"/>
      <c r="S1174" s="13"/>
      <c r="T1174" s="13"/>
      <c r="U1174" s="13"/>
      <c r="V1174" s="13"/>
      <c r="W1174" s="13"/>
      <c r="X1174" s="13"/>
      <c r="Y1174" s="13"/>
      <c r="Z1174" s="14"/>
      <c r="AA1174" s="14"/>
      <c r="AB1174" s="14"/>
      <c r="AC1174" s="14"/>
    </row>
    <row r="1175" spans="1:29" x14ac:dyDescent="0.35">
      <c r="A1175" s="10"/>
      <c r="B1175" s="10"/>
      <c r="C1175" s="10"/>
      <c r="D1175" s="10"/>
      <c r="E1175" s="10"/>
      <c r="F1175" s="10"/>
      <c r="G1175" s="10"/>
      <c r="H1175" s="10"/>
      <c r="I1175" s="10"/>
      <c r="J1175" s="11"/>
      <c r="K1175" s="12"/>
      <c r="L1175" s="13"/>
      <c r="M1175" s="13"/>
      <c r="N1175" s="13"/>
      <c r="O1175" s="13"/>
      <c r="P1175" s="13"/>
      <c r="Q1175" s="13"/>
      <c r="R1175" s="13"/>
      <c r="S1175" s="13"/>
      <c r="T1175" s="13"/>
      <c r="U1175" s="13"/>
      <c r="V1175" s="13"/>
      <c r="W1175" s="13"/>
      <c r="X1175" s="13"/>
      <c r="Y1175" s="13"/>
      <c r="Z1175" s="14"/>
      <c r="AA1175" s="14"/>
      <c r="AB1175" s="14"/>
      <c r="AC1175" s="14"/>
    </row>
    <row r="1176" spans="1:29" x14ac:dyDescent="0.35">
      <c r="A1176" s="10"/>
      <c r="B1176" s="10"/>
      <c r="C1176" s="10"/>
      <c r="D1176" s="10"/>
      <c r="E1176" s="10"/>
      <c r="F1176" s="10"/>
      <c r="G1176" s="10"/>
      <c r="H1176" s="10"/>
      <c r="I1176" s="10"/>
      <c r="J1176" s="11"/>
      <c r="K1176" s="12"/>
      <c r="L1176" s="13"/>
      <c r="M1176" s="13"/>
      <c r="N1176" s="13"/>
      <c r="O1176" s="13"/>
      <c r="P1176" s="13"/>
      <c r="Q1176" s="13"/>
      <c r="R1176" s="13"/>
      <c r="S1176" s="13"/>
      <c r="T1176" s="13"/>
      <c r="U1176" s="13"/>
      <c r="V1176" s="13"/>
      <c r="W1176" s="13"/>
      <c r="X1176" s="13"/>
      <c r="Y1176" s="13"/>
      <c r="Z1176" s="14"/>
      <c r="AA1176" s="14"/>
      <c r="AB1176" s="14"/>
      <c r="AC1176" s="14"/>
    </row>
    <row r="1177" spans="1:29" x14ac:dyDescent="0.35">
      <c r="A1177" s="10"/>
      <c r="B1177" s="10"/>
      <c r="C1177" s="10"/>
      <c r="D1177" s="10"/>
      <c r="E1177" s="10"/>
      <c r="F1177" s="10"/>
      <c r="G1177" s="10"/>
      <c r="H1177" s="10"/>
      <c r="I1177" s="10"/>
      <c r="J1177" s="11"/>
      <c r="K1177" s="12"/>
      <c r="L1177" s="13"/>
      <c r="M1177" s="13"/>
      <c r="N1177" s="13"/>
      <c r="O1177" s="13"/>
      <c r="P1177" s="13"/>
      <c r="Q1177" s="13"/>
      <c r="R1177" s="13"/>
      <c r="S1177" s="13"/>
      <c r="T1177" s="13"/>
      <c r="U1177" s="13"/>
      <c r="V1177" s="13"/>
      <c r="W1177" s="13"/>
      <c r="X1177" s="13"/>
      <c r="Y1177" s="13"/>
      <c r="Z1177" s="14"/>
      <c r="AA1177" s="14"/>
      <c r="AB1177" s="14"/>
      <c r="AC1177" s="14"/>
    </row>
    <row r="1178" spans="1:29" x14ac:dyDescent="0.35">
      <c r="A1178" s="10"/>
      <c r="B1178" s="10"/>
      <c r="C1178" s="10"/>
      <c r="D1178" s="10"/>
      <c r="E1178" s="10"/>
      <c r="F1178" s="10"/>
      <c r="G1178" s="10"/>
      <c r="H1178" s="10"/>
      <c r="I1178" s="10"/>
      <c r="J1178" s="11"/>
      <c r="K1178" s="12"/>
      <c r="L1178" s="13"/>
      <c r="M1178" s="13"/>
      <c r="N1178" s="13"/>
      <c r="O1178" s="13"/>
      <c r="P1178" s="13"/>
      <c r="Q1178" s="13"/>
      <c r="R1178" s="13"/>
      <c r="S1178" s="13"/>
      <c r="T1178" s="13"/>
      <c r="U1178" s="13"/>
      <c r="V1178" s="13"/>
      <c r="W1178" s="13"/>
      <c r="X1178" s="13"/>
      <c r="Y1178" s="13"/>
      <c r="Z1178" s="14"/>
      <c r="AA1178" s="14"/>
      <c r="AB1178" s="14"/>
      <c r="AC1178" s="14"/>
    </row>
    <row r="1179" spans="1:29" x14ac:dyDescent="0.35">
      <c r="A1179" s="10"/>
      <c r="B1179" s="10"/>
      <c r="C1179" s="10"/>
      <c r="D1179" s="10"/>
      <c r="E1179" s="10"/>
      <c r="F1179" s="10"/>
      <c r="G1179" s="10"/>
      <c r="H1179" s="10"/>
      <c r="I1179" s="10"/>
      <c r="J1179" s="11"/>
      <c r="K1179" s="12"/>
      <c r="L1179" s="13"/>
      <c r="M1179" s="13"/>
      <c r="N1179" s="13"/>
      <c r="O1179" s="13"/>
      <c r="P1179" s="13"/>
      <c r="Q1179" s="13"/>
      <c r="R1179" s="13"/>
      <c r="S1179" s="13"/>
      <c r="T1179" s="13"/>
      <c r="U1179" s="13"/>
      <c r="V1179" s="13"/>
      <c r="W1179" s="13"/>
      <c r="X1179" s="13"/>
      <c r="Y1179" s="13"/>
      <c r="Z1179" s="14"/>
      <c r="AA1179" s="14"/>
      <c r="AB1179" s="14"/>
      <c r="AC1179" s="14"/>
    </row>
    <row r="1180" spans="1:29" x14ac:dyDescent="0.35">
      <c r="A1180" s="10"/>
      <c r="B1180" s="10"/>
      <c r="C1180" s="10"/>
      <c r="D1180" s="10"/>
      <c r="E1180" s="10"/>
      <c r="F1180" s="10"/>
      <c r="G1180" s="10"/>
      <c r="H1180" s="10"/>
      <c r="I1180" s="10"/>
      <c r="J1180" s="11"/>
      <c r="K1180" s="12"/>
      <c r="L1180" s="13"/>
      <c r="M1180" s="13"/>
      <c r="N1180" s="13"/>
      <c r="O1180" s="13"/>
      <c r="P1180" s="13"/>
      <c r="Q1180" s="13"/>
      <c r="R1180" s="13"/>
      <c r="S1180" s="13"/>
      <c r="T1180" s="13"/>
      <c r="U1180" s="13"/>
      <c r="V1180" s="13"/>
      <c r="W1180" s="13"/>
      <c r="X1180" s="13"/>
      <c r="Y1180" s="13"/>
      <c r="Z1180" s="14"/>
      <c r="AA1180" s="14"/>
      <c r="AB1180" s="14"/>
      <c r="AC1180" s="14"/>
    </row>
    <row r="1181" spans="1:29" x14ac:dyDescent="0.35">
      <c r="A1181" s="10"/>
      <c r="B1181" s="10"/>
      <c r="C1181" s="10"/>
      <c r="D1181" s="10"/>
      <c r="E1181" s="10"/>
      <c r="F1181" s="10"/>
      <c r="G1181" s="10"/>
      <c r="H1181" s="10"/>
      <c r="I1181" s="10"/>
      <c r="J1181" s="11"/>
      <c r="K1181" s="12"/>
      <c r="L1181" s="13"/>
      <c r="M1181" s="13"/>
      <c r="N1181" s="13"/>
      <c r="O1181" s="13"/>
      <c r="P1181" s="13"/>
      <c r="Q1181" s="13"/>
      <c r="R1181" s="13"/>
      <c r="S1181" s="13"/>
      <c r="T1181" s="13"/>
      <c r="U1181" s="13"/>
      <c r="V1181" s="13"/>
      <c r="W1181" s="13"/>
      <c r="X1181" s="13"/>
      <c r="Y1181" s="13"/>
      <c r="Z1181" s="14"/>
      <c r="AA1181" s="14"/>
      <c r="AB1181" s="14"/>
      <c r="AC1181" s="14"/>
    </row>
    <row r="1182" spans="1:29" x14ac:dyDescent="0.35">
      <c r="A1182" s="10"/>
      <c r="B1182" s="10"/>
      <c r="C1182" s="10"/>
      <c r="D1182" s="10"/>
      <c r="E1182" s="10"/>
      <c r="F1182" s="10"/>
      <c r="G1182" s="10"/>
      <c r="H1182" s="10"/>
      <c r="I1182" s="10"/>
      <c r="J1182" s="11"/>
      <c r="K1182" s="12"/>
      <c r="L1182" s="13"/>
      <c r="M1182" s="13"/>
      <c r="N1182" s="13"/>
      <c r="O1182" s="13"/>
      <c r="P1182" s="13"/>
      <c r="Q1182" s="13"/>
      <c r="R1182" s="13"/>
      <c r="S1182" s="13"/>
      <c r="T1182" s="13"/>
      <c r="U1182" s="13"/>
      <c r="V1182" s="13"/>
      <c r="W1182" s="13"/>
      <c r="X1182" s="13"/>
      <c r="Y1182" s="13"/>
      <c r="Z1182" s="14"/>
      <c r="AA1182" s="14"/>
      <c r="AB1182" s="14"/>
      <c r="AC1182" s="14"/>
    </row>
    <row r="1183" spans="1:29" x14ac:dyDescent="0.35">
      <c r="A1183" s="10"/>
      <c r="B1183" s="10"/>
      <c r="C1183" s="10"/>
      <c r="D1183" s="10"/>
      <c r="E1183" s="10"/>
      <c r="F1183" s="10"/>
      <c r="G1183" s="10"/>
      <c r="H1183" s="10"/>
      <c r="I1183" s="10"/>
      <c r="J1183" s="11"/>
      <c r="K1183" s="12"/>
      <c r="L1183" s="13"/>
      <c r="M1183" s="13"/>
      <c r="N1183" s="13"/>
      <c r="O1183" s="13"/>
      <c r="P1183" s="13"/>
      <c r="Q1183" s="13"/>
      <c r="R1183" s="13"/>
      <c r="S1183" s="13"/>
      <c r="T1183" s="13"/>
      <c r="U1183" s="13"/>
      <c r="V1183" s="13"/>
      <c r="W1183" s="13"/>
      <c r="X1183" s="13"/>
      <c r="Y1183" s="13"/>
      <c r="Z1183" s="14"/>
      <c r="AA1183" s="14"/>
      <c r="AB1183" s="14"/>
      <c r="AC1183" s="14"/>
    </row>
    <row r="1184" spans="1:29" x14ac:dyDescent="0.35">
      <c r="A1184" s="10"/>
      <c r="B1184" s="10"/>
      <c r="C1184" s="10"/>
      <c r="D1184" s="10"/>
      <c r="E1184" s="10"/>
      <c r="F1184" s="10"/>
      <c r="G1184" s="10"/>
      <c r="H1184" s="10"/>
      <c r="I1184" s="10"/>
      <c r="J1184" s="11"/>
      <c r="K1184" s="12"/>
      <c r="L1184" s="13"/>
      <c r="M1184" s="13"/>
      <c r="N1184" s="13"/>
      <c r="O1184" s="13"/>
      <c r="P1184" s="13"/>
      <c r="Q1184" s="13"/>
      <c r="R1184" s="13"/>
      <c r="S1184" s="13"/>
      <c r="T1184" s="13"/>
      <c r="U1184" s="13"/>
      <c r="V1184" s="13"/>
      <c r="W1184" s="13"/>
      <c r="X1184" s="13"/>
      <c r="Y1184" s="13"/>
      <c r="Z1184" s="14"/>
      <c r="AA1184" s="14"/>
      <c r="AB1184" s="14"/>
      <c r="AC1184" s="14"/>
    </row>
    <row r="1185" spans="1:29" x14ac:dyDescent="0.35">
      <c r="A1185" s="10"/>
      <c r="B1185" s="10"/>
      <c r="C1185" s="10"/>
      <c r="D1185" s="10"/>
      <c r="E1185" s="10"/>
      <c r="F1185" s="10"/>
      <c r="G1185" s="10"/>
      <c r="H1185" s="10"/>
      <c r="I1185" s="10"/>
      <c r="J1185" s="11"/>
      <c r="K1185" s="12"/>
      <c r="L1185" s="13"/>
      <c r="M1185" s="13"/>
      <c r="N1185" s="13"/>
      <c r="O1185" s="13"/>
      <c r="P1185" s="13"/>
      <c r="Q1185" s="13"/>
      <c r="R1185" s="13"/>
      <c r="S1185" s="13"/>
      <c r="T1185" s="13"/>
      <c r="U1185" s="13"/>
      <c r="V1185" s="13"/>
      <c r="W1185" s="13"/>
      <c r="X1185" s="13"/>
      <c r="Y1185" s="13"/>
      <c r="Z1185" s="14"/>
      <c r="AA1185" s="14"/>
      <c r="AB1185" s="14"/>
      <c r="AC1185" s="14"/>
    </row>
    <row r="1186" spans="1:29" x14ac:dyDescent="0.35">
      <c r="A1186" s="10"/>
      <c r="B1186" s="10"/>
      <c r="C1186" s="10"/>
      <c r="D1186" s="10"/>
      <c r="E1186" s="10"/>
      <c r="F1186" s="10"/>
      <c r="G1186" s="10"/>
      <c r="H1186" s="10"/>
      <c r="I1186" s="10"/>
      <c r="J1186" s="11"/>
      <c r="K1186" s="12"/>
      <c r="L1186" s="13"/>
      <c r="M1186" s="13"/>
      <c r="N1186" s="13"/>
      <c r="O1186" s="13"/>
      <c r="P1186" s="13"/>
      <c r="Q1186" s="13"/>
      <c r="R1186" s="13"/>
      <c r="S1186" s="13"/>
      <c r="T1186" s="13"/>
      <c r="U1186" s="13"/>
      <c r="V1186" s="13"/>
      <c r="W1186" s="13"/>
      <c r="X1186" s="13"/>
      <c r="Y1186" s="13"/>
      <c r="Z1186" s="14"/>
      <c r="AA1186" s="14"/>
      <c r="AB1186" s="14"/>
      <c r="AC1186" s="14"/>
    </row>
    <row r="1187" spans="1:29" x14ac:dyDescent="0.35">
      <c r="A1187" s="10"/>
      <c r="B1187" s="10"/>
      <c r="C1187" s="10"/>
      <c r="D1187" s="10"/>
      <c r="E1187" s="10"/>
      <c r="F1187" s="10"/>
      <c r="G1187" s="10"/>
      <c r="H1187" s="10"/>
      <c r="I1187" s="10"/>
      <c r="J1187" s="11"/>
      <c r="K1187" s="12"/>
      <c r="L1187" s="13"/>
      <c r="M1187" s="13"/>
      <c r="N1187" s="13"/>
      <c r="O1187" s="13"/>
      <c r="P1187" s="13"/>
      <c r="Q1187" s="13"/>
      <c r="R1187" s="13"/>
      <c r="S1187" s="13"/>
      <c r="T1187" s="13"/>
      <c r="U1187" s="13"/>
      <c r="V1187" s="13"/>
      <c r="W1187" s="13"/>
      <c r="X1187" s="13"/>
      <c r="Y1187" s="13"/>
      <c r="Z1187" s="14"/>
      <c r="AA1187" s="14"/>
      <c r="AB1187" s="14"/>
      <c r="AC1187" s="14"/>
    </row>
    <row r="1188" spans="1:29" x14ac:dyDescent="0.35">
      <c r="A1188" s="10"/>
      <c r="B1188" s="10"/>
      <c r="C1188" s="10"/>
      <c r="D1188" s="10"/>
      <c r="E1188" s="10"/>
      <c r="F1188" s="10"/>
      <c r="G1188" s="10"/>
      <c r="H1188" s="10"/>
      <c r="I1188" s="10"/>
      <c r="J1188" s="11"/>
      <c r="K1188" s="12"/>
      <c r="L1188" s="13"/>
      <c r="M1188" s="13"/>
      <c r="N1188" s="13"/>
      <c r="O1188" s="13"/>
      <c r="P1188" s="13"/>
      <c r="Q1188" s="13"/>
      <c r="R1188" s="13"/>
      <c r="S1188" s="13"/>
      <c r="T1188" s="13"/>
      <c r="U1188" s="13"/>
      <c r="V1188" s="13"/>
      <c r="W1188" s="13"/>
      <c r="X1188" s="13"/>
      <c r="Y1188" s="13"/>
      <c r="Z1188" s="14"/>
      <c r="AA1188" s="14"/>
      <c r="AB1188" s="14"/>
      <c r="AC1188" s="14"/>
    </row>
    <row r="1189" spans="1:29" x14ac:dyDescent="0.35">
      <c r="A1189" s="10"/>
      <c r="B1189" s="10"/>
      <c r="C1189" s="10"/>
      <c r="D1189" s="10"/>
      <c r="E1189" s="10"/>
      <c r="F1189" s="10"/>
      <c r="G1189" s="10"/>
      <c r="H1189" s="10"/>
      <c r="I1189" s="10"/>
      <c r="J1189" s="11"/>
      <c r="K1189" s="12"/>
      <c r="L1189" s="13"/>
      <c r="M1189" s="13"/>
      <c r="N1189" s="13"/>
      <c r="O1189" s="13"/>
      <c r="P1189" s="13"/>
      <c r="Q1189" s="13"/>
      <c r="R1189" s="13"/>
      <c r="S1189" s="13"/>
      <c r="T1189" s="13"/>
      <c r="U1189" s="13"/>
      <c r="V1189" s="13"/>
      <c r="W1189" s="13"/>
      <c r="X1189" s="13"/>
      <c r="Y1189" s="13"/>
      <c r="Z1189" s="14"/>
      <c r="AA1189" s="14"/>
      <c r="AB1189" s="14"/>
      <c r="AC1189" s="14"/>
    </row>
    <row r="1190" spans="1:29" x14ac:dyDescent="0.35">
      <c r="A1190" s="10"/>
      <c r="B1190" s="10"/>
      <c r="C1190" s="10"/>
      <c r="D1190" s="10"/>
      <c r="E1190" s="10"/>
      <c r="F1190" s="10"/>
      <c r="G1190" s="10"/>
      <c r="H1190" s="10"/>
      <c r="I1190" s="10"/>
      <c r="J1190" s="11"/>
      <c r="K1190" s="12"/>
      <c r="L1190" s="13"/>
      <c r="M1190" s="13"/>
      <c r="N1190" s="13"/>
      <c r="O1190" s="13"/>
      <c r="P1190" s="13"/>
      <c r="Q1190" s="13"/>
      <c r="R1190" s="13"/>
      <c r="S1190" s="13"/>
      <c r="T1190" s="13"/>
      <c r="U1190" s="13"/>
      <c r="V1190" s="13"/>
      <c r="W1190" s="13"/>
      <c r="X1190" s="13"/>
      <c r="Y1190" s="13"/>
      <c r="Z1190" s="14"/>
      <c r="AA1190" s="14"/>
      <c r="AB1190" s="14"/>
      <c r="AC1190" s="14"/>
    </row>
    <row r="1191" spans="1:29" x14ac:dyDescent="0.35">
      <c r="A1191" s="10"/>
      <c r="B1191" s="10"/>
      <c r="C1191" s="10"/>
      <c r="D1191" s="10"/>
      <c r="E1191" s="10"/>
      <c r="F1191" s="10"/>
      <c r="G1191" s="10"/>
      <c r="H1191" s="10"/>
      <c r="I1191" s="10"/>
      <c r="J1191" s="11"/>
      <c r="K1191" s="12"/>
      <c r="L1191" s="13"/>
      <c r="M1191" s="13"/>
      <c r="N1191" s="13"/>
      <c r="O1191" s="13"/>
      <c r="P1191" s="13"/>
      <c r="Q1191" s="13"/>
      <c r="R1191" s="13"/>
      <c r="S1191" s="13"/>
      <c r="T1191" s="13"/>
      <c r="U1191" s="13"/>
      <c r="V1191" s="13"/>
      <c r="W1191" s="13"/>
      <c r="X1191" s="13"/>
      <c r="Y1191" s="13"/>
      <c r="Z1191" s="14"/>
      <c r="AA1191" s="14"/>
      <c r="AB1191" s="14"/>
      <c r="AC1191" s="14"/>
    </row>
    <row r="1192" spans="1:29" x14ac:dyDescent="0.35">
      <c r="A1192" s="10"/>
      <c r="B1192" s="10"/>
      <c r="C1192" s="10"/>
      <c r="D1192" s="10"/>
      <c r="E1192" s="10"/>
      <c r="F1192" s="10"/>
      <c r="G1192" s="10"/>
      <c r="H1192" s="10"/>
      <c r="I1192" s="10"/>
      <c r="J1192" s="11"/>
      <c r="K1192" s="12"/>
      <c r="L1192" s="13"/>
      <c r="M1192" s="13"/>
      <c r="N1192" s="13"/>
      <c r="O1192" s="13"/>
      <c r="P1192" s="13"/>
      <c r="Q1192" s="13"/>
      <c r="R1192" s="13"/>
      <c r="S1192" s="13"/>
      <c r="T1192" s="13"/>
      <c r="U1192" s="13"/>
      <c r="V1192" s="13"/>
      <c r="W1192" s="13"/>
      <c r="X1192" s="13"/>
      <c r="Y1192" s="13"/>
      <c r="Z1192" s="14"/>
      <c r="AA1192" s="14"/>
      <c r="AB1192" s="14"/>
      <c r="AC1192" s="14"/>
    </row>
    <row r="1193" spans="1:29" x14ac:dyDescent="0.35">
      <c r="A1193" s="10"/>
      <c r="B1193" s="10"/>
      <c r="C1193" s="10"/>
      <c r="D1193" s="10"/>
      <c r="E1193" s="10"/>
      <c r="F1193" s="10"/>
      <c r="G1193" s="10"/>
      <c r="H1193" s="10"/>
      <c r="I1193" s="10"/>
      <c r="J1193" s="11"/>
      <c r="K1193" s="12"/>
      <c r="L1193" s="13"/>
      <c r="M1193" s="13"/>
      <c r="N1193" s="13"/>
      <c r="O1193" s="13"/>
      <c r="P1193" s="13"/>
      <c r="Q1193" s="13"/>
      <c r="R1193" s="13"/>
      <c r="S1193" s="13"/>
      <c r="T1193" s="13"/>
      <c r="U1193" s="13"/>
      <c r="V1193" s="13"/>
      <c r="W1193" s="13"/>
      <c r="X1193" s="13"/>
      <c r="Y1193" s="13"/>
      <c r="Z1193" s="14"/>
      <c r="AA1193" s="14"/>
      <c r="AB1193" s="14"/>
      <c r="AC1193" s="14"/>
    </row>
    <row r="1194" spans="1:29" x14ac:dyDescent="0.35">
      <c r="A1194" s="10"/>
      <c r="B1194" s="10"/>
      <c r="C1194" s="10"/>
      <c r="D1194" s="10"/>
      <c r="E1194" s="10"/>
      <c r="F1194" s="10"/>
      <c r="G1194" s="10"/>
      <c r="H1194" s="10"/>
      <c r="I1194" s="10"/>
      <c r="J1194" s="11"/>
      <c r="K1194" s="12"/>
      <c r="L1194" s="13"/>
      <c r="M1194" s="13"/>
      <c r="N1194" s="13"/>
      <c r="O1194" s="13"/>
      <c r="P1194" s="13"/>
      <c r="Q1194" s="13"/>
      <c r="R1194" s="13"/>
      <c r="S1194" s="13"/>
      <c r="T1194" s="13"/>
      <c r="U1194" s="13"/>
      <c r="V1194" s="13"/>
      <c r="W1194" s="13"/>
      <c r="X1194" s="13"/>
      <c r="Y1194" s="13"/>
      <c r="Z1194" s="14"/>
      <c r="AA1194" s="14"/>
      <c r="AB1194" s="14"/>
      <c r="AC1194" s="14"/>
    </row>
    <row r="1195" spans="1:29" x14ac:dyDescent="0.35">
      <c r="A1195" s="10"/>
      <c r="B1195" s="10"/>
      <c r="C1195" s="10"/>
      <c r="D1195" s="10"/>
      <c r="E1195" s="10"/>
      <c r="F1195" s="10"/>
      <c r="G1195" s="10"/>
      <c r="H1195" s="10"/>
      <c r="I1195" s="10"/>
      <c r="J1195" s="11"/>
      <c r="K1195" s="12"/>
      <c r="L1195" s="13"/>
      <c r="M1195" s="13"/>
      <c r="N1195" s="13"/>
      <c r="O1195" s="13"/>
      <c r="P1195" s="13"/>
      <c r="Q1195" s="13"/>
      <c r="R1195" s="13"/>
      <c r="S1195" s="13"/>
      <c r="T1195" s="13"/>
      <c r="U1195" s="13"/>
      <c r="V1195" s="13"/>
      <c r="W1195" s="13"/>
      <c r="X1195" s="13"/>
      <c r="Y1195" s="13"/>
      <c r="Z1195" s="14"/>
      <c r="AA1195" s="14"/>
      <c r="AB1195" s="14"/>
      <c r="AC1195" s="14"/>
    </row>
    <row r="1196" spans="1:29" x14ac:dyDescent="0.35">
      <c r="A1196" s="10"/>
      <c r="B1196" s="10"/>
      <c r="C1196" s="10"/>
      <c r="D1196" s="10"/>
      <c r="E1196" s="10"/>
      <c r="F1196" s="10"/>
      <c r="G1196" s="10"/>
      <c r="H1196" s="10"/>
      <c r="I1196" s="10"/>
      <c r="J1196" s="11"/>
      <c r="K1196" s="12"/>
      <c r="L1196" s="13"/>
      <c r="M1196" s="13"/>
      <c r="N1196" s="13"/>
      <c r="O1196" s="13"/>
      <c r="P1196" s="13"/>
      <c r="Q1196" s="13"/>
      <c r="R1196" s="13"/>
      <c r="S1196" s="13"/>
      <c r="T1196" s="13"/>
      <c r="U1196" s="13"/>
      <c r="V1196" s="13"/>
      <c r="W1196" s="13"/>
      <c r="X1196" s="13"/>
      <c r="Y1196" s="13"/>
      <c r="Z1196" s="14"/>
      <c r="AA1196" s="14"/>
      <c r="AB1196" s="14"/>
      <c r="AC1196" s="14"/>
    </row>
    <row r="1197" spans="1:29" x14ac:dyDescent="0.35">
      <c r="A1197" s="10"/>
      <c r="B1197" s="10"/>
      <c r="C1197" s="10"/>
      <c r="D1197" s="10"/>
      <c r="E1197" s="10"/>
      <c r="F1197" s="10"/>
      <c r="G1197" s="10"/>
      <c r="H1197" s="10"/>
      <c r="I1197" s="10"/>
      <c r="J1197" s="11"/>
      <c r="K1197" s="12"/>
      <c r="L1197" s="13"/>
      <c r="M1197" s="13"/>
      <c r="N1197" s="13"/>
      <c r="O1197" s="13"/>
      <c r="P1197" s="13"/>
      <c r="Q1197" s="13"/>
      <c r="R1197" s="13"/>
      <c r="S1197" s="13"/>
      <c r="T1197" s="13"/>
      <c r="U1197" s="13"/>
      <c r="V1197" s="13"/>
      <c r="W1197" s="13"/>
      <c r="X1197" s="13"/>
      <c r="Y1197" s="13"/>
      <c r="Z1197" s="14"/>
      <c r="AA1197" s="14"/>
      <c r="AB1197" s="14"/>
      <c r="AC1197" s="14"/>
    </row>
    <row r="1198" spans="1:29" x14ac:dyDescent="0.35">
      <c r="A1198" s="10"/>
      <c r="B1198" s="10"/>
      <c r="C1198" s="10"/>
      <c r="D1198" s="10"/>
      <c r="E1198" s="10"/>
      <c r="F1198" s="10"/>
      <c r="G1198" s="10"/>
      <c r="H1198" s="10"/>
      <c r="I1198" s="10"/>
      <c r="J1198" s="11"/>
      <c r="K1198" s="12"/>
      <c r="L1198" s="13"/>
      <c r="M1198" s="13"/>
      <c r="N1198" s="13"/>
      <c r="O1198" s="13"/>
      <c r="P1198" s="13"/>
      <c r="Q1198" s="13"/>
      <c r="R1198" s="13"/>
      <c r="S1198" s="13"/>
      <c r="T1198" s="13"/>
      <c r="U1198" s="13"/>
      <c r="V1198" s="13"/>
      <c r="W1198" s="13"/>
      <c r="X1198" s="13"/>
      <c r="Y1198" s="13"/>
      <c r="Z1198" s="14"/>
      <c r="AA1198" s="14"/>
      <c r="AB1198" s="14"/>
      <c r="AC1198" s="14"/>
    </row>
    <row r="1199" spans="1:29" x14ac:dyDescent="0.35">
      <c r="A1199" s="10"/>
      <c r="B1199" s="10"/>
      <c r="C1199" s="10"/>
      <c r="D1199" s="10"/>
      <c r="E1199" s="10"/>
      <c r="F1199" s="10"/>
      <c r="G1199" s="10"/>
      <c r="H1199" s="10"/>
      <c r="I1199" s="10"/>
      <c r="J1199" s="11"/>
      <c r="K1199" s="12"/>
      <c r="L1199" s="13"/>
      <c r="M1199" s="13"/>
      <c r="N1199" s="13"/>
      <c r="O1199" s="13"/>
      <c r="P1199" s="13"/>
      <c r="Q1199" s="13"/>
      <c r="R1199" s="13"/>
      <c r="S1199" s="13"/>
      <c r="T1199" s="13"/>
      <c r="U1199" s="13"/>
      <c r="V1199" s="13"/>
      <c r="W1199" s="13"/>
      <c r="X1199" s="13"/>
      <c r="Y1199" s="13"/>
      <c r="Z1199" s="14"/>
      <c r="AA1199" s="14"/>
      <c r="AB1199" s="14"/>
      <c r="AC1199" s="14"/>
    </row>
    <row r="1200" spans="1:29" x14ac:dyDescent="0.35">
      <c r="A1200" s="10"/>
      <c r="B1200" s="10"/>
      <c r="C1200" s="10"/>
      <c r="D1200" s="10"/>
      <c r="E1200" s="10"/>
      <c r="F1200" s="10"/>
      <c r="G1200" s="10"/>
      <c r="H1200" s="10"/>
      <c r="I1200" s="10"/>
      <c r="J1200" s="11"/>
      <c r="K1200" s="12"/>
      <c r="L1200" s="13"/>
      <c r="M1200" s="13"/>
      <c r="N1200" s="13"/>
      <c r="O1200" s="13"/>
      <c r="P1200" s="13"/>
      <c r="Q1200" s="13"/>
      <c r="R1200" s="13"/>
      <c r="S1200" s="13"/>
      <c r="T1200" s="13"/>
      <c r="U1200" s="13"/>
      <c r="V1200" s="13"/>
      <c r="W1200" s="13"/>
      <c r="X1200" s="13"/>
      <c r="Y1200" s="13"/>
      <c r="Z1200" s="14"/>
      <c r="AA1200" s="14"/>
      <c r="AB1200" s="14"/>
      <c r="AC1200" s="14"/>
    </row>
    <row r="1201" spans="1:29" x14ac:dyDescent="0.35">
      <c r="A1201" s="10"/>
      <c r="B1201" s="10"/>
      <c r="C1201" s="10"/>
      <c r="D1201" s="10"/>
      <c r="E1201" s="10"/>
      <c r="F1201" s="10"/>
      <c r="G1201" s="10"/>
      <c r="H1201" s="10"/>
      <c r="I1201" s="10"/>
      <c r="J1201" s="11"/>
      <c r="K1201" s="12"/>
      <c r="L1201" s="13"/>
      <c r="M1201" s="13"/>
      <c r="N1201" s="13"/>
      <c r="O1201" s="13"/>
      <c r="P1201" s="13"/>
      <c r="Q1201" s="13"/>
      <c r="R1201" s="13"/>
      <c r="S1201" s="13"/>
      <c r="T1201" s="13"/>
      <c r="U1201" s="13"/>
      <c r="V1201" s="13"/>
      <c r="W1201" s="13"/>
      <c r="X1201" s="13"/>
      <c r="Y1201" s="13"/>
      <c r="Z1201" s="14"/>
      <c r="AA1201" s="14"/>
      <c r="AB1201" s="14"/>
      <c r="AC1201" s="14"/>
    </row>
    <row r="1202" spans="1:29" x14ac:dyDescent="0.35">
      <c r="A1202" s="10"/>
      <c r="B1202" s="10"/>
      <c r="C1202" s="10"/>
      <c r="D1202" s="10"/>
      <c r="E1202" s="10"/>
      <c r="F1202" s="10"/>
      <c r="G1202" s="10"/>
      <c r="H1202" s="10"/>
      <c r="I1202" s="10"/>
      <c r="J1202" s="11"/>
      <c r="K1202" s="12"/>
      <c r="L1202" s="13"/>
      <c r="M1202" s="13"/>
      <c r="N1202" s="13"/>
      <c r="O1202" s="13"/>
      <c r="P1202" s="13"/>
      <c r="Q1202" s="13"/>
      <c r="R1202" s="13"/>
      <c r="S1202" s="13"/>
      <c r="T1202" s="13"/>
      <c r="U1202" s="13"/>
      <c r="V1202" s="13"/>
      <c r="W1202" s="13"/>
      <c r="X1202" s="13"/>
      <c r="Y1202" s="13"/>
      <c r="Z1202" s="14"/>
      <c r="AA1202" s="14"/>
      <c r="AB1202" s="14"/>
      <c r="AC1202" s="14"/>
    </row>
    <row r="1203" spans="1:29" x14ac:dyDescent="0.35">
      <c r="A1203" s="10"/>
      <c r="B1203" s="10"/>
      <c r="C1203" s="10"/>
      <c r="D1203" s="10"/>
      <c r="E1203" s="10"/>
      <c r="F1203" s="10"/>
      <c r="G1203" s="10"/>
      <c r="H1203" s="10"/>
      <c r="I1203" s="10"/>
      <c r="J1203" s="11"/>
      <c r="K1203" s="12"/>
      <c r="L1203" s="13"/>
      <c r="M1203" s="13"/>
      <c r="N1203" s="13"/>
      <c r="O1203" s="13"/>
      <c r="P1203" s="13"/>
      <c r="Q1203" s="13"/>
      <c r="R1203" s="13"/>
      <c r="S1203" s="13"/>
      <c r="T1203" s="13"/>
      <c r="U1203" s="13"/>
      <c r="V1203" s="13"/>
      <c r="W1203" s="13"/>
      <c r="X1203" s="13"/>
      <c r="Y1203" s="13"/>
      <c r="Z1203" s="14"/>
      <c r="AA1203" s="14"/>
      <c r="AB1203" s="14"/>
      <c r="AC1203" s="14"/>
    </row>
    <row r="1204" spans="1:29" x14ac:dyDescent="0.35">
      <c r="A1204" s="10"/>
      <c r="B1204" s="10"/>
      <c r="C1204" s="10"/>
      <c r="D1204" s="10"/>
      <c r="E1204" s="10"/>
      <c r="F1204" s="10"/>
      <c r="G1204" s="10"/>
      <c r="H1204" s="10"/>
      <c r="I1204" s="10"/>
      <c r="J1204" s="11"/>
      <c r="K1204" s="12"/>
      <c r="L1204" s="13"/>
      <c r="M1204" s="13"/>
      <c r="N1204" s="13"/>
      <c r="O1204" s="13"/>
      <c r="P1204" s="13"/>
      <c r="Q1204" s="13"/>
      <c r="R1204" s="13"/>
      <c r="S1204" s="13"/>
      <c r="T1204" s="13"/>
      <c r="U1204" s="13"/>
      <c r="V1204" s="13"/>
      <c r="W1204" s="13"/>
      <c r="X1204" s="13"/>
      <c r="Y1204" s="13"/>
      <c r="Z1204" s="14"/>
      <c r="AA1204" s="14"/>
      <c r="AB1204" s="14"/>
      <c r="AC1204" s="14"/>
    </row>
    <row r="1205" spans="1:29" x14ac:dyDescent="0.35">
      <c r="A1205" s="10"/>
      <c r="B1205" s="10"/>
      <c r="C1205" s="10"/>
      <c r="D1205" s="10"/>
      <c r="E1205" s="10"/>
      <c r="F1205" s="10"/>
      <c r="G1205" s="10"/>
      <c r="H1205" s="10"/>
      <c r="I1205" s="10"/>
      <c r="J1205" s="11"/>
      <c r="K1205" s="12"/>
      <c r="L1205" s="13"/>
      <c r="M1205" s="13"/>
      <c r="N1205" s="13"/>
      <c r="O1205" s="13"/>
      <c r="P1205" s="13"/>
      <c r="Q1205" s="13"/>
      <c r="R1205" s="13"/>
      <c r="S1205" s="13"/>
      <c r="T1205" s="13"/>
      <c r="U1205" s="13"/>
      <c r="V1205" s="13"/>
      <c r="W1205" s="13"/>
      <c r="X1205" s="13"/>
      <c r="Y1205" s="13"/>
      <c r="Z1205" s="14"/>
      <c r="AA1205" s="14"/>
      <c r="AB1205" s="14"/>
      <c r="AC1205" s="14"/>
    </row>
    <row r="1206" spans="1:29" x14ac:dyDescent="0.35">
      <c r="A1206" s="10"/>
      <c r="B1206" s="10"/>
      <c r="C1206" s="10"/>
      <c r="D1206" s="10"/>
      <c r="E1206" s="10"/>
      <c r="F1206" s="10"/>
      <c r="G1206" s="10"/>
      <c r="H1206" s="10"/>
      <c r="I1206" s="10"/>
      <c r="J1206" s="11"/>
      <c r="K1206" s="12"/>
      <c r="L1206" s="13"/>
      <c r="M1206" s="13"/>
      <c r="N1206" s="13"/>
      <c r="O1206" s="13"/>
      <c r="P1206" s="13"/>
      <c r="Q1206" s="13"/>
      <c r="R1206" s="13"/>
      <c r="S1206" s="13"/>
      <c r="T1206" s="13"/>
      <c r="U1206" s="13"/>
      <c r="V1206" s="13"/>
      <c r="W1206" s="13"/>
      <c r="X1206" s="13"/>
      <c r="Y1206" s="13"/>
      <c r="Z1206" s="14"/>
      <c r="AA1206" s="14"/>
      <c r="AB1206" s="14"/>
      <c r="AC1206" s="14"/>
    </row>
    <row r="1207" spans="1:29" x14ac:dyDescent="0.35">
      <c r="A1207" s="10"/>
      <c r="B1207" s="10"/>
      <c r="C1207" s="10"/>
      <c r="D1207" s="10"/>
      <c r="E1207" s="10"/>
      <c r="F1207" s="10"/>
      <c r="G1207" s="10"/>
      <c r="H1207" s="10"/>
      <c r="I1207" s="10"/>
      <c r="J1207" s="11"/>
      <c r="K1207" s="12"/>
      <c r="L1207" s="13"/>
      <c r="M1207" s="13"/>
      <c r="N1207" s="13"/>
      <c r="O1207" s="13"/>
      <c r="P1207" s="13"/>
      <c r="Q1207" s="13"/>
      <c r="R1207" s="13"/>
      <c r="S1207" s="13"/>
      <c r="T1207" s="13"/>
      <c r="U1207" s="13"/>
      <c r="V1207" s="13"/>
      <c r="W1207" s="13"/>
      <c r="X1207" s="13"/>
      <c r="Y1207" s="13"/>
      <c r="Z1207" s="14"/>
      <c r="AA1207" s="14"/>
      <c r="AB1207" s="14"/>
      <c r="AC1207" s="14"/>
    </row>
    <row r="1208" spans="1:29" x14ac:dyDescent="0.35">
      <c r="A1208" s="10"/>
      <c r="B1208" s="10"/>
      <c r="C1208" s="10"/>
      <c r="D1208" s="10"/>
      <c r="E1208" s="10"/>
      <c r="F1208" s="10"/>
      <c r="G1208" s="10"/>
      <c r="H1208" s="10"/>
      <c r="I1208" s="10"/>
      <c r="J1208" s="11"/>
      <c r="K1208" s="12"/>
      <c r="L1208" s="13"/>
      <c r="M1208" s="13"/>
      <c r="N1208" s="13"/>
      <c r="O1208" s="13"/>
      <c r="P1208" s="13"/>
      <c r="Q1208" s="13"/>
      <c r="R1208" s="13"/>
      <c r="S1208" s="13"/>
      <c r="T1208" s="13"/>
      <c r="U1208" s="13"/>
      <c r="V1208" s="13"/>
      <c r="W1208" s="13"/>
      <c r="X1208" s="13"/>
      <c r="Y1208" s="13"/>
      <c r="Z1208" s="14"/>
      <c r="AA1208" s="14"/>
      <c r="AB1208" s="14"/>
      <c r="AC1208" s="14"/>
    </row>
    <row r="1209" spans="1:29" x14ac:dyDescent="0.35">
      <c r="A1209" s="10"/>
      <c r="B1209" s="10"/>
      <c r="C1209" s="10"/>
      <c r="D1209" s="10"/>
      <c r="E1209" s="10"/>
      <c r="F1209" s="10"/>
      <c r="G1209" s="10"/>
      <c r="H1209" s="10"/>
      <c r="I1209" s="10"/>
      <c r="J1209" s="11"/>
      <c r="K1209" s="12"/>
      <c r="L1209" s="13"/>
      <c r="M1209" s="13"/>
      <c r="N1209" s="13"/>
      <c r="O1209" s="13"/>
      <c r="P1209" s="13"/>
      <c r="Q1209" s="13"/>
      <c r="R1209" s="13"/>
      <c r="S1209" s="13"/>
      <c r="T1209" s="13"/>
      <c r="U1209" s="13"/>
      <c r="V1209" s="13"/>
      <c r="W1209" s="13"/>
      <c r="X1209" s="13"/>
      <c r="Y1209" s="13"/>
      <c r="Z1209" s="14"/>
      <c r="AA1209" s="14"/>
      <c r="AB1209" s="14"/>
      <c r="AC1209" s="14"/>
    </row>
    <row r="1210" spans="1:29" x14ac:dyDescent="0.35">
      <c r="A1210" s="10"/>
      <c r="B1210" s="10"/>
      <c r="C1210" s="10"/>
      <c r="D1210" s="10"/>
      <c r="E1210" s="10"/>
      <c r="F1210" s="10"/>
      <c r="G1210" s="10"/>
      <c r="H1210" s="10"/>
      <c r="I1210" s="10"/>
      <c r="J1210" s="11"/>
      <c r="K1210" s="12"/>
      <c r="L1210" s="13"/>
      <c r="M1210" s="13"/>
      <c r="N1210" s="13"/>
      <c r="O1210" s="13"/>
      <c r="P1210" s="13"/>
      <c r="Q1210" s="13"/>
      <c r="R1210" s="13"/>
      <c r="S1210" s="13"/>
      <c r="T1210" s="13"/>
      <c r="U1210" s="13"/>
      <c r="V1210" s="13"/>
      <c r="W1210" s="13"/>
      <c r="X1210" s="13"/>
      <c r="Y1210" s="13"/>
      <c r="Z1210" s="14"/>
      <c r="AA1210" s="14"/>
      <c r="AB1210" s="14"/>
      <c r="AC1210" s="14"/>
    </row>
    <row r="1211" spans="1:29" x14ac:dyDescent="0.35">
      <c r="A1211" s="10"/>
      <c r="B1211" s="10"/>
      <c r="C1211" s="10"/>
      <c r="D1211" s="10"/>
      <c r="E1211" s="10"/>
      <c r="F1211" s="10"/>
      <c r="G1211" s="10"/>
      <c r="H1211" s="10"/>
      <c r="I1211" s="10"/>
      <c r="J1211" s="11"/>
      <c r="K1211" s="12"/>
      <c r="L1211" s="13"/>
      <c r="M1211" s="13"/>
      <c r="N1211" s="13"/>
      <c r="O1211" s="13"/>
      <c r="P1211" s="13"/>
      <c r="Q1211" s="13"/>
      <c r="R1211" s="13"/>
      <c r="S1211" s="13"/>
      <c r="T1211" s="13"/>
      <c r="U1211" s="13"/>
      <c r="V1211" s="13"/>
      <c r="W1211" s="13"/>
      <c r="X1211" s="13"/>
      <c r="Y1211" s="13"/>
      <c r="Z1211" s="14"/>
      <c r="AA1211" s="14"/>
      <c r="AB1211" s="14"/>
      <c r="AC1211" s="14"/>
    </row>
    <row r="1212" spans="1:29" x14ac:dyDescent="0.35">
      <c r="A1212" s="10"/>
      <c r="B1212" s="10"/>
      <c r="C1212" s="10"/>
      <c r="D1212" s="10"/>
      <c r="E1212" s="10"/>
      <c r="F1212" s="10"/>
      <c r="G1212" s="10"/>
      <c r="H1212" s="10"/>
      <c r="I1212" s="10"/>
      <c r="J1212" s="11"/>
      <c r="K1212" s="12"/>
      <c r="L1212" s="13"/>
      <c r="M1212" s="13"/>
      <c r="N1212" s="13"/>
      <c r="O1212" s="13"/>
      <c r="P1212" s="13"/>
      <c r="Q1212" s="13"/>
      <c r="R1212" s="13"/>
      <c r="S1212" s="13"/>
      <c r="T1212" s="13"/>
      <c r="U1212" s="13"/>
      <c r="V1212" s="13"/>
      <c r="W1212" s="13"/>
      <c r="X1212" s="13"/>
      <c r="Y1212" s="13"/>
      <c r="Z1212" s="14"/>
      <c r="AA1212" s="14"/>
      <c r="AB1212" s="14"/>
      <c r="AC1212" s="14"/>
    </row>
    <row r="1213" spans="1:29" x14ac:dyDescent="0.35">
      <c r="A1213" s="10"/>
      <c r="B1213" s="10"/>
      <c r="C1213" s="10"/>
      <c r="D1213" s="10"/>
      <c r="E1213" s="10"/>
      <c r="F1213" s="10"/>
      <c r="G1213" s="10"/>
      <c r="H1213" s="10"/>
      <c r="I1213" s="10"/>
      <c r="J1213" s="11"/>
      <c r="K1213" s="12"/>
      <c r="L1213" s="13"/>
      <c r="M1213" s="13"/>
      <c r="N1213" s="13"/>
      <c r="O1213" s="13"/>
      <c r="P1213" s="13"/>
      <c r="Q1213" s="13"/>
      <c r="R1213" s="13"/>
      <c r="S1213" s="13"/>
      <c r="T1213" s="13"/>
      <c r="U1213" s="13"/>
      <c r="V1213" s="13"/>
      <c r="W1213" s="13"/>
      <c r="X1213" s="13"/>
      <c r="Y1213" s="13"/>
      <c r="Z1213" s="14"/>
      <c r="AA1213" s="14"/>
      <c r="AB1213" s="14"/>
      <c r="AC1213" s="14"/>
    </row>
    <row r="1214" spans="1:29" x14ac:dyDescent="0.35">
      <c r="A1214" s="10"/>
      <c r="B1214" s="10"/>
      <c r="C1214" s="10"/>
      <c r="D1214" s="10"/>
      <c r="E1214" s="10"/>
      <c r="F1214" s="10"/>
      <c r="G1214" s="10"/>
      <c r="H1214" s="10"/>
      <c r="I1214" s="10"/>
      <c r="J1214" s="11"/>
      <c r="K1214" s="12"/>
      <c r="L1214" s="13"/>
      <c r="M1214" s="13"/>
      <c r="N1214" s="13"/>
      <c r="O1214" s="13"/>
      <c r="P1214" s="13"/>
      <c r="Q1214" s="13"/>
      <c r="R1214" s="13"/>
      <c r="S1214" s="13"/>
      <c r="T1214" s="13"/>
      <c r="U1214" s="13"/>
      <c r="V1214" s="13"/>
      <c r="W1214" s="13"/>
      <c r="X1214" s="13"/>
      <c r="Y1214" s="13"/>
      <c r="Z1214" s="14"/>
      <c r="AA1214" s="14"/>
      <c r="AB1214" s="14"/>
      <c r="AC1214" s="14"/>
    </row>
    <row r="1215" spans="1:29" x14ac:dyDescent="0.35">
      <c r="A1215" s="10"/>
      <c r="B1215" s="10"/>
      <c r="C1215" s="10"/>
      <c r="D1215" s="10"/>
      <c r="E1215" s="10"/>
      <c r="F1215" s="10"/>
      <c r="G1215" s="10"/>
      <c r="H1215" s="10"/>
      <c r="I1215" s="10"/>
      <c r="J1215" s="11"/>
      <c r="K1215" s="12"/>
      <c r="L1215" s="13"/>
      <c r="M1215" s="13"/>
      <c r="N1215" s="13"/>
      <c r="O1215" s="13"/>
      <c r="P1215" s="13"/>
      <c r="Q1215" s="13"/>
      <c r="R1215" s="13"/>
      <c r="S1215" s="13"/>
      <c r="T1215" s="13"/>
      <c r="U1215" s="13"/>
      <c r="V1215" s="13"/>
      <c r="W1215" s="13"/>
      <c r="X1215" s="13"/>
      <c r="Y1215" s="13"/>
      <c r="Z1215" s="14"/>
      <c r="AA1215" s="14"/>
      <c r="AB1215" s="14"/>
      <c r="AC1215" s="14"/>
    </row>
    <row r="1216" spans="1:29" x14ac:dyDescent="0.35">
      <c r="A1216" s="10"/>
      <c r="B1216" s="10"/>
      <c r="C1216" s="10"/>
      <c r="D1216" s="10"/>
      <c r="E1216" s="10"/>
      <c r="F1216" s="10"/>
      <c r="G1216" s="10"/>
      <c r="H1216" s="10"/>
      <c r="I1216" s="10"/>
      <c r="J1216" s="11"/>
      <c r="K1216" s="12"/>
      <c r="L1216" s="13"/>
      <c r="M1216" s="13"/>
      <c r="N1216" s="13"/>
      <c r="O1216" s="13"/>
      <c r="P1216" s="13"/>
      <c r="Q1216" s="13"/>
      <c r="R1216" s="13"/>
      <c r="S1216" s="13"/>
      <c r="T1216" s="13"/>
      <c r="U1216" s="13"/>
      <c r="V1216" s="13"/>
      <c r="W1216" s="13"/>
      <c r="X1216" s="13"/>
      <c r="Y1216" s="13"/>
      <c r="Z1216" s="14"/>
      <c r="AA1216" s="14"/>
      <c r="AB1216" s="14"/>
      <c r="AC1216" s="14"/>
    </row>
    <row r="1217" spans="1:29" x14ac:dyDescent="0.35">
      <c r="A1217" s="10"/>
      <c r="B1217" s="10"/>
      <c r="C1217" s="10"/>
      <c r="D1217" s="10"/>
      <c r="E1217" s="10"/>
      <c r="F1217" s="10"/>
      <c r="G1217" s="10"/>
      <c r="H1217" s="10"/>
      <c r="I1217" s="10"/>
      <c r="J1217" s="11"/>
      <c r="K1217" s="12"/>
      <c r="L1217" s="13"/>
      <c r="M1217" s="13"/>
      <c r="N1217" s="13"/>
      <c r="O1217" s="13"/>
      <c r="P1217" s="13"/>
      <c r="Q1217" s="13"/>
      <c r="R1217" s="13"/>
      <c r="S1217" s="13"/>
      <c r="T1217" s="13"/>
      <c r="U1217" s="13"/>
      <c r="V1217" s="13"/>
      <c r="W1217" s="13"/>
      <c r="X1217" s="13"/>
      <c r="Y1217" s="13"/>
      <c r="Z1217" s="14"/>
      <c r="AA1217" s="14"/>
      <c r="AB1217" s="14"/>
      <c r="AC1217" s="14"/>
    </row>
    <row r="1218" spans="1:29" x14ac:dyDescent="0.35">
      <c r="A1218" s="10"/>
      <c r="B1218" s="10"/>
      <c r="C1218" s="10"/>
      <c r="D1218" s="10"/>
      <c r="E1218" s="10"/>
      <c r="F1218" s="10"/>
      <c r="G1218" s="10"/>
      <c r="H1218" s="10"/>
      <c r="I1218" s="10"/>
      <c r="J1218" s="11"/>
      <c r="K1218" s="12"/>
      <c r="L1218" s="13"/>
      <c r="M1218" s="13"/>
      <c r="N1218" s="13"/>
      <c r="O1218" s="13"/>
      <c r="P1218" s="13"/>
      <c r="Q1218" s="13"/>
      <c r="R1218" s="13"/>
      <c r="S1218" s="13"/>
      <c r="T1218" s="13"/>
      <c r="U1218" s="13"/>
      <c r="V1218" s="13"/>
      <c r="W1218" s="13"/>
      <c r="X1218" s="13"/>
      <c r="Y1218" s="13"/>
      <c r="Z1218" s="14"/>
      <c r="AA1218" s="14"/>
      <c r="AB1218" s="14"/>
      <c r="AC1218" s="14"/>
    </row>
    <row r="1219" spans="1:29" x14ac:dyDescent="0.35">
      <c r="A1219" s="10"/>
      <c r="B1219" s="10"/>
      <c r="C1219" s="10"/>
      <c r="D1219" s="10"/>
      <c r="E1219" s="10"/>
      <c r="F1219" s="10"/>
      <c r="G1219" s="10"/>
      <c r="H1219" s="10"/>
      <c r="I1219" s="10"/>
      <c r="J1219" s="11"/>
      <c r="K1219" s="12"/>
      <c r="L1219" s="13"/>
      <c r="M1219" s="13"/>
      <c r="N1219" s="13"/>
      <c r="O1219" s="13"/>
      <c r="P1219" s="13"/>
      <c r="Q1219" s="13"/>
      <c r="R1219" s="13"/>
      <c r="S1219" s="13"/>
      <c r="T1219" s="13"/>
      <c r="U1219" s="13"/>
      <c r="V1219" s="13"/>
      <c r="W1219" s="13"/>
      <c r="X1219" s="13"/>
      <c r="Y1219" s="13"/>
      <c r="Z1219" s="14"/>
      <c r="AA1219" s="14"/>
      <c r="AB1219" s="14"/>
      <c r="AC1219" s="14"/>
    </row>
    <row r="1220" spans="1:29" x14ac:dyDescent="0.35">
      <c r="A1220" s="10"/>
      <c r="B1220" s="10"/>
      <c r="C1220" s="10"/>
      <c r="D1220" s="10"/>
      <c r="E1220" s="10"/>
      <c r="F1220" s="10"/>
      <c r="G1220" s="10"/>
      <c r="H1220" s="10"/>
      <c r="I1220" s="10"/>
      <c r="J1220" s="11"/>
      <c r="K1220" s="12"/>
      <c r="L1220" s="13"/>
      <c r="M1220" s="13"/>
      <c r="N1220" s="13"/>
      <c r="O1220" s="13"/>
      <c r="P1220" s="13"/>
      <c r="Q1220" s="13"/>
      <c r="R1220" s="13"/>
      <c r="S1220" s="13"/>
      <c r="T1220" s="13"/>
      <c r="U1220" s="13"/>
      <c r="V1220" s="13"/>
      <c r="W1220" s="13"/>
      <c r="X1220" s="13"/>
      <c r="Y1220" s="13"/>
      <c r="Z1220" s="14"/>
      <c r="AA1220" s="14"/>
      <c r="AB1220" s="14"/>
      <c r="AC1220" s="14"/>
    </row>
    <row r="1221" spans="1:29" x14ac:dyDescent="0.35">
      <c r="A1221" s="10"/>
      <c r="B1221" s="10"/>
      <c r="C1221" s="10"/>
      <c r="D1221" s="10"/>
      <c r="E1221" s="10"/>
      <c r="F1221" s="10"/>
      <c r="G1221" s="10"/>
      <c r="H1221" s="10"/>
      <c r="I1221" s="10"/>
      <c r="J1221" s="11"/>
      <c r="K1221" s="12"/>
      <c r="L1221" s="13"/>
      <c r="M1221" s="13"/>
      <c r="N1221" s="13"/>
      <c r="O1221" s="13"/>
      <c r="P1221" s="13"/>
      <c r="Q1221" s="13"/>
      <c r="R1221" s="13"/>
      <c r="S1221" s="13"/>
      <c r="T1221" s="13"/>
      <c r="U1221" s="13"/>
      <c r="V1221" s="13"/>
      <c r="W1221" s="13"/>
      <c r="X1221" s="13"/>
      <c r="Y1221" s="13"/>
      <c r="Z1221" s="14"/>
      <c r="AA1221" s="14"/>
      <c r="AB1221" s="14"/>
      <c r="AC1221" s="14"/>
    </row>
    <row r="1222" spans="1:29" x14ac:dyDescent="0.35">
      <c r="A1222" s="10"/>
      <c r="B1222" s="10"/>
      <c r="C1222" s="10"/>
      <c r="D1222" s="10"/>
      <c r="E1222" s="10"/>
      <c r="F1222" s="10"/>
      <c r="G1222" s="10"/>
      <c r="H1222" s="10"/>
      <c r="I1222" s="10"/>
      <c r="J1222" s="11"/>
      <c r="K1222" s="12"/>
      <c r="L1222" s="13"/>
      <c r="M1222" s="13"/>
      <c r="N1222" s="13"/>
      <c r="O1222" s="13"/>
      <c r="P1222" s="13"/>
      <c r="Q1222" s="13"/>
      <c r="R1222" s="13"/>
      <c r="S1222" s="13"/>
      <c r="T1222" s="13"/>
      <c r="U1222" s="13"/>
      <c r="V1222" s="13"/>
      <c r="W1222" s="13"/>
      <c r="X1222" s="13"/>
      <c r="Y1222" s="13"/>
      <c r="Z1222" s="14"/>
      <c r="AA1222" s="14"/>
      <c r="AB1222" s="14"/>
      <c r="AC1222" s="14"/>
    </row>
    <row r="1223" spans="1:29" x14ac:dyDescent="0.35">
      <c r="A1223" s="10"/>
      <c r="B1223" s="10"/>
      <c r="C1223" s="10"/>
      <c r="D1223" s="10"/>
      <c r="E1223" s="10"/>
      <c r="F1223" s="10"/>
      <c r="G1223" s="10"/>
      <c r="H1223" s="10"/>
      <c r="I1223" s="10"/>
      <c r="J1223" s="11"/>
      <c r="K1223" s="12"/>
      <c r="L1223" s="13"/>
      <c r="M1223" s="13"/>
      <c r="N1223" s="13"/>
      <c r="O1223" s="13"/>
      <c r="P1223" s="13"/>
      <c r="Q1223" s="13"/>
      <c r="R1223" s="13"/>
      <c r="S1223" s="13"/>
      <c r="T1223" s="13"/>
      <c r="U1223" s="13"/>
      <c r="V1223" s="13"/>
      <c r="W1223" s="13"/>
      <c r="X1223" s="13"/>
      <c r="Y1223" s="13"/>
      <c r="Z1223" s="14"/>
      <c r="AA1223" s="14"/>
      <c r="AB1223" s="14"/>
      <c r="AC1223" s="14"/>
    </row>
    <row r="1224" spans="1:29" x14ac:dyDescent="0.35">
      <c r="A1224" s="10"/>
      <c r="B1224" s="10"/>
      <c r="C1224" s="10"/>
      <c r="D1224" s="10"/>
      <c r="E1224" s="10"/>
      <c r="F1224" s="10"/>
      <c r="G1224" s="10"/>
      <c r="H1224" s="10"/>
      <c r="I1224" s="10"/>
      <c r="J1224" s="11"/>
      <c r="K1224" s="12"/>
      <c r="L1224" s="13"/>
      <c r="M1224" s="13"/>
      <c r="N1224" s="13"/>
      <c r="O1224" s="13"/>
      <c r="P1224" s="13"/>
      <c r="Q1224" s="13"/>
      <c r="R1224" s="13"/>
      <c r="S1224" s="13"/>
      <c r="T1224" s="13"/>
      <c r="U1224" s="13"/>
      <c r="V1224" s="13"/>
      <c r="W1224" s="13"/>
      <c r="X1224" s="13"/>
      <c r="Y1224" s="13"/>
      <c r="Z1224" s="14"/>
      <c r="AA1224" s="14"/>
      <c r="AB1224" s="14"/>
      <c r="AC1224" s="14"/>
    </row>
    <row r="1225" spans="1:29" x14ac:dyDescent="0.35">
      <c r="A1225" s="10"/>
      <c r="B1225" s="10"/>
      <c r="C1225" s="10"/>
      <c r="D1225" s="10"/>
      <c r="E1225" s="10"/>
      <c r="F1225" s="10"/>
      <c r="G1225" s="10"/>
      <c r="H1225" s="10"/>
      <c r="I1225" s="10"/>
      <c r="J1225" s="11"/>
      <c r="K1225" s="12"/>
      <c r="L1225" s="13"/>
      <c r="M1225" s="13"/>
      <c r="N1225" s="13"/>
      <c r="O1225" s="13"/>
      <c r="P1225" s="13"/>
      <c r="Q1225" s="13"/>
      <c r="R1225" s="13"/>
      <c r="S1225" s="13"/>
      <c r="T1225" s="13"/>
      <c r="U1225" s="13"/>
      <c r="V1225" s="13"/>
      <c r="W1225" s="13"/>
      <c r="X1225" s="13"/>
      <c r="Y1225" s="13"/>
      <c r="Z1225" s="14"/>
      <c r="AA1225" s="14"/>
      <c r="AB1225" s="14"/>
      <c r="AC1225" s="14"/>
    </row>
    <row r="1226" spans="1:29" x14ac:dyDescent="0.35">
      <c r="A1226" s="10"/>
      <c r="B1226" s="10"/>
      <c r="C1226" s="10"/>
      <c r="D1226" s="10"/>
      <c r="E1226" s="10"/>
      <c r="F1226" s="10"/>
      <c r="G1226" s="10"/>
      <c r="H1226" s="10"/>
      <c r="I1226" s="10"/>
      <c r="J1226" s="11"/>
      <c r="K1226" s="12"/>
      <c r="L1226" s="13"/>
      <c r="M1226" s="13"/>
      <c r="N1226" s="13"/>
      <c r="O1226" s="13"/>
      <c r="P1226" s="13"/>
      <c r="Q1226" s="13"/>
      <c r="R1226" s="13"/>
      <c r="S1226" s="13"/>
      <c r="T1226" s="13"/>
      <c r="U1226" s="13"/>
      <c r="V1226" s="13"/>
      <c r="W1226" s="13"/>
      <c r="X1226" s="13"/>
      <c r="Y1226" s="13"/>
      <c r="Z1226" s="14"/>
      <c r="AA1226" s="14"/>
      <c r="AB1226" s="14"/>
      <c r="AC1226" s="14"/>
    </row>
    <row r="1227" spans="1:29" x14ac:dyDescent="0.35">
      <c r="A1227" s="10"/>
      <c r="B1227" s="10"/>
      <c r="C1227" s="10"/>
      <c r="D1227" s="10"/>
      <c r="E1227" s="10"/>
      <c r="F1227" s="10"/>
      <c r="G1227" s="10"/>
      <c r="H1227" s="10"/>
      <c r="I1227" s="10"/>
      <c r="J1227" s="11"/>
      <c r="K1227" s="12"/>
      <c r="L1227" s="13"/>
      <c r="M1227" s="13"/>
      <c r="N1227" s="13"/>
      <c r="O1227" s="13"/>
      <c r="P1227" s="13"/>
      <c r="Q1227" s="13"/>
      <c r="R1227" s="13"/>
      <c r="S1227" s="13"/>
      <c r="T1227" s="13"/>
      <c r="U1227" s="13"/>
      <c r="V1227" s="13"/>
      <c r="W1227" s="13"/>
      <c r="X1227" s="13"/>
      <c r="Y1227" s="13"/>
      <c r="Z1227" s="14"/>
      <c r="AA1227" s="14"/>
      <c r="AB1227" s="14"/>
      <c r="AC1227" s="14"/>
    </row>
    <row r="1228" spans="1:29" x14ac:dyDescent="0.35">
      <c r="A1228" s="10"/>
      <c r="B1228" s="10"/>
      <c r="C1228" s="10"/>
      <c r="D1228" s="10"/>
      <c r="E1228" s="10"/>
      <c r="F1228" s="10"/>
      <c r="G1228" s="10"/>
      <c r="H1228" s="10"/>
      <c r="I1228" s="10"/>
      <c r="J1228" s="11"/>
      <c r="K1228" s="12"/>
      <c r="L1228" s="13"/>
      <c r="M1228" s="13"/>
      <c r="N1228" s="13"/>
      <c r="O1228" s="13"/>
      <c r="P1228" s="13"/>
      <c r="Q1228" s="13"/>
      <c r="R1228" s="13"/>
      <c r="S1228" s="13"/>
      <c r="T1228" s="13"/>
      <c r="U1228" s="13"/>
      <c r="V1228" s="13"/>
      <c r="W1228" s="13"/>
      <c r="X1228" s="13"/>
      <c r="Y1228" s="13"/>
      <c r="Z1228" s="14"/>
      <c r="AA1228" s="14"/>
      <c r="AB1228" s="14"/>
      <c r="AC1228" s="14"/>
    </row>
    <row r="1229" spans="1:29" x14ac:dyDescent="0.35">
      <c r="A1229" s="10"/>
      <c r="B1229" s="10"/>
      <c r="C1229" s="10"/>
      <c r="D1229" s="10"/>
      <c r="E1229" s="10"/>
      <c r="F1229" s="10"/>
      <c r="G1229" s="10"/>
      <c r="H1229" s="10"/>
      <c r="I1229" s="10"/>
      <c r="J1229" s="11"/>
      <c r="K1229" s="12"/>
      <c r="L1229" s="13"/>
      <c r="M1229" s="13"/>
      <c r="N1229" s="13"/>
      <c r="O1229" s="13"/>
      <c r="P1229" s="13"/>
      <c r="Q1229" s="13"/>
      <c r="R1229" s="13"/>
      <c r="S1229" s="13"/>
      <c r="T1229" s="13"/>
      <c r="U1229" s="13"/>
      <c r="V1229" s="13"/>
      <c r="W1229" s="13"/>
      <c r="X1229" s="13"/>
      <c r="Y1229" s="13"/>
      <c r="Z1229" s="14"/>
      <c r="AA1229" s="14"/>
      <c r="AB1229" s="14"/>
      <c r="AC1229" s="14"/>
    </row>
    <row r="1230" spans="1:29" x14ac:dyDescent="0.35">
      <c r="A1230" s="10"/>
      <c r="B1230" s="10"/>
      <c r="C1230" s="10"/>
      <c r="D1230" s="10"/>
      <c r="E1230" s="10"/>
      <c r="F1230" s="10"/>
      <c r="G1230" s="10"/>
      <c r="H1230" s="10"/>
      <c r="I1230" s="10"/>
      <c r="J1230" s="11"/>
      <c r="K1230" s="12"/>
      <c r="L1230" s="13"/>
      <c r="M1230" s="13"/>
      <c r="N1230" s="13"/>
      <c r="O1230" s="13"/>
      <c r="P1230" s="13"/>
      <c r="Q1230" s="13"/>
      <c r="R1230" s="13"/>
      <c r="S1230" s="13"/>
      <c r="T1230" s="13"/>
      <c r="U1230" s="13"/>
      <c r="V1230" s="13"/>
      <c r="W1230" s="13"/>
      <c r="X1230" s="13"/>
      <c r="Y1230" s="13"/>
      <c r="Z1230" s="14"/>
      <c r="AA1230" s="14"/>
      <c r="AB1230" s="14"/>
      <c r="AC1230" s="14"/>
    </row>
    <row r="1231" spans="1:29" x14ac:dyDescent="0.35">
      <c r="A1231" s="10"/>
      <c r="B1231" s="10"/>
      <c r="C1231" s="10"/>
      <c r="D1231" s="10"/>
      <c r="E1231" s="10"/>
      <c r="F1231" s="10"/>
      <c r="G1231" s="10"/>
      <c r="H1231" s="10"/>
      <c r="I1231" s="10"/>
      <c r="J1231" s="11"/>
      <c r="K1231" s="12"/>
      <c r="L1231" s="13"/>
      <c r="M1231" s="13"/>
      <c r="N1231" s="13"/>
      <c r="O1231" s="13"/>
      <c r="P1231" s="13"/>
      <c r="Q1231" s="13"/>
      <c r="R1231" s="13"/>
      <c r="S1231" s="13"/>
      <c r="T1231" s="13"/>
      <c r="U1231" s="13"/>
      <c r="V1231" s="13"/>
      <c r="W1231" s="13"/>
      <c r="X1231" s="13"/>
      <c r="Y1231" s="13"/>
      <c r="Z1231" s="14"/>
      <c r="AA1231" s="14"/>
      <c r="AB1231" s="14"/>
      <c r="AC1231" s="14"/>
    </row>
    <row r="1232" spans="1:29" x14ac:dyDescent="0.35">
      <c r="A1232" s="10"/>
      <c r="B1232" s="10"/>
      <c r="C1232" s="10"/>
      <c r="D1232" s="10"/>
      <c r="E1232" s="10"/>
      <c r="F1232" s="10"/>
      <c r="G1232" s="10"/>
      <c r="H1232" s="10"/>
      <c r="I1232" s="10"/>
      <c r="J1232" s="11"/>
      <c r="K1232" s="12"/>
      <c r="L1232" s="13"/>
      <c r="M1232" s="13"/>
      <c r="N1232" s="13"/>
      <c r="O1232" s="13"/>
      <c r="P1232" s="13"/>
      <c r="Q1232" s="13"/>
      <c r="R1232" s="13"/>
      <c r="S1232" s="13"/>
      <c r="T1232" s="13"/>
      <c r="U1232" s="13"/>
      <c r="V1232" s="13"/>
      <c r="W1232" s="13"/>
      <c r="X1232" s="13"/>
      <c r="Y1232" s="13"/>
      <c r="Z1232" s="14"/>
      <c r="AA1232" s="14"/>
      <c r="AB1232" s="14"/>
      <c r="AC1232" s="14"/>
    </row>
    <row r="1233" spans="1:29" x14ac:dyDescent="0.35">
      <c r="A1233" s="10"/>
      <c r="B1233" s="10"/>
      <c r="C1233" s="10"/>
      <c r="D1233" s="10"/>
      <c r="E1233" s="10"/>
      <c r="F1233" s="10"/>
      <c r="G1233" s="10"/>
      <c r="H1233" s="10"/>
      <c r="I1233" s="10"/>
      <c r="J1233" s="11"/>
      <c r="K1233" s="12"/>
      <c r="L1233" s="13"/>
      <c r="M1233" s="13"/>
      <c r="N1233" s="13"/>
      <c r="O1233" s="13"/>
      <c r="P1233" s="13"/>
      <c r="Q1233" s="13"/>
      <c r="R1233" s="13"/>
      <c r="S1233" s="13"/>
      <c r="T1233" s="13"/>
      <c r="U1233" s="13"/>
      <c r="V1233" s="13"/>
      <c r="W1233" s="13"/>
      <c r="X1233" s="13"/>
      <c r="Y1233" s="13"/>
      <c r="Z1233" s="14"/>
      <c r="AA1233" s="14"/>
      <c r="AB1233" s="14"/>
      <c r="AC1233" s="14"/>
    </row>
    <row r="1234" spans="1:29" x14ac:dyDescent="0.35">
      <c r="A1234" s="10"/>
      <c r="B1234" s="10"/>
      <c r="C1234" s="10"/>
      <c r="D1234" s="10"/>
      <c r="E1234" s="10"/>
      <c r="F1234" s="10"/>
      <c r="G1234" s="10"/>
      <c r="H1234" s="10"/>
      <c r="I1234" s="10"/>
      <c r="J1234" s="11"/>
      <c r="K1234" s="12"/>
      <c r="L1234" s="13"/>
      <c r="M1234" s="13"/>
      <c r="N1234" s="13"/>
      <c r="O1234" s="13"/>
      <c r="P1234" s="13"/>
      <c r="Q1234" s="13"/>
      <c r="R1234" s="13"/>
      <c r="S1234" s="13"/>
      <c r="T1234" s="13"/>
      <c r="U1234" s="13"/>
      <c r="V1234" s="13"/>
      <c r="W1234" s="13"/>
      <c r="X1234" s="13"/>
      <c r="Y1234" s="13"/>
      <c r="Z1234" s="14"/>
      <c r="AA1234" s="14"/>
      <c r="AB1234" s="14"/>
      <c r="AC1234" s="14"/>
    </row>
    <row r="1235" spans="1:29" x14ac:dyDescent="0.35">
      <c r="A1235" s="10"/>
      <c r="B1235" s="10"/>
      <c r="C1235" s="10"/>
      <c r="D1235" s="10"/>
      <c r="E1235" s="10"/>
      <c r="F1235" s="10"/>
      <c r="G1235" s="10"/>
      <c r="H1235" s="10"/>
      <c r="I1235" s="10"/>
      <c r="J1235" s="11"/>
      <c r="K1235" s="12"/>
      <c r="L1235" s="13"/>
      <c r="M1235" s="13"/>
      <c r="N1235" s="13"/>
      <c r="O1235" s="13"/>
      <c r="P1235" s="13"/>
      <c r="Q1235" s="13"/>
      <c r="R1235" s="13"/>
      <c r="S1235" s="13"/>
      <c r="T1235" s="13"/>
      <c r="U1235" s="13"/>
      <c r="V1235" s="13"/>
      <c r="W1235" s="13"/>
      <c r="X1235" s="13"/>
      <c r="Y1235" s="13"/>
      <c r="Z1235" s="14"/>
      <c r="AA1235" s="14"/>
      <c r="AB1235" s="14"/>
      <c r="AC1235" s="14"/>
    </row>
    <row r="1236" spans="1:29" x14ac:dyDescent="0.35">
      <c r="A1236" s="10"/>
      <c r="B1236" s="10"/>
      <c r="C1236" s="10"/>
      <c r="D1236" s="10"/>
      <c r="E1236" s="10"/>
      <c r="F1236" s="10"/>
      <c r="G1236" s="10"/>
      <c r="H1236" s="10"/>
      <c r="I1236" s="10"/>
      <c r="J1236" s="11"/>
      <c r="K1236" s="12"/>
      <c r="L1236" s="13"/>
      <c r="M1236" s="13"/>
      <c r="N1236" s="13"/>
      <c r="O1236" s="13"/>
      <c r="P1236" s="13"/>
      <c r="Q1236" s="13"/>
      <c r="R1236" s="13"/>
      <c r="S1236" s="13"/>
      <c r="T1236" s="13"/>
      <c r="U1236" s="13"/>
      <c r="V1236" s="13"/>
      <c r="W1236" s="13"/>
      <c r="X1236" s="13"/>
      <c r="Y1236" s="13"/>
      <c r="Z1236" s="14"/>
      <c r="AA1236" s="14"/>
      <c r="AB1236" s="14"/>
      <c r="AC1236" s="14"/>
    </row>
    <row r="1237" spans="1:29" x14ac:dyDescent="0.35">
      <c r="A1237" s="10"/>
      <c r="B1237" s="10"/>
      <c r="C1237" s="10"/>
      <c r="D1237" s="10"/>
      <c r="E1237" s="10"/>
      <c r="F1237" s="10"/>
      <c r="G1237" s="10"/>
      <c r="H1237" s="10"/>
      <c r="I1237" s="10"/>
      <c r="J1237" s="11"/>
      <c r="K1237" s="12"/>
      <c r="L1237" s="13"/>
      <c r="M1237" s="13"/>
      <c r="N1237" s="13"/>
      <c r="O1237" s="13"/>
      <c r="P1237" s="13"/>
      <c r="Q1237" s="13"/>
      <c r="R1237" s="13"/>
      <c r="S1237" s="13"/>
      <c r="T1237" s="13"/>
      <c r="U1237" s="13"/>
      <c r="V1237" s="13"/>
      <c r="W1237" s="13"/>
      <c r="X1237" s="13"/>
      <c r="Y1237" s="13"/>
      <c r="Z1237" s="14"/>
      <c r="AA1237" s="14"/>
      <c r="AB1237" s="14"/>
      <c r="AC1237" s="14"/>
    </row>
    <row r="1238" spans="1:29" x14ac:dyDescent="0.35">
      <c r="A1238" s="10"/>
      <c r="B1238" s="10"/>
      <c r="C1238" s="10"/>
      <c r="D1238" s="10"/>
      <c r="E1238" s="10"/>
      <c r="F1238" s="10"/>
      <c r="G1238" s="10"/>
      <c r="H1238" s="10"/>
      <c r="I1238" s="10"/>
      <c r="J1238" s="11"/>
      <c r="K1238" s="12"/>
      <c r="L1238" s="13"/>
      <c r="M1238" s="13"/>
      <c r="N1238" s="13"/>
      <c r="O1238" s="13"/>
      <c r="P1238" s="13"/>
      <c r="Q1238" s="13"/>
      <c r="R1238" s="13"/>
      <c r="S1238" s="13"/>
      <c r="T1238" s="13"/>
      <c r="U1238" s="13"/>
      <c r="V1238" s="13"/>
      <c r="W1238" s="13"/>
      <c r="X1238" s="13"/>
      <c r="Y1238" s="13"/>
      <c r="Z1238" s="14"/>
      <c r="AA1238" s="14"/>
      <c r="AB1238" s="14"/>
      <c r="AC1238" s="14"/>
    </row>
    <row r="1239" spans="1:29" x14ac:dyDescent="0.35">
      <c r="A1239" s="10"/>
      <c r="B1239" s="10"/>
      <c r="C1239" s="10"/>
      <c r="D1239" s="10"/>
      <c r="E1239" s="10"/>
      <c r="F1239" s="10"/>
      <c r="G1239" s="10"/>
      <c r="H1239" s="10"/>
      <c r="I1239" s="10"/>
      <c r="J1239" s="11"/>
      <c r="K1239" s="12"/>
      <c r="L1239" s="13"/>
      <c r="M1239" s="13"/>
      <c r="N1239" s="13"/>
      <c r="O1239" s="13"/>
      <c r="P1239" s="13"/>
      <c r="Q1239" s="13"/>
      <c r="R1239" s="13"/>
      <c r="S1239" s="13"/>
      <c r="T1239" s="13"/>
      <c r="U1239" s="13"/>
      <c r="V1239" s="13"/>
      <c r="W1239" s="13"/>
      <c r="X1239" s="13"/>
      <c r="Y1239" s="13"/>
      <c r="Z1239" s="14"/>
      <c r="AA1239" s="14"/>
      <c r="AB1239" s="14"/>
      <c r="AC1239" s="14"/>
    </row>
    <row r="1240" spans="1:29" x14ac:dyDescent="0.35">
      <c r="A1240" s="10"/>
      <c r="B1240" s="10"/>
      <c r="C1240" s="10"/>
      <c r="D1240" s="10"/>
      <c r="E1240" s="10"/>
      <c r="F1240" s="10"/>
      <c r="G1240" s="10"/>
      <c r="H1240" s="10"/>
      <c r="I1240" s="10"/>
      <c r="J1240" s="11"/>
      <c r="K1240" s="12"/>
      <c r="L1240" s="13"/>
      <c r="M1240" s="13"/>
      <c r="N1240" s="13"/>
      <c r="O1240" s="13"/>
      <c r="P1240" s="13"/>
      <c r="Q1240" s="13"/>
      <c r="R1240" s="13"/>
      <c r="S1240" s="13"/>
      <c r="T1240" s="13"/>
      <c r="U1240" s="13"/>
      <c r="V1240" s="13"/>
      <c r="W1240" s="13"/>
      <c r="X1240" s="13"/>
      <c r="Y1240" s="13"/>
      <c r="Z1240" s="14"/>
      <c r="AA1240" s="14"/>
      <c r="AB1240" s="14"/>
      <c r="AC1240" s="14"/>
    </row>
    <row r="1241" spans="1:29" x14ac:dyDescent="0.35">
      <c r="A1241" s="10"/>
      <c r="B1241" s="10"/>
      <c r="C1241" s="10"/>
      <c r="D1241" s="10"/>
      <c r="E1241" s="10"/>
      <c r="F1241" s="10"/>
      <c r="G1241" s="10"/>
      <c r="H1241" s="10"/>
      <c r="I1241" s="10"/>
      <c r="J1241" s="11"/>
      <c r="K1241" s="12"/>
      <c r="L1241" s="13"/>
      <c r="M1241" s="13"/>
      <c r="N1241" s="13"/>
      <c r="O1241" s="13"/>
      <c r="P1241" s="13"/>
      <c r="Q1241" s="13"/>
      <c r="R1241" s="13"/>
      <c r="S1241" s="13"/>
      <c r="T1241" s="13"/>
      <c r="U1241" s="13"/>
      <c r="V1241" s="13"/>
      <c r="W1241" s="13"/>
      <c r="X1241" s="13"/>
      <c r="Y1241" s="13"/>
      <c r="Z1241" s="14"/>
      <c r="AA1241" s="14"/>
      <c r="AB1241" s="14"/>
      <c r="AC1241" s="14"/>
    </row>
    <row r="1242" spans="1:29" x14ac:dyDescent="0.35">
      <c r="A1242" s="10"/>
      <c r="B1242" s="10"/>
      <c r="C1242" s="10"/>
      <c r="D1242" s="10"/>
      <c r="E1242" s="10"/>
      <c r="F1242" s="10"/>
      <c r="G1242" s="10"/>
      <c r="H1242" s="10"/>
      <c r="I1242" s="10"/>
      <c r="J1242" s="11"/>
      <c r="K1242" s="12"/>
      <c r="L1242" s="13"/>
      <c r="M1242" s="13"/>
      <c r="N1242" s="13"/>
      <c r="O1242" s="13"/>
      <c r="P1242" s="13"/>
      <c r="Q1242" s="13"/>
      <c r="R1242" s="13"/>
      <c r="S1242" s="13"/>
      <c r="T1242" s="13"/>
      <c r="U1242" s="13"/>
      <c r="V1242" s="13"/>
      <c r="W1242" s="13"/>
      <c r="X1242" s="13"/>
      <c r="Y1242" s="13"/>
      <c r="Z1242" s="14"/>
      <c r="AA1242" s="14"/>
      <c r="AB1242" s="14"/>
      <c r="AC1242" s="14"/>
    </row>
    <row r="1243" spans="1:29" x14ac:dyDescent="0.35">
      <c r="A1243" s="10"/>
      <c r="B1243" s="10"/>
      <c r="C1243" s="10"/>
      <c r="D1243" s="10"/>
      <c r="E1243" s="10"/>
      <c r="F1243" s="10"/>
      <c r="G1243" s="10"/>
      <c r="H1243" s="10"/>
      <c r="I1243" s="10"/>
      <c r="J1243" s="11"/>
      <c r="K1243" s="12"/>
      <c r="L1243" s="13"/>
      <c r="M1243" s="13"/>
      <c r="N1243" s="13"/>
      <c r="O1243" s="13"/>
      <c r="P1243" s="13"/>
      <c r="Q1243" s="13"/>
      <c r="R1243" s="13"/>
      <c r="S1243" s="13"/>
      <c r="T1243" s="13"/>
      <c r="U1243" s="13"/>
      <c r="V1243" s="13"/>
      <c r="W1243" s="13"/>
      <c r="X1243" s="13"/>
      <c r="Y1243" s="13"/>
      <c r="Z1243" s="14"/>
      <c r="AA1243" s="14"/>
      <c r="AB1243" s="14"/>
      <c r="AC1243" s="14"/>
    </row>
    <row r="1244" spans="1:29" x14ac:dyDescent="0.35">
      <c r="A1244" s="10"/>
      <c r="B1244" s="10"/>
      <c r="C1244" s="10"/>
      <c r="D1244" s="10"/>
      <c r="E1244" s="10"/>
      <c r="F1244" s="10"/>
      <c r="G1244" s="10"/>
      <c r="H1244" s="10"/>
      <c r="I1244" s="10"/>
      <c r="J1244" s="11"/>
      <c r="K1244" s="12"/>
      <c r="L1244" s="13"/>
      <c r="M1244" s="13"/>
      <c r="N1244" s="13"/>
      <c r="O1244" s="13"/>
      <c r="P1244" s="13"/>
      <c r="Q1244" s="13"/>
      <c r="R1244" s="13"/>
      <c r="S1244" s="13"/>
      <c r="T1244" s="13"/>
      <c r="U1244" s="13"/>
      <c r="V1244" s="13"/>
      <c r="W1244" s="13"/>
      <c r="X1244" s="13"/>
      <c r="Y1244" s="13"/>
      <c r="Z1244" s="14"/>
      <c r="AA1244" s="14"/>
      <c r="AB1244" s="14"/>
      <c r="AC1244" s="14"/>
    </row>
    <row r="1245" spans="1:29" x14ac:dyDescent="0.35">
      <c r="A1245" s="10"/>
      <c r="B1245" s="10"/>
      <c r="C1245" s="10"/>
      <c r="D1245" s="10"/>
      <c r="E1245" s="10"/>
      <c r="F1245" s="10"/>
      <c r="G1245" s="10"/>
      <c r="H1245" s="10"/>
      <c r="I1245" s="10"/>
      <c r="J1245" s="11"/>
      <c r="K1245" s="12"/>
      <c r="L1245" s="13"/>
      <c r="M1245" s="13"/>
      <c r="N1245" s="13"/>
      <c r="O1245" s="13"/>
      <c r="P1245" s="13"/>
      <c r="Q1245" s="13"/>
      <c r="R1245" s="13"/>
      <c r="S1245" s="13"/>
      <c r="T1245" s="13"/>
      <c r="U1245" s="13"/>
      <c r="V1245" s="13"/>
      <c r="W1245" s="13"/>
      <c r="X1245" s="13"/>
      <c r="Y1245" s="13"/>
      <c r="Z1245" s="14"/>
      <c r="AA1245" s="14"/>
      <c r="AB1245" s="14"/>
      <c r="AC1245" s="14"/>
    </row>
    <row r="1246" spans="1:29" x14ac:dyDescent="0.35">
      <c r="A1246" s="10"/>
      <c r="B1246" s="10"/>
      <c r="C1246" s="10"/>
      <c r="D1246" s="10"/>
      <c r="E1246" s="10"/>
      <c r="F1246" s="10"/>
      <c r="G1246" s="10"/>
      <c r="H1246" s="10"/>
      <c r="I1246" s="10"/>
      <c r="J1246" s="11"/>
      <c r="K1246" s="12"/>
      <c r="L1246" s="13"/>
      <c r="M1246" s="13"/>
      <c r="N1246" s="13"/>
      <c r="O1246" s="13"/>
      <c r="P1246" s="13"/>
      <c r="Q1246" s="13"/>
      <c r="R1246" s="13"/>
      <c r="S1246" s="13"/>
      <c r="T1246" s="13"/>
      <c r="U1246" s="13"/>
      <c r="V1246" s="13"/>
      <c r="W1246" s="13"/>
      <c r="X1246" s="13"/>
      <c r="Y1246" s="13"/>
      <c r="Z1246" s="14"/>
      <c r="AA1246" s="14"/>
      <c r="AB1246" s="14"/>
      <c r="AC1246" s="14"/>
    </row>
    <row r="1247" spans="1:29" x14ac:dyDescent="0.35">
      <c r="A1247" s="10"/>
      <c r="B1247" s="10"/>
      <c r="C1247" s="10"/>
      <c r="D1247" s="10"/>
      <c r="E1247" s="10"/>
      <c r="F1247" s="10"/>
      <c r="G1247" s="10"/>
      <c r="H1247" s="10"/>
      <c r="I1247" s="10"/>
      <c r="J1247" s="11"/>
      <c r="K1247" s="12"/>
      <c r="L1247" s="13"/>
      <c r="M1247" s="13"/>
      <c r="N1247" s="13"/>
      <c r="O1247" s="13"/>
      <c r="P1247" s="13"/>
      <c r="Q1247" s="13"/>
      <c r="R1247" s="13"/>
      <c r="S1247" s="13"/>
      <c r="T1247" s="13"/>
      <c r="U1247" s="13"/>
      <c r="V1247" s="13"/>
      <c r="W1247" s="13"/>
      <c r="X1247" s="13"/>
      <c r="Y1247" s="13"/>
      <c r="Z1247" s="14"/>
      <c r="AA1247" s="14"/>
      <c r="AB1247" s="14"/>
      <c r="AC1247" s="14"/>
    </row>
    <row r="1248" spans="1:29" x14ac:dyDescent="0.35">
      <c r="A1248" s="10"/>
      <c r="B1248" s="10"/>
      <c r="C1248" s="10"/>
      <c r="D1248" s="10"/>
      <c r="E1248" s="10"/>
      <c r="F1248" s="10"/>
      <c r="G1248" s="10"/>
      <c r="H1248" s="10"/>
      <c r="I1248" s="10"/>
      <c r="J1248" s="11"/>
      <c r="K1248" s="12"/>
      <c r="L1248" s="13"/>
      <c r="M1248" s="13"/>
      <c r="N1248" s="13"/>
      <c r="O1248" s="13"/>
      <c r="P1248" s="13"/>
      <c r="Q1248" s="13"/>
      <c r="R1248" s="13"/>
      <c r="S1248" s="13"/>
      <c r="T1248" s="13"/>
      <c r="U1248" s="13"/>
      <c r="V1248" s="13"/>
      <c r="W1248" s="13"/>
      <c r="X1248" s="13"/>
      <c r="Y1248" s="13"/>
      <c r="Z1248" s="14"/>
      <c r="AA1248" s="14"/>
      <c r="AB1248" s="14"/>
      <c r="AC1248" s="14"/>
    </row>
    <row r="1249" spans="1:29" x14ac:dyDescent="0.35">
      <c r="A1249" s="10"/>
      <c r="B1249" s="10"/>
      <c r="C1249" s="10"/>
      <c r="D1249" s="10"/>
      <c r="E1249" s="10"/>
      <c r="F1249" s="10"/>
      <c r="G1249" s="10"/>
      <c r="H1249" s="10"/>
      <c r="I1249" s="10"/>
      <c r="J1249" s="11"/>
      <c r="K1249" s="12"/>
      <c r="L1249" s="13"/>
      <c r="M1249" s="13"/>
      <c r="N1249" s="13"/>
      <c r="O1249" s="13"/>
      <c r="P1249" s="13"/>
      <c r="Q1249" s="13"/>
      <c r="R1249" s="13"/>
      <c r="S1249" s="13"/>
      <c r="T1249" s="13"/>
      <c r="U1249" s="13"/>
      <c r="V1249" s="13"/>
      <c r="W1249" s="13"/>
      <c r="X1249" s="13"/>
      <c r="Y1249" s="13"/>
      <c r="Z1249" s="14"/>
      <c r="AA1249" s="14"/>
      <c r="AB1249" s="14"/>
      <c r="AC1249" s="14"/>
    </row>
    <row r="1250" spans="1:29" x14ac:dyDescent="0.35">
      <c r="A1250" s="10"/>
      <c r="B1250" s="10"/>
      <c r="C1250" s="10"/>
      <c r="D1250" s="10"/>
      <c r="E1250" s="10"/>
      <c r="F1250" s="10"/>
      <c r="G1250" s="10"/>
      <c r="H1250" s="10"/>
      <c r="I1250" s="10"/>
      <c r="J1250" s="11"/>
      <c r="K1250" s="12"/>
      <c r="L1250" s="13"/>
      <c r="M1250" s="13"/>
      <c r="N1250" s="13"/>
      <c r="O1250" s="13"/>
      <c r="P1250" s="13"/>
      <c r="Q1250" s="13"/>
      <c r="R1250" s="13"/>
      <c r="S1250" s="13"/>
      <c r="T1250" s="13"/>
      <c r="U1250" s="13"/>
      <c r="V1250" s="13"/>
      <c r="W1250" s="13"/>
      <c r="X1250" s="13"/>
      <c r="Y1250" s="13"/>
      <c r="Z1250" s="14"/>
      <c r="AA1250" s="14"/>
      <c r="AB1250" s="14"/>
      <c r="AC1250" s="14"/>
    </row>
    <row r="1251" spans="1:29" x14ac:dyDescent="0.35">
      <c r="A1251" s="10"/>
      <c r="B1251" s="10"/>
      <c r="C1251" s="10"/>
      <c r="D1251" s="10"/>
      <c r="E1251" s="10"/>
      <c r="F1251" s="10"/>
      <c r="G1251" s="10"/>
      <c r="H1251" s="10"/>
      <c r="I1251" s="10"/>
      <c r="J1251" s="11"/>
      <c r="K1251" s="12"/>
      <c r="L1251" s="13"/>
      <c r="M1251" s="13"/>
      <c r="N1251" s="13"/>
      <c r="O1251" s="13"/>
      <c r="P1251" s="13"/>
      <c r="Q1251" s="13"/>
      <c r="R1251" s="13"/>
      <c r="S1251" s="13"/>
      <c r="T1251" s="13"/>
      <c r="U1251" s="13"/>
      <c r="V1251" s="13"/>
      <c r="W1251" s="13"/>
      <c r="X1251" s="13"/>
      <c r="Y1251" s="13"/>
      <c r="Z1251" s="14"/>
      <c r="AA1251" s="14"/>
      <c r="AB1251" s="14"/>
      <c r="AC1251" s="14"/>
    </row>
    <row r="1252" spans="1:29" x14ac:dyDescent="0.35">
      <c r="A1252" s="10"/>
      <c r="B1252" s="10"/>
      <c r="C1252" s="10"/>
      <c r="D1252" s="10"/>
      <c r="E1252" s="10"/>
      <c r="F1252" s="10"/>
      <c r="G1252" s="10"/>
      <c r="H1252" s="10"/>
      <c r="I1252" s="10"/>
      <c r="J1252" s="11"/>
      <c r="K1252" s="12"/>
      <c r="L1252" s="13"/>
      <c r="M1252" s="13"/>
      <c r="N1252" s="13"/>
      <c r="O1252" s="13"/>
      <c r="P1252" s="13"/>
      <c r="Q1252" s="13"/>
      <c r="R1252" s="13"/>
      <c r="S1252" s="13"/>
      <c r="T1252" s="13"/>
      <c r="U1252" s="13"/>
      <c r="V1252" s="13"/>
      <c r="W1252" s="13"/>
      <c r="X1252" s="13"/>
      <c r="Y1252" s="13"/>
      <c r="Z1252" s="14"/>
      <c r="AA1252" s="14"/>
      <c r="AB1252" s="14"/>
      <c r="AC1252" s="14"/>
    </row>
    <row r="1253" spans="1:29" x14ac:dyDescent="0.35">
      <c r="A1253" s="10"/>
      <c r="B1253" s="10"/>
      <c r="C1253" s="10"/>
      <c r="D1253" s="10"/>
      <c r="E1253" s="10"/>
      <c r="F1253" s="10"/>
      <c r="G1253" s="10"/>
      <c r="H1253" s="10"/>
      <c r="I1253" s="10"/>
      <c r="J1253" s="11"/>
      <c r="K1253" s="12"/>
      <c r="L1253" s="13"/>
      <c r="M1253" s="13"/>
      <c r="N1253" s="13"/>
      <c r="O1253" s="13"/>
      <c r="P1253" s="13"/>
      <c r="Q1253" s="13"/>
      <c r="R1253" s="13"/>
      <c r="S1253" s="13"/>
      <c r="T1253" s="13"/>
      <c r="U1253" s="13"/>
      <c r="V1253" s="13"/>
      <c r="W1253" s="13"/>
      <c r="X1253" s="13"/>
      <c r="Y1253" s="13"/>
      <c r="Z1253" s="14"/>
      <c r="AA1253" s="14"/>
      <c r="AB1253" s="14"/>
      <c r="AC1253" s="14"/>
    </row>
    <row r="1254" spans="1:29" x14ac:dyDescent="0.35">
      <c r="A1254" s="10"/>
      <c r="B1254" s="10"/>
      <c r="C1254" s="10"/>
      <c r="D1254" s="10"/>
      <c r="E1254" s="10"/>
      <c r="F1254" s="10"/>
      <c r="G1254" s="10"/>
      <c r="H1254" s="10"/>
      <c r="I1254" s="10"/>
      <c r="J1254" s="11"/>
      <c r="K1254" s="12"/>
      <c r="L1254" s="13"/>
      <c r="M1254" s="13"/>
      <c r="N1254" s="13"/>
      <c r="O1254" s="13"/>
      <c r="P1254" s="13"/>
      <c r="Q1254" s="13"/>
      <c r="R1254" s="13"/>
      <c r="S1254" s="13"/>
      <c r="T1254" s="13"/>
      <c r="U1254" s="13"/>
      <c r="V1254" s="13"/>
      <c r="W1254" s="13"/>
      <c r="X1254" s="13"/>
      <c r="Y1254" s="13"/>
      <c r="Z1254" s="14"/>
      <c r="AA1254" s="14"/>
      <c r="AB1254" s="14"/>
      <c r="AC1254" s="14"/>
    </row>
    <row r="1255" spans="1:29" x14ac:dyDescent="0.35">
      <c r="A1255" s="10"/>
      <c r="B1255" s="10"/>
      <c r="C1255" s="10"/>
      <c r="D1255" s="10"/>
      <c r="E1255" s="10"/>
      <c r="F1255" s="10"/>
      <c r="G1255" s="10"/>
      <c r="H1255" s="10"/>
      <c r="I1255" s="10"/>
      <c r="J1255" s="11"/>
      <c r="K1255" s="12"/>
      <c r="L1255" s="13"/>
      <c r="M1255" s="13"/>
      <c r="N1255" s="13"/>
      <c r="O1255" s="13"/>
      <c r="P1255" s="13"/>
      <c r="Q1255" s="13"/>
      <c r="R1255" s="13"/>
      <c r="S1255" s="13"/>
      <c r="T1255" s="13"/>
      <c r="U1255" s="13"/>
      <c r="V1255" s="13"/>
      <c r="W1255" s="13"/>
      <c r="X1255" s="13"/>
      <c r="Y1255" s="13"/>
      <c r="Z1255" s="14"/>
      <c r="AA1255" s="14"/>
      <c r="AB1255" s="14"/>
      <c r="AC1255" s="14"/>
    </row>
    <row r="1256" spans="1:29" x14ac:dyDescent="0.35">
      <c r="A1256" s="10"/>
      <c r="B1256" s="10"/>
      <c r="C1256" s="10"/>
      <c r="D1256" s="10"/>
      <c r="E1256" s="10"/>
      <c r="F1256" s="10"/>
      <c r="G1256" s="10"/>
      <c r="H1256" s="10"/>
      <c r="I1256" s="10"/>
      <c r="J1256" s="11"/>
      <c r="K1256" s="12"/>
      <c r="L1256" s="13"/>
      <c r="M1256" s="13"/>
      <c r="N1256" s="13"/>
      <c r="O1256" s="13"/>
      <c r="P1256" s="13"/>
      <c r="Q1256" s="13"/>
      <c r="R1256" s="13"/>
      <c r="S1256" s="13"/>
      <c r="T1256" s="13"/>
      <c r="U1256" s="13"/>
      <c r="V1256" s="13"/>
      <c r="W1256" s="13"/>
      <c r="X1256" s="13"/>
      <c r="Y1256" s="13"/>
      <c r="Z1256" s="14"/>
      <c r="AA1256" s="14"/>
      <c r="AB1256" s="14"/>
      <c r="AC1256" s="14"/>
    </row>
    <row r="1257" spans="1:29" x14ac:dyDescent="0.35">
      <c r="A1257" s="10"/>
      <c r="B1257" s="10"/>
      <c r="C1257" s="10"/>
      <c r="D1257" s="10"/>
      <c r="E1257" s="10"/>
      <c r="F1257" s="10"/>
      <c r="G1257" s="10"/>
      <c r="H1257" s="10"/>
      <c r="I1257" s="10"/>
      <c r="J1257" s="11"/>
      <c r="K1257" s="12"/>
      <c r="L1257" s="13"/>
      <c r="M1257" s="13"/>
      <c r="N1257" s="13"/>
      <c r="O1257" s="13"/>
      <c r="P1257" s="13"/>
      <c r="Q1257" s="13"/>
      <c r="R1257" s="13"/>
      <c r="S1257" s="13"/>
      <c r="T1257" s="13"/>
      <c r="U1257" s="13"/>
      <c r="V1257" s="13"/>
      <c r="W1257" s="13"/>
      <c r="X1257" s="13"/>
      <c r="Y1257" s="13"/>
      <c r="Z1257" s="14"/>
      <c r="AA1257" s="14"/>
      <c r="AB1257" s="14"/>
      <c r="AC1257" s="14"/>
    </row>
    <row r="1258" spans="1:29" x14ac:dyDescent="0.35">
      <c r="A1258" s="10"/>
      <c r="B1258" s="10"/>
      <c r="C1258" s="10"/>
      <c r="D1258" s="10"/>
      <c r="E1258" s="10"/>
      <c r="F1258" s="10"/>
      <c r="G1258" s="10"/>
      <c r="H1258" s="10"/>
      <c r="I1258" s="10"/>
      <c r="J1258" s="11"/>
      <c r="K1258" s="12"/>
      <c r="L1258" s="13"/>
      <c r="M1258" s="13"/>
      <c r="N1258" s="13"/>
      <c r="O1258" s="13"/>
      <c r="P1258" s="13"/>
      <c r="Q1258" s="13"/>
      <c r="R1258" s="13"/>
      <c r="S1258" s="13"/>
      <c r="T1258" s="13"/>
      <c r="U1258" s="13"/>
      <c r="V1258" s="13"/>
      <c r="W1258" s="13"/>
      <c r="X1258" s="13"/>
      <c r="Y1258" s="13"/>
      <c r="Z1258" s="14"/>
      <c r="AA1258" s="14"/>
      <c r="AB1258" s="14"/>
      <c r="AC1258" s="14"/>
    </row>
    <row r="1259" spans="1:29" x14ac:dyDescent="0.35">
      <c r="A1259" s="10"/>
      <c r="B1259" s="10"/>
      <c r="C1259" s="10"/>
      <c r="D1259" s="10"/>
      <c r="E1259" s="10"/>
      <c r="F1259" s="10"/>
      <c r="G1259" s="10"/>
      <c r="H1259" s="10"/>
      <c r="I1259" s="10"/>
      <c r="J1259" s="11"/>
      <c r="K1259" s="12"/>
      <c r="L1259" s="13"/>
      <c r="M1259" s="13"/>
      <c r="N1259" s="13"/>
      <c r="O1259" s="13"/>
      <c r="P1259" s="13"/>
      <c r="Q1259" s="13"/>
      <c r="R1259" s="13"/>
      <c r="S1259" s="13"/>
      <c r="T1259" s="13"/>
      <c r="U1259" s="13"/>
      <c r="V1259" s="13"/>
      <c r="W1259" s="13"/>
      <c r="X1259" s="13"/>
      <c r="Y1259" s="13"/>
      <c r="Z1259" s="14"/>
      <c r="AA1259" s="14"/>
      <c r="AB1259" s="14"/>
      <c r="AC1259" s="14"/>
    </row>
    <row r="1260" spans="1:29" x14ac:dyDescent="0.35">
      <c r="A1260" s="10"/>
      <c r="B1260" s="10"/>
      <c r="C1260" s="10"/>
      <c r="D1260" s="10"/>
      <c r="E1260" s="10"/>
      <c r="F1260" s="10"/>
      <c r="G1260" s="10"/>
      <c r="H1260" s="10"/>
      <c r="I1260" s="10"/>
      <c r="J1260" s="11"/>
      <c r="K1260" s="12"/>
      <c r="L1260" s="13"/>
      <c r="M1260" s="13"/>
      <c r="N1260" s="13"/>
      <c r="O1260" s="13"/>
      <c r="P1260" s="13"/>
      <c r="Q1260" s="13"/>
      <c r="R1260" s="13"/>
      <c r="S1260" s="13"/>
      <c r="T1260" s="13"/>
      <c r="U1260" s="13"/>
      <c r="V1260" s="13"/>
      <c r="W1260" s="13"/>
      <c r="X1260" s="13"/>
      <c r="Y1260" s="13"/>
      <c r="Z1260" s="14"/>
      <c r="AA1260" s="14"/>
      <c r="AB1260" s="14"/>
      <c r="AC1260" s="14"/>
    </row>
    <row r="1261" spans="1:29" x14ac:dyDescent="0.35">
      <c r="A1261" s="10"/>
      <c r="B1261" s="10"/>
      <c r="C1261" s="10"/>
      <c r="D1261" s="10"/>
      <c r="E1261" s="10"/>
      <c r="F1261" s="10"/>
      <c r="G1261" s="10"/>
      <c r="H1261" s="10"/>
      <c r="I1261" s="10"/>
      <c r="J1261" s="11"/>
      <c r="K1261" s="12"/>
      <c r="L1261" s="13"/>
      <c r="M1261" s="13"/>
      <c r="N1261" s="13"/>
      <c r="O1261" s="13"/>
      <c r="P1261" s="13"/>
      <c r="Q1261" s="13"/>
      <c r="R1261" s="13"/>
      <c r="S1261" s="13"/>
      <c r="T1261" s="13"/>
      <c r="U1261" s="13"/>
      <c r="V1261" s="13"/>
      <c r="W1261" s="13"/>
      <c r="X1261" s="13"/>
      <c r="Y1261" s="13"/>
      <c r="Z1261" s="14"/>
      <c r="AA1261" s="14"/>
      <c r="AB1261" s="14"/>
      <c r="AC1261" s="14"/>
    </row>
    <row r="1262" spans="1:29" x14ac:dyDescent="0.35">
      <c r="A1262" s="10"/>
      <c r="B1262" s="10"/>
      <c r="C1262" s="10"/>
      <c r="D1262" s="10"/>
      <c r="E1262" s="10"/>
      <c r="F1262" s="10"/>
      <c r="G1262" s="10"/>
      <c r="H1262" s="10"/>
      <c r="I1262" s="10"/>
      <c r="J1262" s="11"/>
      <c r="K1262" s="12"/>
      <c r="L1262" s="13"/>
      <c r="M1262" s="13"/>
      <c r="N1262" s="13"/>
      <c r="O1262" s="13"/>
      <c r="P1262" s="13"/>
      <c r="Q1262" s="13"/>
      <c r="R1262" s="13"/>
      <c r="S1262" s="13"/>
      <c r="T1262" s="13"/>
      <c r="U1262" s="13"/>
      <c r="V1262" s="13"/>
      <c r="W1262" s="13"/>
      <c r="X1262" s="13"/>
      <c r="Y1262" s="13"/>
      <c r="Z1262" s="14"/>
      <c r="AA1262" s="14"/>
      <c r="AB1262" s="14"/>
      <c r="AC1262" s="14"/>
    </row>
    <row r="1263" spans="1:29" x14ac:dyDescent="0.35">
      <c r="A1263" s="10"/>
      <c r="B1263" s="10"/>
      <c r="C1263" s="10"/>
      <c r="D1263" s="10"/>
      <c r="E1263" s="10"/>
      <c r="F1263" s="10"/>
      <c r="G1263" s="10"/>
      <c r="H1263" s="10"/>
      <c r="I1263" s="10"/>
      <c r="J1263" s="11"/>
      <c r="K1263" s="12"/>
      <c r="L1263" s="13"/>
      <c r="M1263" s="13"/>
      <c r="N1263" s="13"/>
      <c r="O1263" s="13"/>
      <c r="P1263" s="13"/>
      <c r="Q1263" s="13"/>
      <c r="R1263" s="13"/>
      <c r="S1263" s="13"/>
      <c r="T1263" s="13"/>
      <c r="U1263" s="13"/>
      <c r="V1263" s="13"/>
      <c r="W1263" s="13"/>
      <c r="X1263" s="13"/>
      <c r="Y1263" s="13"/>
      <c r="Z1263" s="14"/>
      <c r="AA1263" s="14"/>
      <c r="AB1263" s="14"/>
      <c r="AC1263" s="14"/>
    </row>
    <row r="1264" spans="1:29" x14ac:dyDescent="0.35">
      <c r="A1264" s="10"/>
      <c r="B1264" s="10"/>
      <c r="C1264" s="10"/>
      <c r="D1264" s="10"/>
      <c r="E1264" s="10"/>
      <c r="F1264" s="10"/>
      <c r="G1264" s="10"/>
      <c r="H1264" s="10"/>
      <c r="I1264" s="10"/>
      <c r="J1264" s="11"/>
      <c r="K1264" s="12"/>
      <c r="L1264" s="13"/>
      <c r="M1264" s="13"/>
      <c r="N1264" s="13"/>
      <c r="O1264" s="13"/>
      <c r="P1264" s="13"/>
      <c r="Q1264" s="13"/>
      <c r="R1264" s="13"/>
      <c r="S1264" s="13"/>
      <c r="T1264" s="13"/>
      <c r="U1264" s="13"/>
      <c r="V1264" s="13"/>
      <c r="W1264" s="13"/>
      <c r="X1264" s="13"/>
      <c r="Y1264" s="13"/>
      <c r="Z1264" s="14"/>
      <c r="AA1264" s="14"/>
      <c r="AB1264" s="14"/>
      <c r="AC1264" s="14"/>
    </row>
    <row r="1265" spans="1:29" x14ac:dyDescent="0.35">
      <c r="A1265" s="10"/>
      <c r="B1265" s="10"/>
      <c r="C1265" s="10"/>
      <c r="D1265" s="10"/>
      <c r="E1265" s="10"/>
      <c r="F1265" s="10"/>
      <c r="G1265" s="10"/>
      <c r="H1265" s="10"/>
      <c r="I1265" s="10"/>
      <c r="J1265" s="11"/>
      <c r="K1265" s="12"/>
      <c r="L1265" s="13"/>
      <c r="M1265" s="13"/>
      <c r="N1265" s="13"/>
      <c r="O1265" s="13"/>
      <c r="P1265" s="13"/>
      <c r="Q1265" s="13"/>
      <c r="R1265" s="13"/>
      <c r="S1265" s="13"/>
      <c r="T1265" s="13"/>
      <c r="U1265" s="13"/>
      <c r="V1265" s="13"/>
      <c r="W1265" s="13"/>
      <c r="X1265" s="13"/>
      <c r="Y1265" s="13"/>
      <c r="Z1265" s="14"/>
      <c r="AA1265" s="14"/>
      <c r="AB1265" s="14"/>
      <c r="AC1265" s="14"/>
    </row>
    <row r="1266" spans="1:29" x14ac:dyDescent="0.35">
      <c r="A1266" s="10"/>
      <c r="B1266" s="10"/>
      <c r="C1266" s="10"/>
      <c r="D1266" s="10"/>
      <c r="E1266" s="10"/>
      <c r="F1266" s="10"/>
      <c r="G1266" s="10"/>
      <c r="H1266" s="10"/>
      <c r="I1266" s="10"/>
      <c r="J1266" s="11"/>
      <c r="K1266" s="12"/>
      <c r="L1266" s="13"/>
      <c r="M1266" s="13"/>
      <c r="N1266" s="13"/>
      <c r="O1266" s="13"/>
      <c r="P1266" s="13"/>
      <c r="Q1266" s="13"/>
      <c r="R1266" s="13"/>
      <c r="S1266" s="13"/>
      <c r="T1266" s="13"/>
      <c r="U1266" s="13"/>
      <c r="V1266" s="13"/>
      <c r="W1266" s="13"/>
      <c r="X1266" s="13"/>
      <c r="Y1266" s="13"/>
      <c r="Z1266" s="14"/>
      <c r="AA1266" s="14"/>
      <c r="AB1266" s="14"/>
      <c r="AC1266" s="14"/>
    </row>
    <row r="1267" spans="1:29" x14ac:dyDescent="0.35">
      <c r="A1267" s="10"/>
      <c r="B1267" s="10"/>
      <c r="C1267" s="10"/>
      <c r="D1267" s="10"/>
      <c r="E1267" s="10"/>
      <c r="F1267" s="10"/>
      <c r="G1267" s="10"/>
      <c r="H1267" s="10"/>
      <c r="I1267" s="10"/>
      <c r="J1267" s="11"/>
      <c r="K1267" s="12"/>
      <c r="L1267" s="13"/>
      <c r="M1267" s="13"/>
      <c r="N1267" s="13"/>
      <c r="O1267" s="13"/>
      <c r="P1267" s="13"/>
      <c r="Q1267" s="13"/>
      <c r="R1267" s="13"/>
      <c r="S1267" s="13"/>
      <c r="T1267" s="13"/>
      <c r="U1267" s="13"/>
      <c r="V1267" s="13"/>
      <c r="W1267" s="13"/>
      <c r="X1267" s="13"/>
      <c r="Y1267" s="13"/>
      <c r="Z1267" s="14"/>
      <c r="AA1267" s="14"/>
      <c r="AB1267" s="14"/>
      <c r="AC1267" s="14"/>
    </row>
    <row r="1268" spans="1:29" x14ac:dyDescent="0.35">
      <c r="A1268" s="10"/>
      <c r="B1268" s="10"/>
      <c r="C1268" s="10"/>
      <c r="D1268" s="10"/>
      <c r="E1268" s="10"/>
      <c r="F1268" s="10"/>
      <c r="G1268" s="10"/>
      <c r="H1268" s="10"/>
      <c r="I1268" s="10"/>
      <c r="J1268" s="11"/>
      <c r="K1268" s="12"/>
      <c r="L1268" s="13"/>
      <c r="M1268" s="13"/>
      <c r="N1268" s="13"/>
      <c r="O1268" s="13"/>
      <c r="P1268" s="13"/>
      <c r="Q1268" s="13"/>
      <c r="R1268" s="13"/>
      <c r="S1268" s="13"/>
      <c r="T1268" s="13"/>
      <c r="U1268" s="13"/>
      <c r="V1268" s="13"/>
      <c r="W1268" s="13"/>
      <c r="X1268" s="13"/>
      <c r="Y1268" s="13"/>
      <c r="Z1268" s="14"/>
      <c r="AA1268" s="14"/>
      <c r="AB1268" s="14"/>
      <c r="AC1268" s="14"/>
    </row>
    <row r="1269" spans="1:29" x14ac:dyDescent="0.35">
      <c r="A1269" s="10"/>
      <c r="B1269" s="10"/>
      <c r="C1269" s="10"/>
      <c r="D1269" s="10"/>
      <c r="E1269" s="10"/>
      <c r="F1269" s="10"/>
      <c r="G1269" s="10"/>
      <c r="H1269" s="10"/>
      <c r="I1269" s="10"/>
      <c r="J1269" s="11"/>
      <c r="K1269" s="12"/>
      <c r="L1269" s="13"/>
      <c r="M1269" s="13"/>
      <c r="N1269" s="13"/>
      <c r="O1269" s="13"/>
      <c r="P1269" s="13"/>
      <c r="Q1269" s="13"/>
      <c r="R1269" s="13"/>
      <c r="S1269" s="13"/>
      <c r="T1269" s="13"/>
      <c r="U1269" s="13"/>
      <c r="V1269" s="13"/>
      <c r="W1269" s="13"/>
      <c r="X1269" s="13"/>
      <c r="Y1269" s="13"/>
      <c r="Z1269" s="14"/>
      <c r="AA1269" s="14"/>
      <c r="AB1269" s="14"/>
      <c r="AC1269" s="14"/>
    </row>
    <row r="1270" spans="1:29" x14ac:dyDescent="0.35">
      <c r="A1270" s="10"/>
      <c r="B1270" s="10"/>
      <c r="C1270" s="10"/>
      <c r="D1270" s="10"/>
      <c r="E1270" s="10"/>
      <c r="F1270" s="10"/>
      <c r="G1270" s="10"/>
      <c r="H1270" s="10"/>
      <c r="I1270" s="10"/>
      <c r="J1270" s="11"/>
      <c r="K1270" s="12"/>
      <c r="L1270" s="13"/>
      <c r="M1270" s="13"/>
      <c r="N1270" s="13"/>
      <c r="O1270" s="13"/>
      <c r="P1270" s="13"/>
      <c r="Q1270" s="13"/>
      <c r="R1270" s="13"/>
      <c r="S1270" s="13"/>
      <c r="T1270" s="13"/>
      <c r="U1270" s="13"/>
      <c r="V1270" s="13"/>
      <c r="W1270" s="13"/>
      <c r="X1270" s="13"/>
      <c r="Y1270" s="13"/>
      <c r="Z1270" s="14"/>
      <c r="AA1270" s="14"/>
      <c r="AB1270" s="14"/>
      <c r="AC1270" s="14"/>
    </row>
    <row r="1271" spans="1:29" x14ac:dyDescent="0.35">
      <c r="A1271" s="10"/>
      <c r="B1271" s="10"/>
      <c r="C1271" s="10"/>
      <c r="D1271" s="10"/>
      <c r="E1271" s="10"/>
      <c r="F1271" s="10"/>
      <c r="G1271" s="10"/>
      <c r="H1271" s="10"/>
      <c r="I1271" s="10"/>
      <c r="J1271" s="11"/>
      <c r="K1271" s="12"/>
      <c r="L1271" s="13"/>
      <c r="M1271" s="13"/>
      <c r="N1271" s="13"/>
      <c r="O1271" s="13"/>
      <c r="P1271" s="13"/>
      <c r="Q1271" s="13"/>
      <c r="R1271" s="13"/>
      <c r="S1271" s="13"/>
      <c r="T1271" s="13"/>
      <c r="U1271" s="13"/>
      <c r="V1271" s="13"/>
      <c r="W1271" s="13"/>
      <c r="X1271" s="13"/>
      <c r="Y1271" s="13"/>
      <c r="Z1271" s="14"/>
      <c r="AA1271" s="14"/>
      <c r="AB1271" s="14"/>
      <c r="AC1271" s="14"/>
    </row>
    <row r="1272" spans="1:29" x14ac:dyDescent="0.35">
      <c r="A1272" s="10"/>
      <c r="B1272" s="10"/>
      <c r="C1272" s="10"/>
      <c r="D1272" s="10"/>
      <c r="E1272" s="10"/>
      <c r="F1272" s="10"/>
      <c r="G1272" s="10"/>
      <c r="H1272" s="10"/>
      <c r="I1272" s="10"/>
      <c r="J1272" s="11"/>
      <c r="K1272" s="12"/>
      <c r="L1272" s="13"/>
      <c r="M1272" s="13"/>
      <c r="N1272" s="13"/>
      <c r="O1272" s="13"/>
      <c r="P1272" s="13"/>
      <c r="Q1272" s="13"/>
      <c r="R1272" s="13"/>
      <c r="S1272" s="13"/>
      <c r="T1272" s="13"/>
      <c r="U1272" s="13"/>
      <c r="V1272" s="13"/>
      <c r="W1272" s="13"/>
      <c r="X1272" s="13"/>
      <c r="Y1272" s="13"/>
      <c r="Z1272" s="14"/>
      <c r="AA1272" s="14"/>
      <c r="AB1272" s="14"/>
      <c r="AC1272" s="14"/>
    </row>
    <row r="1273" spans="1:29" x14ac:dyDescent="0.35">
      <c r="A1273" s="10"/>
      <c r="B1273" s="10"/>
      <c r="C1273" s="10"/>
      <c r="D1273" s="10"/>
      <c r="E1273" s="10"/>
      <c r="F1273" s="10"/>
      <c r="G1273" s="10"/>
      <c r="H1273" s="10"/>
      <c r="I1273" s="10"/>
      <c r="J1273" s="11"/>
      <c r="K1273" s="12"/>
      <c r="L1273" s="13"/>
      <c r="M1273" s="13"/>
      <c r="N1273" s="13"/>
      <c r="O1273" s="13"/>
      <c r="P1273" s="13"/>
      <c r="Q1273" s="13"/>
      <c r="R1273" s="13"/>
      <c r="S1273" s="13"/>
      <c r="T1273" s="13"/>
      <c r="U1273" s="13"/>
      <c r="V1273" s="13"/>
      <c r="W1273" s="13"/>
      <c r="X1273" s="13"/>
      <c r="Y1273" s="13"/>
      <c r="Z1273" s="14"/>
      <c r="AA1273" s="14"/>
      <c r="AB1273" s="14"/>
      <c r="AC1273" s="14"/>
    </row>
    <row r="1274" spans="1:29" x14ac:dyDescent="0.35">
      <c r="A1274" s="10"/>
      <c r="B1274" s="10"/>
      <c r="C1274" s="10"/>
      <c r="D1274" s="10"/>
      <c r="E1274" s="10"/>
      <c r="F1274" s="10"/>
      <c r="G1274" s="10"/>
      <c r="H1274" s="10"/>
      <c r="I1274" s="10"/>
      <c r="J1274" s="11"/>
      <c r="K1274" s="12"/>
      <c r="L1274" s="13"/>
      <c r="M1274" s="13"/>
      <c r="N1274" s="13"/>
      <c r="O1274" s="13"/>
      <c r="P1274" s="13"/>
      <c r="Q1274" s="13"/>
      <c r="R1274" s="13"/>
      <c r="S1274" s="13"/>
      <c r="T1274" s="13"/>
      <c r="U1274" s="13"/>
      <c r="V1274" s="13"/>
      <c r="W1274" s="13"/>
      <c r="X1274" s="13"/>
      <c r="Y1274" s="13"/>
      <c r="Z1274" s="14"/>
      <c r="AA1274" s="14"/>
      <c r="AB1274" s="14"/>
      <c r="AC1274" s="14"/>
    </row>
    <row r="1275" spans="1:29" x14ac:dyDescent="0.35">
      <c r="A1275" s="10"/>
      <c r="B1275" s="10"/>
      <c r="C1275" s="10"/>
      <c r="D1275" s="10"/>
      <c r="E1275" s="10"/>
      <c r="F1275" s="10"/>
      <c r="G1275" s="10"/>
      <c r="H1275" s="10"/>
      <c r="I1275" s="10"/>
      <c r="J1275" s="11"/>
      <c r="K1275" s="12"/>
      <c r="L1275" s="13"/>
      <c r="M1275" s="13"/>
      <c r="N1275" s="13"/>
      <c r="O1275" s="13"/>
      <c r="P1275" s="13"/>
      <c r="Q1275" s="13"/>
      <c r="R1275" s="13"/>
      <c r="S1275" s="13"/>
      <c r="T1275" s="13"/>
      <c r="U1275" s="13"/>
      <c r="V1275" s="13"/>
      <c r="W1275" s="13"/>
      <c r="X1275" s="13"/>
      <c r="Y1275" s="13"/>
      <c r="Z1275" s="14"/>
      <c r="AA1275" s="14"/>
      <c r="AB1275" s="14"/>
      <c r="AC1275" s="14"/>
    </row>
    <row r="1276" spans="1:29" x14ac:dyDescent="0.35">
      <c r="A1276" s="10"/>
      <c r="B1276" s="10"/>
      <c r="C1276" s="10"/>
      <c r="D1276" s="10"/>
      <c r="E1276" s="10"/>
      <c r="F1276" s="10"/>
      <c r="G1276" s="10"/>
      <c r="H1276" s="10"/>
      <c r="I1276" s="10"/>
      <c r="J1276" s="11"/>
      <c r="K1276" s="12"/>
      <c r="L1276" s="13"/>
      <c r="M1276" s="13"/>
      <c r="N1276" s="13"/>
      <c r="O1276" s="13"/>
      <c r="P1276" s="13"/>
      <c r="Q1276" s="13"/>
      <c r="R1276" s="13"/>
      <c r="S1276" s="13"/>
      <c r="T1276" s="13"/>
      <c r="U1276" s="13"/>
      <c r="V1276" s="13"/>
      <c r="W1276" s="13"/>
      <c r="X1276" s="13"/>
      <c r="Y1276" s="13"/>
      <c r="Z1276" s="14"/>
      <c r="AA1276" s="14"/>
      <c r="AB1276" s="14"/>
      <c r="AC1276" s="14"/>
    </row>
    <row r="1277" spans="1:29" x14ac:dyDescent="0.35">
      <c r="A1277" s="10"/>
      <c r="B1277" s="10"/>
      <c r="C1277" s="10"/>
      <c r="D1277" s="10"/>
      <c r="E1277" s="10"/>
      <c r="F1277" s="10"/>
      <c r="G1277" s="10"/>
      <c r="H1277" s="10"/>
      <c r="I1277" s="10"/>
      <c r="J1277" s="11"/>
      <c r="K1277" s="12"/>
      <c r="L1277" s="13"/>
      <c r="M1277" s="13"/>
      <c r="N1277" s="13"/>
      <c r="O1277" s="13"/>
      <c r="P1277" s="13"/>
      <c r="Q1277" s="13"/>
      <c r="R1277" s="13"/>
      <c r="S1277" s="13"/>
      <c r="T1277" s="13"/>
      <c r="U1277" s="13"/>
      <c r="V1277" s="13"/>
      <c r="W1277" s="13"/>
      <c r="X1277" s="13"/>
      <c r="Y1277" s="13"/>
      <c r="Z1277" s="14"/>
      <c r="AA1277" s="14"/>
      <c r="AB1277" s="14"/>
      <c r="AC1277" s="14"/>
    </row>
    <row r="1278" spans="1:29" x14ac:dyDescent="0.35">
      <c r="A1278" s="10"/>
      <c r="B1278" s="10"/>
      <c r="C1278" s="10"/>
      <c r="D1278" s="10"/>
      <c r="E1278" s="10"/>
      <c r="F1278" s="10"/>
      <c r="G1278" s="10"/>
      <c r="H1278" s="10"/>
      <c r="I1278" s="10"/>
      <c r="J1278" s="11"/>
      <c r="K1278" s="12"/>
      <c r="L1278" s="13"/>
      <c r="M1278" s="13"/>
      <c r="N1278" s="13"/>
      <c r="O1278" s="13"/>
      <c r="P1278" s="13"/>
      <c r="Q1278" s="13"/>
      <c r="R1278" s="13"/>
      <c r="S1278" s="13"/>
      <c r="T1278" s="13"/>
      <c r="U1278" s="13"/>
      <c r="V1278" s="13"/>
      <c r="W1278" s="13"/>
      <c r="X1278" s="13"/>
      <c r="Y1278" s="13"/>
      <c r="Z1278" s="14"/>
      <c r="AA1278" s="14"/>
      <c r="AB1278" s="14"/>
      <c r="AC1278" s="14"/>
    </row>
    <row r="1279" spans="1:29" x14ac:dyDescent="0.35">
      <c r="A1279" s="10"/>
      <c r="B1279" s="10"/>
      <c r="C1279" s="10"/>
      <c r="D1279" s="10"/>
      <c r="E1279" s="10"/>
      <c r="F1279" s="10"/>
      <c r="G1279" s="10"/>
      <c r="H1279" s="10"/>
      <c r="I1279" s="10"/>
      <c r="J1279" s="11"/>
      <c r="K1279" s="12"/>
      <c r="L1279" s="13"/>
      <c r="M1279" s="13"/>
      <c r="N1279" s="13"/>
      <c r="O1279" s="13"/>
      <c r="P1279" s="13"/>
      <c r="Q1279" s="13"/>
      <c r="R1279" s="13"/>
      <c r="S1279" s="13"/>
      <c r="T1279" s="13"/>
      <c r="U1279" s="13"/>
      <c r="V1279" s="13"/>
      <c r="W1279" s="13"/>
      <c r="X1279" s="13"/>
      <c r="Y1279" s="13"/>
      <c r="Z1279" s="14"/>
      <c r="AA1279" s="14"/>
      <c r="AB1279" s="14"/>
      <c r="AC1279" s="14"/>
    </row>
    <row r="1280" spans="1:29" x14ac:dyDescent="0.35">
      <c r="A1280" s="10"/>
      <c r="B1280" s="10"/>
      <c r="C1280" s="10"/>
      <c r="D1280" s="10"/>
      <c r="E1280" s="10"/>
      <c r="F1280" s="10"/>
      <c r="G1280" s="10"/>
      <c r="H1280" s="10"/>
      <c r="I1280" s="10"/>
      <c r="J1280" s="11"/>
      <c r="K1280" s="12"/>
      <c r="L1280" s="13"/>
      <c r="M1280" s="13"/>
      <c r="N1280" s="13"/>
      <c r="O1280" s="13"/>
      <c r="P1280" s="13"/>
      <c r="Q1280" s="13"/>
      <c r="R1280" s="13"/>
      <c r="S1280" s="13"/>
      <c r="T1280" s="13"/>
      <c r="U1280" s="13"/>
      <c r="V1280" s="13"/>
      <c r="W1280" s="13"/>
      <c r="X1280" s="13"/>
      <c r="Y1280" s="13"/>
      <c r="Z1280" s="14"/>
      <c r="AA1280" s="14"/>
      <c r="AB1280" s="14"/>
      <c r="AC1280" s="14"/>
    </row>
    <row r="1281" spans="1:29" x14ac:dyDescent="0.35">
      <c r="A1281" s="10"/>
      <c r="B1281" s="10"/>
      <c r="C1281" s="10"/>
      <c r="D1281" s="10"/>
      <c r="E1281" s="10"/>
      <c r="F1281" s="10"/>
      <c r="G1281" s="10"/>
      <c r="H1281" s="10"/>
      <c r="I1281" s="10"/>
      <c r="J1281" s="11"/>
      <c r="K1281" s="12"/>
      <c r="L1281" s="13"/>
      <c r="M1281" s="13"/>
      <c r="N1281" s="13"/>
      <c r="O1281" s="13"/>
      <c r="P1281" s="13"/>
      <c r="Q1281" s="13"/>
      <c r="R1281" s="13"/>
      <c r="S1281" s="13"/>
      <c r="T1281" s="13"/>
      <c r="U1281" s="13"/>
      <c r="V1281" s="13"/>
      <c r="W1281" s="13"/>
      <c r="X1281" s="13"/>
      <c r="Y1281" s="13"/>
      <c r="Z1281" s="14"/>
      <c r="AA1281" s="14"/>
      <c r="AB1281" s="14"/>
      <c r="AC1281" s="14"/>
    </row>
    <row r="1282" spans="1:29" x14ac:dyDescent="0.35">
      <c r="A1282" s="10"/>
      <c r="B1282" s="10"/>
      <c r="C1282" s="10"/>
      <c r="D1282" s="10"/>
      <c r="E1282" s="10"/>
      <c r="F1282" s="10"/>
      <c r="G1282" s="10"/>
      <c r="H1282" s="10"/>
      <c r="I1282" s="10"/>
      <c r="J1282" s="11"/>
      <c r="K1282" s="12"/>
      <c r="L1282" s="13"/>
      <c r="M1282" s="13"/>
      <c r="N1282" s="13"/>
      <c r="O1282" s="13"/>
      <c r="P1282" s="13"/>
      <c r="Q1282" s="13"/>
      <c r="R1282" s="13"/>
      <c r="S1282" s="13"/>
      <c r="T1282" s="13"/>
      <c r="U1282" s="13"/>
      <c r="V1282" s="13"/>
      <c r="W1282" s="13"/>
      <c r="X1282" s="13"/>
      <c r="Y1282" s="13"/>
      <c r="Z1282" s="14"/>
      <c r="AA1282" s="14"/>
      <c r="AB1282" s="14"/>
      <c r="AC1282" s="14"/>
    </row>
    <row r="1283" spans="1:29" x14ac:dyDescent="0.35">
      <c r="A1283" s="10"/>
      <c r="B1283" s="10"/>
      <c r="C1283" s="10"/>
      <c r="D1283" s="10"/>
      <c r="E1283" s="10"/>
      <c r="F1283" s="10"/>
      <c r="G1283" s="10"/>
      <c r="H1283" s="10"/>
      <c r="I1283" s="10"/>
      <c r="J1283" s="11"/>
      <c r="K1283" s="12"/>
      <c r="L1283" s="13"/>
      <c r="M1283" s="13"/>
      <c r="N1283" s="13"/>
      <c r="O1283" s="13"/>
      <c r="P1283" s="13"/>
      <c r="Q1283" s="13"/>
      <c r="R1283" s="13"/>
      <c r="S1283" s="13"/>
      <c r="T1283" s="13"/>
      <c r="U1283" s="13"/>
      <c r="V1283" s="13"/>
      <c r="W1283" s="13"/>
      <c r="X1283" s="13"/>
      <c r="Y1283" s="13"/>
      <c r="Z1283" s="14"/>
      <c r="AA1283" s="14"/>
      <c r="AB1283" s="14"/>
      <c r="AC1283" s="14"/>
    </row>
    <row r="1284" spans="1:29" x14ac:dyDescent="0.35">
      <c r="A1284" s="10"/>
      <c r="B1284" s="10"/>
      <c r="C1284" s="10"/>
      <c r="D1284" s="10"/>
      <c r="E1284" s="10"/>
      <c r="F1284" s="10"/>
      <c r="G1284" s="10"/>
      <c r="H1284" s="10"/>
      <c r="I1284" s="10"/>
      <c r="J1284" s="11"/>
      <c r="K1284" s="12"/>
      <c r="L1284" s="13"/>
      <c r="M1284" s="13"/>
      <c r="N1284" s="13"/>
      <c r="O1284" s="13"/>
      <c r="P1284" s="13"/>
      <c r="Q1284" s="13"/>
      <c r="R1284" s="13"/>
      <c r="S1284" s="13"/>
      <c r="T1284" s="13"/>
      <c r="U1284" s="13"/>
      <c r="V1284" s="13"/>
      <c r="W1284" s="13"/>
      <c r="X1284" s="13"/>
      <c r="Y1284" s="13"/>
      <c r="Z1284" s="14"/>
      <c r="AA1284" s="14"/>
      <c r="AB1284" s="14"/>
      <c r="AC1284" s="14"/>
    </row>
    <row r="1285" spans="1:29" x14ac:dyDescent="0.35">
      <c r="A1285" s="10"/>
      <c r="B1285" s="10"/>
      <c r="C1285" s="10"/>
      <c r="D1285" s="10"/>
      <c r="E1285" s="10"/>
      <c r="F1285" s="10"/>
      <c r="G1285" s="10"/>
      <c r="H1285" s="10"/>
      <c r="I1285" s="10"/>
      <c r="J1285" s="11"/>
      <c r="K1285" s="12"/>
      <c r="L1285" s="13"/>
      <c r="M1285" s="13"/>
      <c r="N1285" s="13"/>
      <c r="O1285" s="13"/>
      <c r="P1285" s="13"/>
      <c r="Q1285" s="13"/>
      <c r="R1285" s="13"/>
      <c r="S1285" s="13"/>
      <c r="T1285" s="13"/>
      <c r="U1285" s="13"/>
      <c r="V1285" s="13"/>
      <c r="W1285" s="13"/>
      <c r="X1285" s="13"/>
      <c r="Y1285" s="13"/>
      <c r="Z1285" s="14"/>
      <c r="AA1285" s="14"/>
      <c r="AB1285" s="14"/>
      <c r="AC1285" s="14"/>
    </row>
    <row r="1286" spans="1:29" x14ac:dyDescent="0.35">
      <c r="A1286" s="10"/>
      <c r="B1286" s="10"/>
      <c r="C1286" s="10"/>
      <c r="D1286" s="10"/>
      <c r="E1286" s="10"/>
      <c r="F1286" s="10"/>
      <c r="G1286" s="10"/>
      <c r="H1286" s="10"/>
      <c r="I1286" s="10"/>
      <c r="J1286" s="11"/>
      <c r="K1286" s="12"/>
      <c r="L1286" s="13"/>
      <c r="M1286" s="13"/>
      <c r="N1286" s="13"/>
      <c r="O1286" s="13"/>
      <c r="P1286" s="13"/>
      <c r="Q1286" s="13"/>
      <c r="R1286" s="13"/>
      <c r="S1286" s="13"/>
      <c r="T1286" s="13"/>
      <c r="U1286" s="13"/>
      <c r="V1286" s="13"/>
      <c r="W1286" s="13"/>
      <c r="X1286" s="13"/>
      <c r="Y1286" s="13"/>
      <c r="Z1286" s="14"/>
      <c r="AA1286" s="14"/>
      <c r="AB1286" s="14"/>
      <c r="AC1286" s="14"/>
    </row>
    <row r="1287" spans="1:29" x14ac:dyDescent="0.35">
      <c r="A1287" s="10"/>
      <c r="B1287" s="10"/>
      <c r="C1287" s="10"/>
      <c r="D1287" s="10"/>
      <c r="E1287" s="10"/>
      <c r="F1287" s="10"/>
      <c r="G1287" s="10"/>
      <c r="H1287" s="10"/>
      <c r="I1287" s="10"/>
      <c r="J1287" s="11"/>
      <c r="K1287" s="12"/>
      <c r="L1287" s="13"/>
      <c r="M1287" s="13"/>
      <c r="N1287" s="13"/>
      <c r="O1287" s="13"/>
      <c r="P1287" s="13"/>
      <c r="Q1287" s="13"/>
      <c r="R1287" s="13"/>
      <c r="S1287" s="13"/>
      <c r="T1287" s="13"/>
      <c r="U1287" s="13"/>
      <c r="V1287" s="13"/>
      <c r="W1287" s="13"/>
      <c r="X1287" s="13"/>
      <c r="Y1287" s="13"/>
      <c r="Z1287" s="14"/>
      <c r="AA1287" s="14"/>
      <c r="AB1287" s="14"/>
      <c r="AC1287" s="14"/>
    </row>
    <row r="1288" spans="1:29" x14ac:dyDescent="0.35">
      <c r="A1288" s="10"/>
      <c r="B1288" s="10"/>
      <c r="C1288" s="10"/>
      <c r="D1288" s="10"/>
      <c r="E1288" s="10"/>
      <c r="F1288" s="10"/>
      <c r="G1288" s="10"/>
      <c r="H1288" s="10"/>
      <c r="I1288" s="10"/>
      <c r="J1288" s="11"/>
      <c r="K1288" s="12"/>
      <c r="L1288" s="13"/>
      <c r="M1288" s="13"/>
      <c r="N1288" s="13"/>
      <c r="O1288" s="13"/>
      <c r="P1288" s="13"/>
      <c r="Q1288" s="13"/>
      <c r="R1288" s="13"/>
      <c r="S1288" s="13"/>
      <c r="T1288" s="13"/>
      <c r="U1288" s="13"/>
      <c r="V1288" s="13"/>
      <c r="W1288" s="13"/>
      <c r="X1288" s="13"/>
      <c r="Y1288" s="13"/>
      <c r="Z1288" s="14"/>
      <c r="AA1288" s="14"/>
      <c r="AB1288" s="14"/>
      <c r="AC1288" s="14"/>
    </row>
    <row r="1289" spans="1:29" x14ac:dyDescent="0.35">
      <c r="A1289" s="10"/>
      <c r="B1289" s="10"/>
      <c r="C1289" s="10"/>
      <c r="D1289" s="10"/>
      <c r="E1289" s="10"/>
      <c r="F1289" s="10"/>
      <c r="G1289" s="10"/>
      <c r="H1289" s="10"/>
      <c r="I1289" s="10"/>
      <c r="J1289" s="11"/>
      <c r="K1289" s="12"/>
      <c r="L1289" s="13"/>
      <c r="M1289" s="13"/>
      <c r="N1289" s="13"/>
      <c r="O1289" s="13"/>
      <c r="P1289" s="13"/>
      <c r="Q1289" s="13"/>
      <c r="R1289" s="13"/>
      <c r="S1289" s="13"/>
      <c r="T1289" s="13"/>
      <c r="U1289" s="13"/>
      <c r="V1289" s="13"/>
      <c r="W1289" s="13"/>
      <c r="X1289" s="13"/>
      <c r="Y1289" s="13"/>
      <c r="Z1289" s="14"/>
      <c r="AA1289" s="14"/>
      <c r="AB1289" s="14"/>
      <c r="AC1289" s="14"/>
    </row>
    <row r="1290" spans="1:29" x14ac:dyDescent="0.35">
      <c r="A1290" s="10"/>
      <c r="B1290" s="10"/>
      <c r="C1290" s="10"/>
      <c r="D1290" s="10"/>
      <c r="E1290" s="10"/>
      <c r="F1290" s="10"/>
      <c r="G1290" s="10"/>
      <c r="H1290" s="10"/>
      <c r="I1290" s="10"/>
      <c r="J1290" s="11"/>
      <c r="K1290" s="12"/>
      <c r="L1290" s="13"/>
      <c r="M1290" s="13"/>
      <c r="N1290" s="13"/>
      <c r="O1290" s="13"/>
      <c r="P1290" s="13"/>
      <c r="Q1290" s="13"/>
      <c r="R1290" s="13"/>
      <c r="S1290" s="13"/>
      <c r="T1290" s="13"/>
      <c r="U1290" s="13"/>
      <c r="V1290" s="13"/>
      <c r="W1290" s="13"/>
      <c r="X1290" s="13"/>
      <c r="Y1290" s="13"/>
      <c r="Z1290" s="14"/>
      <c r="AA1290" s="14"/>
      <c r="AB1290" s="14"/>
      <c r="AC1290" s="14"/>
    </row>
    <row r="1291" spans="1:29" x14ac:dyDescent="0.35">
      <c r="A1291" s="10"/>
      <c r="B1291" s="10"/>
      <c r="C1291" s="10"/>
      <c r="D1291" s="10"/>
      <c r="E1291" s="10"/>
      <c r="F1291" s="10"/>
      <c r="G1291" s="10"/>
      <c r="H1291" s="10"/>
      <c r="I1291" s="10"/>
      <c r="J1291" s="11"/>
      <c r="K1291" s="12"/>
      <c r="L1291" s="13"/>
      <c r="M1291" s="13"/>
      <c r="N1291" s="13"/>
      <c r="O1291" s="13"/>
      <c r="P1291" s="13"/>
      <c r="Q1291" s="13"/>
      <c r="R1291" s="13"/>
      <c r="S1291" s="13"/>
      <c r="T1291" s="13"/>
      <c r="U1291" s="13"/>
      <c r="V1291" s="13"/>
      <c r="W1291" s="13"/>
      <c r="X1291" s="13"/>
      <c r="Y1291" s="13"/>
      <c r="Z1291" s="14"/>
      <c r="AA1291" s="14"/>
      <c r="AB1291" s="14"/>
      <c r="AC1291" s="14"/>
    </row>
    <row r="1292" spans="1:29" x14ac:dyDescent="0.35">
      <c r="A1292" s="10"/>
      <c r="B1292" s="10"/>
      <c r="C1292" s="10"/>
      <c r="D1292" s="10"/>
      <c r="E1292" s="10"/>
      <c r="F1292" s="10"/>
      <c r="G1292" s="10"/>
      <c r="H1292" s="10"/>
      <c r="I1292" s="10"/>
      <c r="J1292" s="11"/>
      <c r="K1292" s="12"/>
      <c r="L1292" s="13"/>
      <c r="M1292" s="13"/>
      <c r="N1292" s="13"/>
      <c r="O1292" s="13"/>
      <c r="P1292" s="13"/>
      <c r="Q1292" s="13"/>
      <c r="R1292" s="13"/>
      <c r="S1292" s="13"/>
      <c r="T1292" s="13"/>
      <c r="U1292" s="13"/>
      <c r="V1292" s="13"/>
      <c r="W1292" s="13"/>
      <c r="X1292" s="13"/>
      <c r="Y1292" s="13"/>
      <c r="Z1292" s="14"/>
      <c r="AA1292" s="14"/>
      <c r="AB1292" s="14"/>
      <c r="AC1292" s="14"/>
    </row>
    <row r="1293" spans="1:29" x14ac:dyDescent="0.35">
      <c r="A1293" s="10"/>
      <c r="B1293" s="10"/>
      <c r="C1293" s="10"/>
      <c r="D1293" s="10"/>
      <c r="E1293" s="10"/>
      <c r="F1293" s="10"/>
      <c r="G1293" s="10"/>
      <c r="H1293" s="10"/>
      <c r="I1293" s="10"/>
      <c r="J1293" s="11"/>
      <c r="K1293" s="12"/>
      <c r="L1293" s="13"/>
      <c r="M1293" s="13"/>
      <c r="N1293" s="13"/>
      <c r="O1293" s="13"/>
      <c r="P1293" s="13"/>
      <c r="Q1293" s="13"/>
      <c r="R1293" s="13"/>
      <c r="S1293" s="13"/>
      <c r="T1293" s="13"/>
      <c r="U1293" s="13"/>
      <c r="V1293" s="13"/>
      <c r="W1293" s="13"/>
      <c r="X1293" s="13"/>
      <c r="Y1293" s="13"/>
      <c r="Z1293" s="14"/>
      <c r="AA1293" s="14"/>
      <c r="AB1293" s="14"/>
      <c r="AC1293" s="14"/>
    </row>
    <row r="1294" spans="1:29" x14ac:dyDescent="0.35">
      <c r="A1294" s="10"/>
      <c r="B1294" s="10"/>
      <c r="C1294" s="10"/>
      <c r="D1294" s="10"/>
      <c r="E1294" s="10"/>
      <c r="F1294" s="10"/>
      <c r="G1294" s="10"/>
      <c r="H1294" s="10"/>
      <c r="I1294" s="10"/>
      <c r="J1294" s="11"/>
      <c r="K1294" s="12"/>
      <c r="L1294" s="13"/>
      <c r="M1294" s="13"/>
      <c r="N1294" s="13"/>
      <c r="O1294" s="13"/>
      <c r="P1294" s="13"/>
      <c r="Q1294" s="13"/>
      <c r="R1294" s="13"/>
      <c r="S1294" s="13"/>
      <c r="T1294" s="13"/>
      <c r="U1294" s="13"/>
      <c r="V1294" s="13"/>
      <c r="W1294" s="13"/>
      <c r="X1294" s="13"/>
      <c r="Y1294" s="13"/>
      <c r="Z1294" s="14"/>
      <c r="AA1294" s="14"/>
      <c r="AB1294" s="14"/>
      <c r="AC1294" s="14"/>
    </row>
    <row r="1295" spans="1:29" x14ac:dyDescent="0.35">
      <c r="A1295" s="10"/>
      <c r="B1295" s="10"/>
      <c r="C1295" s="10"/>
      <c r="D1295" s="10"/>
      <c r="E1295" s="10"/>
      <c r="F1295" s="10"/>
      <c r="G1295" s="10"/>
      <c r="H1295" s="10"/>
      <c r="I1295" s="10"/>
      <c r="J1295" s="11"/>
      <c r="K1295" s="12"/>
      <c r="L1295" s="13"/>
      <c r="M1295" s="13"/>
      <c r="N1295" s="13"/>
      <c r="O1295" s="13"/>
      <c r="P1295" s="13"/>
      <c r="Q1295" s="13"/>
      <c r="R1295" s="13"/>
      <c r="S1295" s="13"/>
      <c r="T1295" s="13"/>
      <c r="U1295" s="13"/>
      <c r="V1295" s="13"/>
      <c r="W1295" s="13"/>
      <c r="X1295" s="13"/>
      <c r="Y1295" s="13"/>
      <c r="Z1295" s="14"/>
      <c r="AA1295" s="14"/>
      <c r="AB1295" s="14"/>
      <c r="AC1295" s="14"/>
    </row>
    <row r="1296" spans="1:29" x14ac:dyDescent="0.35">
      <c r="A1296" s="10"/>
      <c r="B1296" s="10"/>
      <c r="C1296" s="10"/>
      <c r="D1296" s="10"/>
      <c r="E1296" s="10"/>
      <c r="F1296" s="10"/>
      <c r="G1296" s="10"/>
      <c r="H1296" s="10"/>
      <c r="I1296" s="10"/>
      <c r="J1296" s="11"/>
      <c r="K1296" s="12"/>
      <c r="L1296" s="13"/>
      <c r="M1296" s="13"/>
      <c r="N1296" s="13"/>
      <c r="O1296" s="13"/>
      <c r="P1296" s="13"/>
      <c r="Q1296" s="13"/>
      <c r="R1296" s="13"/>
      <c r="S1296" s="13"/>
      <c r="T1296" s="13"/>
      <c r="U1296" s="13"/>
      <c r="V1296" s="13"/>
      <c r="W1296" s="13"/>
      <c r="X1296" s="13"/>
      <c r="Y1296" s="13"/>
      <c r="Z1296" s="14"/>
      <c r="AA1296" s="14"/>
      <c r="AB1296" s="14"/>
      <c r="AC1296" s="14"/>
    </row>
    <row r="1297" spans="1:29" x14ac:dyDescent="0.35">
      <c r="A1297" s="10"/>
      <c r="B1297" s="10"/>
      <c r="C1297" s="10"/>
      <c r="D1297" s="10"/>
      <c r="E1297" s="10"/>
      <c r="F1297" s="10"/>
      <c r="G1297" s="10"/>
      <c r="H1297" s="10"/>
      <c r="I1297" s="10"/>
      <c r="J1297" s="11"/>
      <c r="K1297" s="12"/>
      <c r="L1297" s="13"/>
      <c r="M1297" s="13"/>
      <c r="N1297" s="13"/>
      <c r="O1297" s="13"/>
      <c r="P1297" s="13"/>
      <c r="Q1297" s="13"/>
      <c r="R1297" s="13"/>
      <c r="S1297" s="13"/>
      <c r="T1297" s="13"/>
      <c r="U1297" s="13"/>
      <c r="V1297" s="13"/>
      <c r="W1297" s="13"/>
      <c r="X1297" s="13"/>
      <c r="Y1297" s="13"/>
      <c r="Z1297" s="14"/>
      <c r="AA1297" s="14"/>
      <c r="AB1297" s="14"/>
      <c r="AC1297" s="14"/>
    </row>
    <row r="1298" spans="1:29" x14ac:dyDescent="0.35">
      <c r="A1298" s="10"/>
      <c r="B1298" s="10"/>
      <c r="C1298" s="10"/>
      <c r="D1298" s="10"/>
      <c r="E1298" s="10"/>
      <c r="F1298" s="10"/>
      <c r="G1298" s="10"/>
      <c r="H1298" s="10"/>
      <c r="I1298" s="10"/>
      <c r="J1298" s="11"/>
      <c r="K1298" s="12"/>
      <c r="L1298" s="13"/>
      <c r="M1298" s="13"/>
      <c r="N1298" s="13"/>
      <c r="O1298" s="13"/>
      <c r="P1298" s="13"/>
      <c r="Q1298" s="13"/>
      <c r="R1298" s="13"/>
      <c r="S1298" s="13"/>
      <c r="T1298" s="13"/>
      <c r="U1298" s="13"/>
      <c r="V1298" s="13"/>
      <c r="W1298" s="13"/>
      <c r="X1298" s="13"/>
      <c r="Y1298" s="13"/>
      <c r="Z1298" s="14"/>
      <c r="AA1298" s="14"/>
      <c r="AB1298" s="14"/>
      <c r="AC1298" s="14"/>
    </row>
    <row r="1299" spans="1:29" x14ac:dyDescent="0.35">
      <c r="A1299" s="10"/>
      <c r="B1299" s="10"/>
      <c r="C1299" s="10"/>
      <c r="D1299" s="10"/>
      <c r="E1299" s="10"/>
      <c r="F1299" s="10"/>
      <c r="G1299" s="10"/>
      <c r="H1299" s="10"/>
      <c r="I1299" s="10"/>
      <c r="J1299" s="11"/>
      <c r="K1299" s="12"/>
      <c r="L1299" s="13"/>
      <c r="M1299" s="13"/>
      <c r="N1299" s="13"/>
      <c r="O1299" s="13"/>
      <c r="P1299" s="13"/>
      <c r="Q1299" s="13"/>
      <c r="R1299" s="13"/>
      <c r="S1299" s="13"/>
      <c r="T1299" s="13"/>
      <c r="U1299" s="13"/>
      <c r="V1299" s="13"/>
      <c r="W1299" s="13"/>
      <c r="X1299" s="13"/>
      <c r="Y1299" s="13"/>
      <c r="Z1299" s="14"/>
      <c r="AA1299" s="14"/>
      <c r="AB1299" s="14"/>
      <c r="AC1299" s="14"/>
    </row>
    <row r="1300" spans="1:29" x14ac:dyDescent="0.35">
      <c r="A1300" s="10"/>
      <c r="B1300" s="10"/>
      <c r="C1300" s="10"/>
      <c r="D1300" s="10"/>
      <c r="E1300" s="10"/>
      <c r="F1300" s="10"/>
      <c r="G1300" s="10"/>
      <c r="H1300" s="10"/>
      <c r="I1300" s="10"/>
      <c r="J1300" s="11"/>
      <c r="K1300" s="12"/>
      <c r="L1300" s="13"/>
      <c r="M1300" s="13"/>
      <c r="N1300" s="13"/>
      <c r="O1300" s="13"/>
      <c r="P1300" s="13"/>
      <c r="Q1300" s="13"/>
      <c r="R1300" s="13"/>
      <c r="S1300" s="13"/>
      <c r="T1300" s="13"/>
      <c r="U1300" s="13"/>
      <c r="V1300" s="13"/>
      <c r="W1300" s="13"/>
      <c r="X1300" s="13"/>
      <c r="Y1300" s="13"/>
      <c r="Z1300" s="14"/>
      <c r="AA1300" s="14"/>
      <c r="AB1300" s="14"/>
      <c r="AC1300" s="14"/>
    </row>
    <row r="1301" spans="1:29" x14ac:dyDescent="0.35">
      <c r="A1301" s="10"/>
      <c r="B1301" s="10"/>
      <c r="C1301" s="10"/>
      <c r="D1301" s="10"/>
      <c r="E1301" s="10"/>
      <c r="F1301" s="10"/>
      <c r="G1301" s="10"/>
      <c r="H1301" s="10"/>
      <c r="I1301" s="10"/>
      <c r="J1301" s="11"/>
      <c r="K1301" s="12"/>
      <c r="L1301" s="13"/>
      <c r="M1301" s="13"/>
      <c r="N1301" s="13"/>
      <c r="O1301" s="13"/>
      <c r="P1301" s="13"/>
      <c r="Q1301" s="13"/>
      <c r="R1301" s="13"/>
      <c r="S1301" s="13"/>
      <c r="T1301" s="13"/>
      <c r="U1301" s="13"/>
      <c r="V1301" s="13"/>
      <c r="W1301" s="13"/>
      <c r="X1301" s="13"/>
      <c r="Y1301" s="13"/>
      <c r="Z1301" s="14"/>
      <c r="AA1301" s="14"/>
      <c r="AB1301" s="14"/>
      <c r="AC1301" s="14"/>
    </row>
    <row r="1302" spans="1:29" x14ac:dyDescent="0.35">
      <c r="A1302" s="10"/>
      <c r="B1302" s="10"/>
      <c r="C1302" s="10"/>
      <c r="D1302" s="10"/>
      <c r="E1302" s="10"/>
      <c r="F1302" s="10"/>
      <c r="G1302" s="10"/>
      <c r="H1302" s="10"/>
      <c r="I1302" s="10"/>
      <c r="J1302" s="11"/>
      <c r="K1302" s="12"/>
      <c r="L1302" s="13"/>
      <c r="M1302" s="13"/>
      <c r="N1302" s="13"/>
      <c r="O1302" s="13"/>
      <c r="P1302" s="13"/>
      <c r="Q1302" s="13"/>
      <c r="R1302" s="13"/>
      <c r="S1302" s="13"/>
      <c r="T1302" s="13"/>
      <c r="U1302" s="13"/>
      <c r="V1302" s="13"/>
      <c r="W1302" s="13"/>
      <c r="X1302" s="13"/>
      <c r="Y1302" s="13"/>
      <c r="Z1302" s="14"/>
      <c r="AA1302" s="14"/>
      <c r="AB1302" s="14"/>
      <c r="AC1302" s="14"/>
    </row>
    <row r="1303" spans="1:29" x14ac:dyDescent="0.35">
      <c r="A1303" s="10"/>
      <c r="B1303" s="10"/>
      <c r="C1303" s="10"/>
      <c r="D1303" s="10"/>
      <c r="E1303" s="10"/>
      <c r="F1303" s="10"/>
      <c r="G1303" s="10"/>
      <c r="H1303" s="10"/>
      <c r="I1303" s="10"/>
      <c r="J1303" s="11"/>
      <c r="K1303" s="12"/>
      <c r="L1303" s="13"/>
      <c r="M1303" s="13"/>
      <c r="N1303" s="13"/>
      <c r="O1303" s="13"/>
      <c r="P1303" s="13"/>
      <c r="Q1303" s="13"/>
      <c r="R1303" s="13"/>
      <c r="S1303" s="13"/>
      <c r="T1303" s="13"/>
      <c r="U1303" s="13"/>
      <c r="V1303" s="13"/>
      <c r="W1303" s="13"/>
      <c r="X1303" s="13"/>
      <c r="Y1303" s="13"/>
      <c r="Z1303" s="14"/>
      <c r="AA1303" s="14"/>
      <c r="AB1303" s="14"/>
      <c r="AC1303" s="14"/>
    </row>
    <row r="1304" spans="1:29" x14ac:dyDescent="0.35">
      <c r="A1304" s="10"/>
      <c r="B1304" s="10"/>
      <c r="C1304" s="10"/>
      <c r="D1304" s="10"/>
      <c r="E1304" s="10"/>
      <c r="F1304" s="10"/>
      <c r="G1304" s="10"/>
      <c r="H1304" s="10"/>
      <c r="I1304" s="10"/>
      <c r="J1304" s="11"/>
      <c r="K1304" s="12"/>
      <c r="L1304" s="13"/>
      <c r="M1304" s="13"/>
      <c r="N1304" s="13"/>
      <c r="O1304" s="13"/>
      <c r="P1304" s="13"/>
      <c r="Q1304" s="13"/>
      <c r="R1304" s="13"/>
      <c r="S1304" s="13"/>
      <c r="T1304" s="13"/>
      <c r="U1304" s="13"/>
      <c r="V1304" s="13"/>
      <c r="W1304" s="13"/>
      <c r="X1304" s="13"/>
      <c r="Y1304" s="13"/>
      <c r="Z1304" s="14"/>
      <c r="AA1304" s="14"/>
      <c r="AB1304" s="14"/>
      <c r="AC1304" s="14"/>
    </row>
    <row r="1305" spans="1:29" x14ac:dyDescent="0.35">
      <c r="A1305" s="10"/>
      <c r="B1305" s="10"/>
      <c r="C1305" s="10"/>
      <c r="D1305" s="10"/>
      <c r="E1305" s="10"/>
      <c r="F1305" s="10"/>
      <c r="G1305" s="10"/>
      <c r="H1305" s="10"/>
      <c r="I1305" s="10"/>
      <c r="J1305" s="11"/>
      <c r="K1305" s="12"/>
      <c r="L1305" s="13"/>
      <c r="M1305" s="13"/>
      <c r="N1305" s="13"/>
      <c r="O1305" s="13"/>
      <c r="P1305" s="13"/>
      <c r="Q1305" s="13"/>
      <c r="R1305" s="13"/>
      <c r="S1305" s="13"/>
      <c r="T1305" s="13"/>
      <c r="U1305" s="13"/>
      <c r="V1305" s="13"/>
      <c r="W1305" s="13"/>
      <c r="X1305" s="13"/>
      <c r="Y1305" s="13"/>
      <c r="Z1305" s="14"/>
      <c r="AA1305" s="14"/>
      <c r="AB1305" s="14"/>
      <c r="AC1305" s="14"/>
    </row>
    <row r="1306" spans="1:29" x14ac:dyDescent="0.35">
      <c r="A1306" s="10"/>
      <c r="B1306" s="10"/>
      <c r="C1306" s="10"/>
      <c r="D1306" s="10"/>
      <c r="E1306" s="10"/>
      <c r="F1306" s="10"/>
      <c r="G1306" s="10"/>
      <c r="H1306" s="10"/>
      <c r="I1306" s="10"/>
      <c r="J1306" s="11"/>
      <c r="K1306" s="12"/>
      <c r="L1306" s="13"/>
      <c r="M1306" s="13"/>
      <c r="N1306" s="13"/>
      <c r="O1306" s="13"/>
      <c r="P1306" s="13"/>
      <c r="Q1306" s="13"/>
      <c r="R1306" s="13"/>
      <c r="S1306" s="13"/>
      <c r="T1306" s="13"/>
      <c r="U1306" s="13"/>
      <c r="V1306" s="13"/>
      <c r="W1306" s="13"/>
      <c r="X1306" s="13"/>
      <c r="Y1306" s="13"/>
      <c r="Z1306" s="14"/>
      <c r="AA1306" s="14"/>
      <c r="AB1306" s="14"/>
      <c r="AC1306" s="14"/>
    </row>
    <row r="1307" spans="1:29" x14ac:dyDescent="0.35">
      <c r="A1307" s="10"/>
      <c r="B1307" s="10"/>
      <c r="C1307" s="10"/>
      <c r="D1307" s="10"/>
      <c r="E1307" s="10"/>
      <c r="F1307" s="10"/>
      <c r="G1307" s="10"/>
      <c r="H1307" s="10"/>
      <c r="I1307" s="10"/>
      <c r="J1307" s="11"/>
      <c r="K1307" s="12"/>
      <c r="L1307" s="13"/>
      <c r="M1307" s="13"/>
      <c r="N1307" s="13"/>
      <c r="O1307" s="13"/>
      <c r="P1307" s="13"/>
      <c r="Q1307" s="13"/>
      <c r="R1307" s="13"/>
      <c r="S1307" s="13"/>
      <c r="T1307" s="13"/>
      <c r="U1307" s="13"/>
      <c r="V1307" s="13"/>
      <c r="W1307" s="13"/>
      <c r="X1307" s="13"/>
      <c r="Y1307" s="13"/>
      <c r="Z1307" s="14"/>
      <c r="AA1307" s="14"/>
      <c r="AB1307" s="14"/>
      <c r="AC1307" s="14"/>
    </row>
    <row r="1308" spans="1:29" x14ac:dyDescent="0.35">
      <c r="A1308" s="10"/>
      <c r="B1308" s="10"/>
      <c r="C1308" s="10"/>
      <c r="D1308" s="10"/>
      <c r="E1308" s="10"/>
      <c r="F1308" s="10"/>
      <c r="G1308" s="10"/>
      <c r="H1308" s="10"/>
      <c r="I1308" s="10"/>
      <c r="J1308" s="11"/>
      <c r="K1308" s="12"/>
      <c r="L1308" s="13"/>
      <c r="M1308" s="13"/>
      <c r="N1308" s="13"/>
      <c r="O1308" s="13"/>
      <c r="P1308" s="13"/>
      <c r="Q1308" s="13"/>
      <c r="R1308" s="13"/>
      <c r="S1308" s="13"/>
      <c r="T1308" s="13"/>
      <c r="U1308" s="13"/>
      <c r="V1308" s="13"/>
      <c r="W1308" s="13"/>
      <c r="X1308" s="13"/>
      <c r="Y1308" s="13"/>
      <c r="Z1308" s="14"/>
      <c r="AA1308" s="14"/>
      <c r="AB1308" s="14"/>
      <c r="AC1308" s="14"/>
    </row>
    <row r="1309" spans="1:29" x14ac:dyDescent="0.35">
      <c r="A1309" s="10"/>
      <c r="B1309" s="10"/>
      <c r="C1309" s="10"/>
      <c r="D1309" s="10"/>
      <c r="E1309" s="10"/>
      <c r="F1309" s="10"/>
      <c r="G1309" s="10"/>
      <c r="H1309" s="10"/>
      <c r="I1309" s="10"/>
      <c r="J1309" s="11"/>
      <c r="K1309" s="12"/>
      <c r="L1309" s="13"/>
      <c r="M1309" s="13"/>
      <c r="N1309" s="13"/>
      <c r="O1309" s="13"/>
      <c r="P1309" s="13"/>
      <c r="Q1309" s="13"/>
      <c r="R1309" s="13"/>
      <c r="S1309" s="13"/>
      <c r="T1309" s="13"/>
      <c r="U1309" s="13"/>
      <c r="V1309" s="13"/>
      <c r="W1309" s="13"/>
      <c r="X1309" s="13"/>
      <c r="Y1309" s="13"/>
      <c r="Z1309" s="14"/>
      <c r="AA1309" s="14"/>
      <c r="AB1309" s="14"/>
      <c r="AC1309" s="14"/>
    </row>
    <row r="1310" spans="1:29" x14ac:dyDescent="0.35">
      <c r="A1310" s="10"/>
      <c r="B1310" s="10"/>
      <c r="C1310" s="10"/>
      <c r="D1310" s="10"/>
      <c r="E1310" s="10"/>
      <c r="F1310" s="10"/>
      <c r="G1310" s="10"/>
      <c r="H1310" s="10"/>
      <c r="I1310" s="10"/>
      <c r="J1310" s="11"/>
      <c r="K1310" s="12"/>
      <c r="L1310" s="13"/>
      <c r="M1310" s="13"/>
      <c r="N1310" s="13"/>
      <c r="O1310" s="13"/>
      <c r="P1310" s="13"/>
      <c r="Q1310" s="13"/>
      <c r="R1310" s="13"/>
      <c r="S1310" s="13"/>
      <c r="T1310" s="13"/>
      <c r="U1310" s="13"/>
      <c r="V1310" s="13"/>
      <c r="W1310" s="13"/>
      <c r="X1310" s="13"/>
      <c r="Y1310" s="13"/>
      <c r="Z1310" s="14"/>
      <c r="AA1310" s="14"/>
      <c r="AB1310" s="14"/>
      <c r="AC1310" s="14"/>
    </row>
    <row r="1311" spans="1:29" x14ac:dyDescent="0.35">
      <c r="A1311" s="10"/>
      <c r="B1311" s="10"/>
      <c r="C1311" s="10"/>
      <c r="D1311" s="10"/>
      <c r="E1311" s="10"/>
      <c r="F1311" s="10"/>
      <c r="G1311" s="10"/>
      <c r="H1311" s="10"/>
      <c r="I1311" s="10"/>
      <c r="J1311" s="11"/>
      <c r="K1311" s="12"/>
      <c r="L1311" s="13"/>
      <c r="M1311" s="13"/>
      <c r="N1311" s="13"/>
      <c r="O1311" s="13"/>
      <c r="P1311" s="13"/>
      <c r="Q1311" s="13"/>
      <c r="R1311" s="13"/>
      <c r="S1311" s="13"/>
      <c r="T1311" s="13"/>
      <c r="U1311" s="13"/>
      <c r="V1311" s="13"/>
      <c r="W1311" s="13"/>
      <c r="X1311" s="13"/>
      <c r="Y1311" s="13"/>
      <c r="Z1311" s="14"/>
      <c r="AA1311" s="14"/>
      <c r="AB1311" s="14"/>
      <c r="AC1311" s="14"/>
    </row>
    <row r="1312" spans="1:29" x14ac:dyDescent="0.35">
      <c r="A1312" s="10"/>
      <c r="B1312" s="10"/>
      <c r="C1312" s="10"/>
      <c r="D1312" s="10"/>
      <c r="E1312" s="10"/>
      <c r="F1312" s="10"/>
      <c r="G1312" s="10"/>
      <c r="H1312" s="10"/>
      <c r="I1312" s="10"/>
      <c r="J1312" s="11"/>
      <c r="K1312" s="12"/>
      <c r="L1312" s="13"/>
      <c r="M1312" s="13"/>
      <c r="N1312" s="13"/>
      <c r="O1312" s="13"/>
      <c r="P1312" s="13"/>
      <c r="Q1312" s="13"/>
      <c r="R1312" s="13"/>
      <c r="S1312" s="13"/>
      <c r="T1312" s="13"/>
      <c r="U1312" s="13"/>
      <c r="V1312" s="13"/>
      <c r="W1312" s="13"/>
      <c r="X1312" s="13"/>
      <c r="Y1312" s="13"/>
      <c r="Z1312" s="14"/>
      <c r="AA1312" s="14"/>
      <c r="AB1312" s="14"/>
      <c r="AC1312" s="14"/>
    </row>
    <row r="1313" spans="1:29" x14ac:dyDescent="0.35">
      <c r="A1313" s="10"/>
      <c r="B1313" s="10"/>
      <c r="C1313" s="10"/>
      <c r="D1313" s="10"/>
      <c r="E1313" s="10"/>
      <c r="F1313" s="10"/>
      <c r="G1313" s="10"/>
      <c r="H1313" s="10"/>
      <c r="I1313" s="10"/>
      <c r="J1313" s="11"/>
      <c r="K1313" s="12"/>
      <c r="L1313" s="13"/>
      <c r="M1313" s="13"/>
      <c r="N1313" s="13"/>
      <c r="O1313" s="13"/>
      <c r="P1313" s="13"/>
      <c r="Q1313" s="13"/>
      <c r="R1313" s="13"/>
      <c r="S1313" s="13"/>
      <c r="T1313" s="13"/>
      <c r="U1313" s="13"/>
      <c r="V1313" s="13"/>
      <c r="W1313" s="13"/>
      <c r="X1313" s="13"/>
      <c r="Y1313" s="13"/>
      <c r="Z1313" s="14"/>
      <c r="AA1313" s="14"/>
      <c r="AB1313" s="14"/>
      <c r="AC1313" s="14"/>
    </row>
    <row r="1314" spans="1:29" x14ac:dyDescent="0.35">
      <c r="A1314" s="10"/>
      <c r="B1314" s="10"/>
      <c r="C1314" s="10"/>
      <c r="D1314" s="10"/>
      <c r="E1314" s="10"/>
      <c r="F1314" s="10"/>
      <c r="G1314" s="10"/>
      <c r="H1314" s="10"/>
      <c r="I1314" s="10"/>
      <c r="J1314" s="11"/>
      <c r="K1314" s="12"/>
      <c r="L1314" s="13"/>
      <c r="M1314" s="13"/>
      <c r="N1314" s="13"/>
      <c r="O1314" s="13"/>
      <c r="P1314" s="13"/>
      <c r="Q1314" s="13"/>
      <c r="R1314" s="13"/>
      <c r="S1314" s="13"/>
      <c r="T1314" s="13"/>
      <c r="U1314" s="13"/>
      <c r="V1314" s="13"/>
      <c r="W1314" s="13"/>
      <c r="X1314" s="13"/>
      <c r="Y1314" s="13"/>
      <c r="Z1314" s="14"/>
      <c r="AA1314" s="14"/>
      <c r="AB1314" s="14"/>
      <c r="AC1314" s="14"/>
    </row>
    <row r="1315" spans="1:29" x14ac:dyDescent="0.35">
      <c r="A1315" s="10"/>
      <c r="B1315" s="10"/>
      <c r="C1315" s="10"/>
      <c r="D1315" s="10"/>
      <c r="E1315" s="10"/>
      <c r="F1315" s="10"/>
      <c r="G1315" s="10"/>
      <c r="H1315" s="10"/>
      <c r="I1315" s="10"/>
      <c r="J1315" s="11"/>
      <c r="K1315" s="12"/>
      <c r="L1315" s="13"/>
      <c r="M1315" s="13"/>
      <c r="N1315" s="13"/>
      <c r="O1315" s="13"/>
      <c r="P1315" s="13"/>
      <c r="Q1315" s="13"/>
      <c r="R1315" s="13"/>
      <c r="S1315" s="13"/>
      <c r="T1315" s="13"/>
      <c r="U1315" s="13"/>
      <c r="V1315" s="13"/>
      <c r="W1315" s="13"/>
      <c r="X1315" s="13"/>
      <c r="Y1315" s="13"/>
      <c r="Z1315" s="14"/>
      <c r="AA1315" s="14"/>
      <c r="AB1315" s="14"/>
      <c r="AC1315" s="14"/>
    </row>
    <row r="1316" spans="1:29" x14ac:dyDescent="0.35">
      <c r="A1316" s="10"/>
      <c r="B1316" s="10"/>
      <c r="C1316" s="10"/>
      <c r="D1316" s="10"/>
      <c r="E1316" s="10"/>
      <c r="F1316" s="10"/>
      <c r="G1316" s="10"/>
      <c r="H1316" s="10"/>
      <c r="I1316" s="10"/>
      <c r="J1316" s="11"/>
      <c r="K1316" s="12"/>
      <c r="L1316" s="13"/>
      <c r="M1316" s="13"/>
      <c r="N1316" s="13"/>
      <c r="O1316" s="13"/>
      <c r="P1316" s="13"/>
      <c r="Q1316" s="13"/>
      <c r="R1316" s="13"/>
      <c r="S1316" s="13"/>
      <c r="T1316" s="13"/>
      <c r="U1316" s="13"/>
      <c r="V1316" s="13"/>
      <c r="W1316" s="13"/>
      <c r="X1316" s="13"/>
      <c r="Y1316" s="13"/>
      <c r="Z1316" s="14"/>
      <c r="AA1316" s="14"/>
      <c r="AB1316" s="14"/>
      <c r="AC1316" s="14"/>
    </row>
    <row r="1317" spans="1:29" x14ac:dyDescent="0.35">
      <c r="A1317" s="10"/>
      <c r="B1317" s="10"/>
      <c r="C1317" s="10"/>
      <c r="D1317" s="10"/>
      <c r="E1317" s="10"/>
      <c r="F1317" s="10"/>
      <c r="G1317" s="10"/>
      <c r="H1317" s="10"/>
      <c r="I1317" s="10"/>
      <c r="J1317" s="11"/>
      <c r="K1317" s="12"/>
      <c r="L1317" s="13"/>
      <c r="M1317" s="13"/>
      <c r="N1317" s="13"/>
      <c r="O1317" s="13"/>
      <c r="P1317" s="13"/>
      <c r="Q1317" s="13"/>
      <c r="R1317" s="13"/>
      <c r="S1317" s="13"/>
      <c r="T1317" s="13"/>
      <c r="U1317" s="13"/>
      <c r="V1317" s="13"/>
      <c r="W1317" s="13"/>
      <c r="X1317" s="13"/>
      <c r="Y1317" s="13"/>
      <c r="Z1317" s="14"/>
      <c r="AA1317" s="14"/>
      <c r="AB1317" s="14"/>
      <c r="AC1317" s="14"/>
    </row>
    <row r="1318" spans="1:29" x14ac:dyDescent="0.35">
      <c r="A1318" s="10"/>
      <c r="B1318" s="10"/>
      <c r="C1318" s="10"/>
      <c r="D1318" s="10"/>
      <c r="E1318" s="10"/>
      <c r="F1318" s="10"/>
      <c r="G1318" s="10"/>
      <c r="H1318" s="10"/>
      <c r="I1318" s="10"/>
      <c r="J1318" s="11"/>
      <c r="K1318" s="12"/>
      <c r="L1318" s="13"/>
      <c r="M1318" s="13"/>
      <c r="N1318" s="13"/>
      <c r="O1318" s="13"/>
      <c r="P1318" s="13"/>
      <c r="Q1318" s="13"/>
      <c r="R1318" s="13"/>
      <c r="S1318" s="13"/>
      <c r="T1318" s="13"/>
      <c r="U1318" s="13"/>
      <c r="V1318" s="13"/>
      <c r="W1318" s="13"/>
      <c r="X1318" s="13"/>
      <c r="Y1318" s="13"/>
      <c r="Z1318" s="14"/>
      <c r="AA1318" s="14"/>
      <c r="AB1318" s="14"/>
      <c r="AC1318" s="14"/>
    </row>
    <row r="1319" spans="1:29" x14ac:dyDescent="0.35">
      <c r="A1319" s="10"/>
      <c r="B1319" s="10"/>
      <c r="C1319" s="10"/>
      <c r="D1319" s="10"/>
      <c r="E1319" s="10"/>
      <c r="F1319" s="10"/>
      <c r="G1319" s="10"/>
      <c r="H1319" s="10"/>
      <c r="I1319" s="10"/>
      <c r="J1319" s="11"/>
      <c r="K1319" s="12"/>
      <c r="L1319" s="13"/>
      <c r="M1319" s="13"/>
      <c r="N1319" s="13"/>
      <c r="O1319" s="13"/>
      <c r="P1319" s="13"/>
      <c r="Q1319" s="13"/>
      <c r="R1319" s="13"/>
      <c r="S1319" s="13"/>
      <c r="T1319" s="13"/>
      <c r="U1319" s="13"/>
      <c r="V1319" s="13"/>
      <c r="W1319" s="13"/>
      <c r="X1319" s="13"/>
      <c r="Y1319" s="13"/>
      <c r="Z1319" s="14"/>
      <c r="AA1319" s="14"/>
      <c r="AB1319" s="14"/>
      <c r="AC1319" s="14"/>
    </row>
    <row r="1320" spans="1:29" x14ac:dyDescent="0.35">
      <c r="A1320" s="10"/>
      <c r="B1320" s="10"/>
      <c r="C1320" s="10"/>
      <c r="D1320" s="10"/>
      <c r="E1320" s="10"/>
      <c r="F1320" s="10"/>
      <c r="G1320" s="10"/>
      <c r="H1320" s="10"/>
      <c r="I1320" s="10"/>
      <c r="J1320" s="11"/>
      <c r="K1320" s="12"/>
      <c r="L1320" s="13"/>
      <c r="M1320" s="13"/>
      <c r="N1320" s="13"/>
      <c r="O1320" s="13"/>
      <c r="P1320" s="13"/>
      <c r="Q1320" s="13"/>
      <c r="R1320" s="13"/>
      <c r="S1320" s="13"/>
      <c r="T1320" s="13"/>
      <c r="U1320" s="13"/>
      <c r="V1320" s="13"/>
      <c r="W1320" s="13"/>
      <c r="X1320" s="13"/>
      <c r="Y1320" s="13"/>
      <c r="Z1320" s="14"/>
      <c r="AA1320" s="14"/>
      <c r="AB1320" s="14"/>
      <c r="AC1320" s="14"/>
    </row>
    <row r="1321" spans="1:29" x14ac:dyDescent="0.35">
      <c r="A1321" s="10"/>
      <c r="B1321" s="10"/>
      <c r="C1321" s="10"/>
      <c r="D1321" s="10"/>
      <c r="E1321" s="10"/>
      <c r="F1321" s="10"/>
      <c r="G1321" s="10"/>
      <c r="H1321" s="10"/>
      <c r="I1321" s="10"/>
      <c r="J1321" s="11"/>
      <c r="K1321" s="12"/>
      <c r="L1321" s="13"/>
      <c r="M1321" s="13"/>
      <c r="N1321" s="13"/>
      <c r="O1321" s="13"/>
      <c r="P1321" s="13"/>
      <c r="Q1321" s="13"/>
      <c r="R1321" s="13"/>
      <c r="S1321" s="13"/>
      <c r="T1321" s="13"/>
      <c r="U1321" s="13"/>
      <c r="V1321" s="13"/>
      <c r="W1321" s="13"/>
      <c r="X1321" s="13"/>
      <c r="Y1321" s="13"/>
      <c r="Z1321" s="14"/>
      <c r="AA1321" s="14"/>
      <c r="AB1321" s="14"/>
      <c r="AC1321" s="14"/>
    </row>
    <row r="1322" spans="1:29" x14ac:dyDescent="0.35">
      <c r="A1322" s="10"/>
      <c r="B1322" s="10"/>
      <c r="C1322" s="10"/>
      <c r="D1322" s="10"/>
      <c r="E1322" s="10"/>
      <c r="F1322" s="10"/>
      <c r="G1322" s="10"/>
      <c r="H1322" s="10"/>
      <c r="I1322" s="10"/>
      <c r="J1322" s="11"/>
      <c r="K1322" s="12"/>
      <c r="L1322" s="13"/>
      <c r="M1322" s="13"/>
      <c r="N1322" s="13"/>
      <c r="O1322" s="13"/>
      <c r="P1322" s="13"/>
      <c r="Q1322" s="13"/>
      <c r="R1322" s="13"/>
      <c r="S1322" s="13"/>
      <c r="T1322" s="13"/>
      <c r="U1322" s="13"/>
      <c r="V1322" s="13"/>
      <c r="W1322" s="13"/>
      <c r="X1322" s="13"/>
      <c r="Y1322" s="13"/>
      <c r="Z1322" s="14"/>
      <c r="AA1322" s="14"/>
      <c r="AB1322" s="14"/>
      <c r="AC1322" s="14"/>
    </row>
    <row r="1323" spans="1:29" x14ac:dyDescent="0.35">
      <c r="A1323" s="10"/>
      <c r="B1323" s="10"/>
      <c r="C1323" s="10"/>
      <c r="D1323" s="10"/>
      <c r="E1323" s="10"/>
      <c r="F1323" s="10"/>
      <c r="G1323" s="10"/>
      <c r="H1323" s="10"/>
      <c r="I1323" s="10"/>
      <c r="J1323" s="11"/>
      <c r="K1323" s="12"/>
      <c r="L1323" s="13"/>
      <c r="M1323" s="13"/>
      <c r="N1323" s="13"/>
      <c r="O1323" s="13"/>
      <c r="P1323" s="13"/>
      <c r="Q1323" s="13"/>
      <c r="R1323" s="13"/>
      <c r="S1323" s="13"/>
      <c r="T1323" s="13"/>
      <c r="U1323" s="13"/>
      <c r="V1323" s="13"/>
      <c r="W1323" s="13"/>
      <c r="X1323" s="13"/>
      <c r="Y1323" s="13"/>
      <c r="Z1323" s="14"/>
      <c r="AA1323" s="14"/>
      <c r="AB1323" s="14"/>
      <c r="AC1323" s="14"/>
    </row>
    <row r="1324" spans="1:29" x14ac:dyDescent="0.35">
      <c r="A1324" s="10"/>
      <c r="B1324" s="10"/>
      <c r="C1324" s="10"/>
      <c r="D1324" s="10"/>
      <c r="E1324" s="10"/>
      <c r="F1324" s="10"/>
      <c r="G1324" s="10"/>
      <c r="H1324" s="10"/>
      <c r="I1324" s="10"/>
      <c r="J1324" s="11"/>
      <c r="K1324" s="12"/>
      <c r="L1324" s="13"/>
      <c r="M1324" s="13"/>
      <c r="N1324" s="13"/>
      <c r="O1324" s="13"/>
      <c r="P1324" s="13"/>
      <c r="Q1324" s="13"/>
      <c r="R1324" s="13"/>
      <c r="S1324" s="13"/>
      <c r="T1324" s="13"/>
      <c r="U1324" s="13"/>
      <c r="V1324" s="13"/>
      <c r="W1324" s="13"/>
      <c r="X1324" s="13"/>
      <c r="Y1324" s="13"/>
      <c r="Z1324" s="14"/>
      <c r="AA1324" s="14"/>
      <c r="AB1324" s="14"/>
      <c r="AC1324" s="14"/>
    </row>
    <row r="1325" spans="1:29" x14ac:dyDescent="0.35">
      <c r="A1325" s="10"/>
      <c r="B1325" s="10"/>
      <c r="C1325" s="10"/>
      <c r="D1325" s="10"/>
      <c r="E1325" s="10"/>
      <c r="F1325" s="10"/>
      <c r="G1325" s="10"/>
      <c r="H1325" s="10"/>
      <c r="I1325" s="10"/>
      <c r="J1325" s="11"/>
      <c r="K1325" s="12"/>
      <c r="L1325" s="13"/>
      <c r="M1325" s="13"/>
      <c r="N1325" s="13"/>
      <c r="O1325" s="13"/>
      <c r="P1325" s="13"/>
      <c r="Q1325" s="13"/>
      <c r="R1325" s="13"/>
      <c r="S1325" s="13"/>
      <c r="T1325" s="13"/>
      <c r="U1325" s="13"/>
      <c r="V1325" s="13"/>
      <c r="W1325" s="13"/>
      <c r="X1325" s="13"/>
      <c r="Y1325" s="13"/>
      <c r="Z1325" s="14"/>
      <c r="AA1325" s="14"/>
      <c r="AB1325" s="14"/>
      <c r="AC1325" s="14"/>
    </row>
    <row r="1326" spans="1:29" x14ac:dyDescent="0.35">
      <c r="A1326" s="10"/>
      <c r="B1326" s="10"/>
      <c r="C1326" s="10"/>
      <c r="D1326" s="10"/>
      <c r="E1326" s="10"/>
      <c r="F1326" s="10"/>
      <c r="G1326" s="10"/>
      <c r="H1326" s="10"/>
      <c r="I1326" s="10"/>
      <c r="J1326" s="11"/>
      <c r="K1326" s="12"/>
      <c r="L1326" s="13"/>
      <c r="M1326" s="13"/>
      <c r="N1326" s="13"/>
      <c r="O1326" s="13"/>
      <c r="P1326" s="13"/>
      <c r="Q1326" s="13"/>
      <c r="R1326" s="13"/>
      <c r="S1326" s="13"/>
      <c r="T1326" s="13"/>
      <c r="U1326" s="13"/>
      <c r="V1326" s="13"/>
      <c r="W1326" s="13"/>
      <c r="X1326" s="13"/>
      <c r="Y1326" s="13"/>
      <c r="Z1326" s="14"/>
      <c r="AA1326" s="14"/>
      <c r="AB1326" s="14"/>
      <c r="AC1326" s="14"/>
    </row>
    <row r="1327" spans="1:29" x14ac:dyDescent="0.35">
      <c r="A1327" s="10"/>
      <c r="B1327" s="10"/>
      <c r="C1327" s="10"/>
      <c r="D1327" s="10"/>
      <c r="E1327" s="10"/>
      <c r="F1327" s="10"/>
      <c r="G1327" s="10"/>
      <c r="H1327" s="10"/>
      <c r="I1327" s="10"/>
      <c r="J1327" s="11"/>
      <c r="K1327" s="12"/>
      <c r="L1327" s="13"/>
      <c r="M1327" s="13"/>
      <c r="N1327" s="13"/>
      <c r="O1327" s="13"/>
      <c r="P1327" s="13"/>
      <c r="Q1327" s="13"/>
      <c r="R1327" s="13"/>
      <c r="S1327" s="13"/>
      <c r="T1327" s="13"/>
      <c r="U1327" s="13"/>
      <c r="V1327" s="13"/>
      <c r="W1327" s="13"/>
      <c r="X1327" s="13"/>
      <c r="Y1327" s="13"/>
      <c r="Z1327" s="14"/>
      <c r="AA1327" s="14"/>
      <c r="AB1327" s="14"/>
      <c r="AC1327" s="14"/>
    </row>
    <row r="1328" spans="1:29" x14ac:dyDescent="0.35">
      <c r="A1328" s="10"/>
      <c r="B1328" s="10"/>
      <c r="C1328" s="10"/>
      <c r="D1328" s="10"/>
      <c r="E1328" s="10"/>
      <c r="F1328" s="10"/>
      <c r="G1328" s="10"/>
      <c r="H1328" s="10"/>
      <c r="I1328" s="10"/>
      <c r="J1328" s="11"/>
      <c r="K1328" s="12"/>
      <c r="L1328" s="13"/>
      <c r="M1328" s="13"/>
      <c r="N1328" s="13"/>
      <c r="O1328" s="13"/>
      <c r="P1328" s="13"/>
      <c r="Q1328" s="13"/>
      <c r="R1328" s="13"/>
      <c r="S1328" s="13"/>
      <c r="T1328" s="13"/>
      <c r="U1328" s="13"/>
      <c r="V1328" s="13"/>
      <c r="W1328" s="13"/>
      <c r="X1328" s="13"/>
      <c r="Y1328" s="13"/>
      <c r="Z1328" s="14"/>
      <c r="AA1328" s="14"/>
      <c r="AB1328" s="14"/>
      <c r="AC1328" s="14"/>
    </row>
    <row r="1329" spans="1:29" x14ac:dyDescent="0.35">
      <c r="A1329" s="10"/>
      <c r="B1329" s="10"/>
      <c r="C1329" s="10"/>
      <c r="D1329" s="10"/>
      <c r="E1329" s="10"/>
      <c r="F1329" s="10"/>
      <c r="G1329" s="10"/>
      <c r="H1329" s="10"/>
      <c r="I1329" s="10"/>
      <c r="J1329" s="11"/>
      <c r="K1329" s="12"/>
      <c r="L1329" s="13"/>
      <c r="M1329" s="13"/>
      <c r="N1329" s="13"/>
      <c r="O1329" s="13"/>
      <c r="P1329" s="13"/>
      <c r="Q1329" s="13"/>
      <c r="R1329" s="13"/>
      <c r="S1329" s="13"/>
      <c r="T1329" s="13"/>
      <c r="U1329" s="13"/>
      <c r="V1329" s="13"/>
      <c r="W1329" s="13"/>
      <c r="X1329" s="13"/>
      <c r="Y1329" s="13"/>
      <c r="Z1329" s="14"/>
      <c r="AA1329" s="14"/>
      <c r="AB1329" s="14"/>
      <c r="AC1329" s="14"/>
    </row>
    <row r="1330" spans="1:29" x14ac:dyDescent="0.35">
      <c r="A1330" s="10"/>
      <c r="B1330" s="10"/>
      <c r="C1330" s="10"/>
      <c r="D1330" s="10"/>
      <c r="E1330" s="10"/>
      <c r="F1330" s="10"/>
      <c r="G1330" s="10"/>
      <c r="H1330" s="10"/>
      <c r="I1330" s="10"/>
      <c r="J1330" s="11"/>
      <c r="K1330" s="12"/>
      <c r="L1330" s="13"/>
      <c r="M1330" s="13"/>
      <c r="N1330" s="13"/>
      <c r="O1330" s="13"/>
      <c r="P1330" s="13"/>
      <c r="Q1330" s="13"/>
      <c r="R1330" s="13"/>
      <c r="S1330" s="13"/>
      <c r="T1330" s="13"/>
      <c r="U1330" s="13"/>
      <c r="V1330" s="13"/>
      <c r="W1330" s="13"/>
      <c r="X1330" s="13"/>
      <c r="Y1330" s="13"/>
      <c r="Z1330" s="14"/>
      <c r="AA1330" s="14"/>
      <c r="AB1330" s="14"/>
      <c r="AC1330" s="14"/>
    </row>
    <row r="1331" spans="1:29" x14ac:dyDescent="0.35">
      <c r="A1331" s="10"/>
      <c r="B1331" s="10"/>
      <c r="C1331" s="10"/>
      <c r="D1331" s="10"/>
      <c r="E1331" s="10"/>
      <c r="F1331" s="10"/>
      <c r="G1331" s="10"/>
      <c r="H1331" s="10"/>
      <c r="I1331" s="10"/>
      <c r="J1331" s="11"/>
      <c r="K1331" s="12"/>
      <c r="L1331" s="13"/>
      <c r="M1331" s="13"/>
      <c r="N1331" s="13"/>
      <c r="O1331" s="13"/>
      <c r="P1331" s="13"/>
      <c r="Q1331" s="13"/>
      <c r="R1331" s="13"/>
      <c r="S1331" s="13"/>
      <c r="T1331" s="13"/>
      <c r="U1331" s="13"/>
      <c r="V1331" s="13"/>
      <c r="W1331" s="13"/>
      <c r="X1331" s="13"/>
      <c r="Y1331" s="13"/>
      <c r="Z1331" s="14"/>
      <c r="AA1331" s="14"/>
      <c r="AB1331" s="14"/>
      <c r="AC1331" s="14"/>
    </row>
    <row r="1332" spans="1:29" x14ac:dyDescent="0.35">
      <c r="A1332" s="10"/>
      <c r="B1332" s="10"/>
      <c r="C1332" s="10"/>
      <c r="D1332" s="10"/>
      <c r="E1332" s="10"/>
      <c r="F1332" s="10"/>
      <c r="G1332" s="10"/>
      <c r="H1332" s="10"/>
      <c r="I1332" s="10"/>
      <c r="J1332" s="11"/>
      <c r="K1332" s="12"/>
      <c r="L1332" s="13"/>
      <c r="M1332" s="13"/>
      <c r="N1332" s="13"/>
      <c r="O1332" s="13"/>
      <c r="P1332" s="13"/>
      <c r="Q1332" s="13"/>
      <c r="R1332" s="13"/>
      <c r="S1332" s="13"/>
      <c r="T1332" s="13"/>
      <c r="U1332" s="13"/>
      <c r="V1332" s="13"/>
      <c r="W1332" s="13"/>
      <c r="X1332" s="13"/>
      <c r="Y1332" s="13"/>
      <c r="Z1332" s="14"/>
      <c r="AA1332" s="14"/>
      <c r="AB1332" s="14"/>
      <c r="AC1332" s="14"/>
    </row>
    <row r="1333" spans="1:29" x14ac:dyDescent="0.35">
      <c r="A1333" s="10"/>
      <c r="B1333" s="10"/>
      <c r="C1333" s="10"/>
      <c r="D1333" s="10"/>
      <c r="E1333" s="10"/>
      <c r="F1333" s="10"/>
      <c r="G1333" s="10"/>
      <c r="H1333" s="10"/>
      <c r="I1333" s="10"/>
      <c r="J1333" s="11"/>
      <c r="K1333" s="12"/>
      <c r="L1333" s="13"/>
      <c r="M1333" s="13"/>
      <c r="N1333" s="13"/>
      <c r="O1333" s="13"/>
      <c r="P1333" s="13"/>
      <c r="Q1333" s="13"/>
      <c r="R1333" s="13"/>
      <c r="S1333" s="13"/>
      <c r="T1333" s="13"/>
      <c r="U1333" s="13"/>
      <c r="V1333" s="13"/>
      <c r="W1333" s="13"/>
      <c r="X1333" s="13"/>
      <c r="Y1333" s="13"/>
      <c r="Z1333" s="14"/>
      <c r="AA1333" s="14"/>
      <c r="AB1333" s="14"/>
      <c r="AC1333" s="14"/>
    </row>
    <row r="1334" spans="1:29" x14ac:dyDescent="0.35">
      <c r="A1334" s="10"/>
      <c r="B1334" s="10"/>
      <c r="C1334" s="10"/>
      <c r="D1334" s="10"/>
      <c r="E1334" s="10"/>
      <c r="F1334" s="10"/>
      <c r="G1334" s="10"/>
      <c r="H1334" s="10"/>
      <c r="I1334" s="10"/>
      <c r="J1334" s="11"/>
      <c r="K1334" s="12"/>
      <c r="L1334" s="13"/>
      <c r="M1334" s="13"/>
      <c r="N1334" s="13"/>
      <c r="O1334" s="13"/>
      <c r="P1334" s="13"/>
      <c r="Q1334" s="13"/>
      <c r="R1334" s="13"/>
      <c r="S1334" s="13"/>
      <c r="T1334" s="13"/>
      <c r="U1334" s="13"/>
      <c r="V1334" s="13"/>
      <c r="W1334" s="13"/>
      <c r="X1334" s="13"/>
      <c r="Y1334" s="13"/>
      <c r="Z1334" s="14"/>
      <c r="AA1334" s="14"/>
      <c r="AB1334" s="14"/>
      <c r="AC1334" s="14"/>
    </row>
    <row r="1335" spans="1:29" x14ac:dyDescent="0.35">
      <c r="A1335" s="10"/>
      <c r="B1335" s="10"/>
      <c r="C1335" s="10"/>
      <c r="D1335" s="10"/>
      <c r="E1335" s="10"/>
      <c r="F1335" s="10"/>
      <c r="G1335" s="10"/>
      <c r="H1335" s="10"/>
      <c r="I1335" s="10"/>
      <c r="J1335" s="11"/>
      <c r="K1335" s="12"/>
      <c r="L1335" s="13"/>
      <c r="M1335" s="13"/>
      <c r="N1335" s="13"/>
      <c r="O1335" s="13"/>
      <c r="P1335" s="13"/>
      <c r="Q1335" s="13"/>
      <c r="R1335" s="13"/>
      <c r="S1335" s="13"/>
      <c r="T1335" s="13"/>
      <c r="U1335" s="13"/>
      <c r="V1335" s="13"/>
      <c r="W1335" s="13"/>
      <c r="X1335" s="13"/>
      <c r="Y1335" s="13"/>
      <c r="Z1335" s="14"/>
      <c r="AA1335" s="14"/>
      <c r="AB1335" s="14"/>
      <c r="AC1335" s="14"/>
    </row>
    <row r="1336" spans="1:29" x14ac:dyDescent="0.35">
      <c r="A1336" s="10"/>
      <c r="B1336" s="10"/>
      <c r="C1336" s="10"/>
      <c r="D1336" s="10"/>
      <c r="E1336" s="10"/>
      <c r="F1336" s="10"/>
      <c r="G1336" s="10"/>
      <c r="H1336" s="10"/>
      <c r="I1336" s="10"/>
      <c r="J1336" s="11"/>
      <c r="K1336" s="12"/>
      <c r="L1336" s="13"/>
      <c r="M1336" s="13"/>
      <c r="N1336" s="13"/>
      <c r="O1336" s="13"/>
      <c r="P1336" s="13"/>
      <c r="Q1336" s="13"/>
      <c r="R1336" s="13"/>
      <c r="S1336" s="13"/>
      <c r="T1336" s="13"/>
      <c r="U1336" s="13"/>
      <c r="V1336" s="13"/>
      <c r="W1336" s="13"/>
      <c r="X1336" s="13"/>
      <c r="Y1336" s="13"/>
      <c r="Z1336" s="14"/>
      <c r="AA1336" s="14"/>
      <c r="AB1336" s="14"/>
      <c r="AC1336" s="14"/>
    </row>
    <row r="1337" spans="1:29" x14ac:dyDescent="0.35">
      <c r="A1337" s="10"/>
      <c r="B1337" s="10"/>
      <c r="C1337" s="10"/>
      <c r="D1337" s="10"/>
      <c r="E1337" s="10"/>
      <c r="F1337" s="10"/>
      <c r="G1337" s="10"/>
      <c r="H1337" s="10"/>
      <c r="I1337" s="10"/>
      <c r="J1337" s="11"/>
      <c r="K1337" s="12"/>
      <c r="L1337" s="13"/>
      <c r="M1337" s="13"/>
      <c r="N1337" s="13"/>
      <c r="O1337" s="13"/>
      <c r="P1337" s="13"/>
      <c r="Q1337" s="13"/>
      <c r="R1337" s="13"/>
      <c r="S1337" s="13"/>
      <c r="T1337" s="13"/>
      <c r="U1337" s="13"/>
      <c r="V1337" s="13"/>
      <c r="W1337" s="13"/>
      <c r="X1337" s="13"/>
      <c r="Y1337" s="13"/>
      <c r="Z1337" s="14"/>
      <c r="AA1337" s="14"/>
      <c r="AB1337" s="14"/>
      <c r="AC1337" s="14"/>
    </row>
    <row r="1338" spans="1:29" x14ac:dyDescent="0.35">
      <c r="A1338" s="10"/>
      <c r="B1338" s="10"/>
      <c r="C1338" s="10"/>
      <c r="D1338" s="10"/>
      <c r="E1338" s="10"/>
      <c r="F1338" s="10"/>
      <c r="G1338" s="10"/>
      <c r="H1338" s="10"/>
      <c r="I1338" s="10"/>
      <c r="J1338" s="11"/>
      <c r="K1338" s="12"/>
      <c r="L1338" s="13"/>
      <c r="M1338" s="13"/>
      <c r="N1338" s="13"/>
      <c r="O1338" s="13"/>
      <c r="P1338" s="13"/>
      <c r="Q1338" s="13"/>
      <c r="R1338" s="13"/>
      <c r="S1338" s="13"/>
      <c r="T1338" s="13"/>
      <c r="U1338" s="13"/>
      <c r="V1338" s="13"/>
      <c r="W1338" s="13"/>
      <c r="X1338" s="13"/>
      <c r="Y1338" s="13"/>
      <c r="Z1338" s="14"/>
      <c r="AA1338" s="14"/>
      <c r="AB1338" s="14"/>
      <c r="AC1338" s="14"/>
    </row>
    <row r="1339" spans="1:29" x14ac:dyDescent="0.35">
      <c r="A1339" s="10"/>
      <c r="B1339" s="10"/>
      <c r="C1339" s="10"/>
      <c r="D1339" s="10"/>
      <c r="E1339" s="10"/>
      <c r="F1339" s="10"/>
      <c r="G1339" s="10"/>
      <c r="H1339" s="10"/>
      <c r="I1339" s="10"/>
      <c r="J1339" s="11"/>
      <c r="K1339" s="12"/>
      <c r="L1339" s="13"/>
      <c r="M1339" s="13"/>
      <c r="N1339" s="13"/>
      <c r="O1339" s="13"/>
      <c r="P1339" s="13"/>
      <c r="Q1339" s="13"/>
      <c r="R1339" s="13"/>
      <c r="S1339" s="13"/>
      <c r="T1339" s="13"/>
      <c r="U1339" s="13"/>
      <c r="V1339" s="13"/>
      <c r="W1339" s="13"/>
      <c r="X1339" s="13"/>
      <c r="Y1339" s="13"/>
      <c r="Z1339" s="14"/>
      <c r="AA1339" s="14"/>
      <c r="AB1339" s="14"/>
      <c r="AC1339" s="14"/>
    </row>
    <row r="1340" spans="1:29" x14ac:dyDescent="0.35">
      <c r="A1340" s="10"/>
      <c r="B1340" s="10"/>
      <c r="C1340" s="10"/>
      <c r="D1340" s="10"/>
      <c r="E1340" s="10"/>
      <c r="F1340" s="10"/>
      <c r="G1340" s="10"/>
      <c r="H1340" s="10"/>
      <c r="I1340" s="10"/>
      <c r="J1340" s="11"/>
      <c r="K1340" s="12"/>
      <c r="L1340" s="13"/>
      <c r="M1340" s="13"/>
      <c r="N1340" s="13"/>
      <c r="O1340" s="13"/>
      <c r="P1340" s="13"/>
      <c r="Q1340" s="13"/>
      <c r="R1340" s="13"/>
      <c r="S1340" s="13"/>
      <c r="T1340" s="13"/>
      <c r="U1340" s="13"/>
      <c r="V1340" s="13"/>
      <c r="W1340" s="13"/>
      <c r="X1340" s="13"/>
      <c r="Y1340" s="13"/>
      <c r="Z1340" s="14"/>
      <c r="AA1340" s="14"/>
      <c r="AB1340" s="14"/>
      <c r="AC1340" s="14"/>
    </row>
    <row r="1341" spans="1:29" x14ac:dyDescent="0.35">
      <c r="A1341" s="10"/>
      <c r="B1341" s="10"/>
      <c r="C1341" s="10"/>
      <c r="D1341" s="10"/>
      <c r="E1341" s="10"/>
      <c r="F1341" s="10"/>
      <c r="G1341" s="10"/>
      <c r="H1341" s="10"/>
      <c r="I1341" s="10"/>
      <c r="J1341" s="11"/>
      <c r="K1341" s="12"/>
      <c r="L1341" s="13"/>
      <c r="M1341" s="13"/>
      <c r="N1341" s="13"/>
      <c r="O1341" s="13"/>
      <c r="P1341" s="13"/>
      <c r="Q1341" s="13"/>
      <c r="R1341" s="13"/>
      <c r="S1341" s="13"/>
      <c r="T1341" s="13"/>
      <c r="U1341" s="13"/>
      <c r="V1341" s="13"/>
      <c r="W1341" s="13"/>
      <c r="X1341" s="13"/>
      <c r="Y1341" s="13"/>
      <c r="Z1341" s="14"/>
      <c r="AA1341" s="14"/>
      <c r="AB1341" s="14"/>
      <c r="AC1341" s="14"/>
    </row>
    <row r="1342" spans="1:29" x14ac:dyDescent="0.35">
      <c r="A1342" s="10"/>
      <c r="B1342" s="10"/>
      <c r="C1342" s="10"/>
      <c r="D1342" s="10"/>
      <c r="E1342" s="10"/>
      <c r="F1342" s="10"/>
      <c r="G1342" s="10"/>
      <c r="H1342" s="10"/>
      <c r="I1342" s="10"/>
      <c r="J1342" s="11"/>
      <c r="K1342" s="12"/>
      <c r="L1342" s="13"/>
      <c r="M1342" s="13"/>
      <c r="N1342" s="13"/>
      <c r="O1342" s="13"/>
      <c r="P1342" s="13"/>
      <c r="Q1342" s="13"/>
      <c r="R1342" s="13"/>
      <c r="S1342" s="13"/>
      <c r="T1342" s="13"/>
      <c r="U1342" s="13"/>
      <c r="V1342" s="13"/>
      <c r="W1342" s="13"/>
      <c r="X1342" s="13"/>
      <c r="Y1342" s="13"/>
      <c r="Z1342" s="14"/>
      <c r="AA1342" s="14"/>
      <c r="AB1342" s="14"/>
      <c r="AC1342" s="14"/>
    </row>
    <row r="1343" spans="1:29" x14ac:dyDescent="0.35">
      <c r="A1343" s="10"/>
      <c r="B1343" s="10"/>
      <c r="C1343" s="10"/>
      <c r="D1343" s="10"/>
      <c r="E1343" s="10"/>
      <c r="F1343" s="10"/>
      <c r="G1343" s="10"/>
      <c r="H1343" s="10"/>
      <c r="I1343" s="10"/>
      <c r="J1343" s="11"/>
      <c r="K1343" s="12"/>
      <c r="L1343" s="13"/>
      <c r="M1343" s="13"/>
      <c r="N1343" s="13"/>
      <c r="O1343" s="13"/>
      <c r="P1343" s="13"/>
      <c r="Q1343" s="13"/>
      <c r="R1343" s="13"/>
      <c r="S1343" s="13"/>
      <c r="T1343" s="13"/>
      <c r="U1343" s="13"/>
      <c r="V1343" s="13"/>
      <c r="W1343" s="13"/>
      <c r="X1343" s="13"/>
      <c r="Y1343" s="13"/>
      <c r="Z1343" s="14"/>
      <c r="AA1343" s="14"/>
      <c r="AB1343" s="14"/>
      <c r="AC1343" s="14"/>
    </row>
    <row r="1344" spans="1:29" x14ac:dyDescent="0.35">
      <c r="A1344" s="10"/>
      <c r="B1344" s="10"/>
      <c r="C1344" s="10"/>
      <c r="D1344" s="10"/>
      <c r="E1344" s="10"/>
      <c r="F1344" s="10"/>
      <c r="G1344" s="10"/>
      <c r="H1344" s="10"/>
      <c r="I1344" s="10"/>
      <c r="J1344" s="11"/>
      <c r="K1344" s="12"/>
      <c r="L1344" s="13"/>
      <c r="M1344" s="13"/>
      <c r="N1344" s="13"/>
      <c r="O1344" s="13"/>
      <c r="P1344" s="13"/>
      <c r="Q1344" s="13"/>
      <c r="R1344" s="13"/>
      <c r="S1344" s="13"/>
      <c r="T1344" s="13"/>
      <c r="U1344" s="13"/>
      <c r="V1344" s="13"/>
      <c r="W1344" s="13"/>
      <c r="X1344" s="13"/>
      <c r="Y1344" s="13"/>
      <c r="Z1344" s="14"/>
      <c r="AA1344" s="14"/>
      <c r="AB1344" s="14"/>
      <c r="AC1344" s="14"/>
    </row>
    <row r="1345" spans="1:29" x14ac:dyDescent="0.35">
      <c r="A1345" s="10"/>
      <c r="B1345" s="10"/>
      <c r="C1345" s="10"/>
      <c r="D1345" s="10"/>
      <c r="E1345" s="10"/>
      <c r="F1345" s="10"/>
      <c r="G1345" s="10"/>
      <c r="H1345" s="10"/>
      <c r="I1345" s="10"/>
      <c r="J1345" s="11"/>
      <c r="K1345" s="12"/>
      <c r="L1345" s="13"/>
      <c r="M1345" s="13"/>
      <c r="N1345" s="13"/>
      <c r="O1345" s="13"/>
      <c r="P1345" s="13"/>
      <c r="Q1345" s="13"/>
      <c r="R1345" s="13"/>
      <c r="S1345" s="13"/>
      <c r="T1345" s="13"/>
      <c r="U1345" s="13"/>
      <c r="V1345" s="13"/>
      <c r="W1345" s="13"/>
      <c r="X1345" s="13"/>
      <c r="Y1345" s="13"/>
      <c r="Z1345" s="14"/>
      <c r="AA1345" s="14"/>
      <c r="AB1345" s="14"/>
      <c r="AC1345" s="14"/>
    </row>
    <row r="1346" spans="1:29" x14ac:dyDescent="0.35">
      <c r="A1346" s="10"/>
      <c r="B1346" s="10"/>
      <c r="C1346" s="10"/>
      <c r="D1346" s="10"/>
      <c r="E1346" s="10"/>
      <c r="F1346" s="10"/>
      <c r="G1346" s="10"/>
      <c r="H1346" s="10"/>
      <c r="I1346" s="10"/>
      <c r="J1346" s="11"/>
      <c r="K1346" s="12"/>
      <c r="L1346" s="13"/>
      <c r="M1346" s="13"/>
      <c r="N1346" s="13"/>
      <c r="O1346" s="13"/>
      <c r="P1346" s="13"/>
      <c r="Q1346" s="13"/>
      <c r="R1346" s="13"/>
      <c r="S1346" s="13"/>
      <c r="T1346" s="13"/>
      <c r="U1346" s="13"/>
      <c r="V1346" s="13"/>
      <c r="W1346" s="13"/>
      <c r="X1346" s="13"/>
      <c r="Y1346" s="13"/>
      <c r="Z1346" s="14"/>
      <c r="AA1346" s="14"/>
      <c r="AB1346" s="14"/>
      <c r="AC1346" s="14"/>
    </row>
    <row r="1347" spans="1:29" x14ac:dyDescent="0.35">
      <c r="A1347" s="10"/>
      <c r="B1347" s="10"/>
      <c r="C1347" s="10"/>
      <c r="D1347" s="10"/>
      <c r="E1347" s="10"/>
      <c r="F1347" s="10"/>
      <c r="G1347" s="10"/>
      <c r="H1347" s="10"/>
      <c r="I1347" s="10"/>
      <c r="J1347" s="11"/>
      <c r="K1347" s="12"/>
      <c r="L1347" s="13"/>
      <c r="M1347" s="13"/>
      <c r="N1347" s="13"/>
      <c r="O1347" s="13"/>
      <c r="P1347" s="13"/>
      <c r="Q1347" s="13"/>
      <c r="R1347" s="13"/>
      <c r="S1347" s="13"/>
      <c r="T1347" s="13"/>
      <c r="U1347" s="13"/>
      <c r="V1347" s="13"/>
      <c r="W1347" s="13"/>
      <c r="X1347" s="13"/>
      <c r="Y1347" s="13"/>
      <c r="Z1347" s="14"/>
      <c r="AA1347" s="14"/>
      <c r="AB1347" s="14"/>
      <c r="AC1347" s="14"/>
    </row>
    <row r="1348" spans="1:29" x14ac:dyDescent="0.35">
      <c r="A1348" s="10"/>
      <c r="B1348" s="10"/>
      <c r="C1348" s="10"/>
      <c r="D1348" s="10"/>
      <c r="E1348" s="10"/>
      <c r="F1348" s="10"/>
      <c r="G1348" s="10"/>
      <c r="H1348" s="10"/>
      <c r="I1348" s="10"/>
      <c r="J1348" s="11"/>
      <c r="K1348" s="12"/>
      <c r="L1348" s="13"/>
      <c r="M1348" s="13"/>
      <c r="N1348" s="13"/>
      <c r="O1348" s="13"/>
      <c r="P1348" s="13"/>
      <c r="Q1348" s="13"/>
      <c r="R1348" s="13"/>
      <c r="S1348" s="13"/>
      <c r="T1348" s="13"/>
      <c r="U1348" s="13"/>
      <c r="V1348" s="13"/>
      <c r="W1348" s="13"/>
      <c r="X1348" s="13"/>
      <c r="Y1348" s="13"/>
      <c r="Z1348" s="14"/>
      <c r="AA1348" s="14"/>
      <c r="AB1348" s="14"/>
      <c r="AC1348" s="14"/>
    </row>
    <row r="1349" spans="1:29" x14ac:dyDescent="0.35">
      <c r="A1349" s="10"/>
      <c r="B1349" s="10"/>
      <c r="C1349" s="10"/>
      <c r="D1349" s="10"/>
      <c r="E1349" s="10"/>
      <c r="F1349" s="10"/>
      <c r="G1349" s="10"/>
      <c r="H1349" s="10"/>
      <c r="I1349" s="10"/>
      <c r="J1349" s="11"/>
      <c r="K1349" s="12"/>
      <c r="L1349" s="13"/>
      <c r="M1349" s="13"/>
      <c r="N1349" s="13"/>
      <c r="O1349" s="13"/>
      <c r="P1349" s="13"/>
      <c r="Q1349" s="13"/>
      <c r="R1349" s="13"/>
      <c r="S1349" s="13"/>
      <c r="T1349" s="13"/>
      <c r="U1349" s="13"/>
      <c r="V1349" s="13"/>
      <c r="W1349" s="13"/>
      <c r="X1349" s="13"/>
      <c r="Y1349" s="13"/>
      <c r="Z1349" s="14"/>
      <c r="AA1349" s="14"/>
      <c r="AB1349" s="14"/>
      <c r="AC1349" s="14"/>
    </row>
    <row r="1350" spans="1:29" x14ac:dyDescent="0.35">
      <c r="A1350" s="10"/>
      <c r="B1350" s="10"/>
      <c r="C1350" s="10"/>
      <c r="D1350" s="10"/>
      <c r="E1350" s="10"/>
      <c r="F1350" s="10"/>
      <c r="G1350" s="10"/>
      <c r="H1350" s="10"/>
      <c r="I1350" s="10"/>
      <c r="J1350" s="11"/>
      <c r="K1350" s="12"/>
      <c r="L1350" s="13"/>
      <c r="M1350" s="13"/>
      <c r="N1350" s="13"/>
      <c r="O1350" s="13"/>
      <c r="P1350" s="13"/>
      <c r="Q1350" s="13"/>
      <c r="R1350" s="13"/>
      <c r="S1350" s="13"/>
      <c r="T1350" s="13"/>
      <c r="U1350" s="13"/>
      <c r="V1350" s="13"/>
      <c r="W1350" s="13"/>
      <c r="X1350" s="13"/>
      <c r="Y1350" s="13"/>
      <c r="Z1350" s="14"/>
      <c r="AA1350" s="14"/>
      <c r="AB1350" s="14"/>
      <c r="AC1350" s="14"/>
    </row>
    <row r="1351" spans="1:29" x14ac:dyDescent="0.35">
      <c r="A1351" s="10"/>
      <c r="B1351" s="10"/>
      <c r="C1351" s="10"/>
      <c r="D1351" s="10"/>
      <c r="E1351" s="10"/>
      <c r="F1351" s="10"/>
      <c r="G1351" s="10"/>
      <c r="H1351" s="10"/>
      <c r="I1351" s="10"/>
      <c r="J1351" s="11"/>
      <c r="K1351" s="12"/>
      <c r="L1351" s="13"/>
      <c r="M1351" s="13"/>
      <c r="N1351" s="13"/>
      <c r="O1351" s="13"/>
      <c r="P1351" s="13"/>
      <c r="Q1351" s="13"/>
      <c r="R1351" s="13"/>
      <c r="S1351" s="13"/>
      <c r="T1351" s="13"/>
      <c r="U1351" s="13"/>
      <c r="V1351" s="13"/>
      <c r="W1351" s="13"/>
      <c r="X1351" s="13"/>
      <c r="Y1351" s="13"/>
      <c r="Z1351" s="14"/>
      <c r="AA1351" s="14"/>
      <c r="AB1351" s="14"/>
      <c r="AC1351" s="14"/>
    </row>
    <row r="1352" spans="1:29" x14ac:dyDescent="0.35">
      <c r="A1352" s="10"/>
      <c r="B1352" s="10"/>
      <c r="C1352" s="10"/>
      <c r="D1352" s="10"/>
      <c r="E1352" s="10"/>
      <c r="F1352" s="10"/>
      <c r="G1352" s="10"/>
      <c r="H1352" s="10"/>
      <c r="I1352" s="10"/>
      <c r="J1352" s="11"/>
      <c r="K1352" s="12"/>
      <c r="L1352" s="13"/>
      <c r="M1352" s="13"/>
      <c r="N1352" s="13"/>
      <c r="O1352" s="13"/>
      <c r="P1352" s="13"/>
      <c r="Q1352" s="13"/>
      <c r="R1352" s="13"/>
      <c r="S1352" s="13"/>
      <c r="T1352" s="13"/>
      <c r="U1352" s="13"/>
      <c r="V1352" s="13"/>
      <c r="W1352" s="13"/>
      <c r="X1352" s="13"/>
      <c r="Y1352" s="13"/>
      <c r="Z1352" s="14"/>
      <c r="AA1352" s="14"/>
      <c r="AB1352" s="14"/>
      <c r="AC1352" s="14"/>
    </row>
    <row r="1353" spans="1:29" x14ac:dyDescent="0.35">
      <c r="A1353" s="10"/>
      <c r="B1353" s="10"/>
      <c r="C1353" s="10"/>
      <c r="D1353" s="10"/>
      <c r="E1353" s="10"/>
      <c r="F1353" s="10"/>
      <c r="G1353" s="10"/>
      <c r="H1353" s="10"/>
      <c r="I1353" s="10"/>
      <c r="J1353" s="11"/>
      <c r="K1353" s="12"/>
      <c r="L1353" s="13"/>
      <c r="M1353" s="13"/>
      <c r="N1353" s="13"/>
      <c r="O1353" s="13"/>
      <c r="P1353" s="13"/>
      <c r="Q1353" s="13"/>
      <c r="R1353" s="13"/>
      <c r="S1353" s="13"/>
      <c r="T1353" s="13"/>
      <c r="U1353" s="13"/>
      <c r="V1353" s="13"/>
      <c r="W1353" s="13"/>
      <c r="X1353" s="13"/>
      <c r="Y1353" s="13"/>
      <c r="Z1353" s="14"/>
      <c r="AA1353" s="14"/>
      <c r="AB1353" s="14"/>
      <c r="AC1353" s="14"/>
    </row>
    <row r="1354" spans="1:29" x14ac:dyDescent="0.35">
      <c r="A1354" s="10"/>
      <c r="B1354" s="10"/>
      <c r="C1354" s="10"/>
      <c r="D1354" s="10"/>
      <c r="E1354" s="10"/>
      <c r="F1354" s="10"/>
      <c r="G1354" s="10"/>
      <c r="H1354" s="10"/>
      <c r="I1354" s="10"/>
      <c r="J1354" s="11"/>
      <c r="K1354" s="12"/>
      <c r="L1354" s="13"/>
      <c r="M1354" s="13"/>
      <c r="N1354" s="13"/>
      <c r="O1354" s="13"/>
      <c r="P1354" s="13"/>
      <c r="Q1354" s="13"/>
      <c r="R1354" s="13"/>
      <c r="S1354" s="13"/>
      <c r="T1354" s="13"/>
      <c r="U1354" s="13"/>
      <c r="V1354" s="13"/>
      <c r="W1354" s="13"/>
      <c r="X1354" s="13"/>
      <c r="Y1354" s="13"/>
      <c r="Z1354" s="14"/>
      <c r="AA1354" s="14"/>
      <c r="AB1354" s="14"/>
      <c r="AC1354" s="14"/>
    </row>
    <row r="1355" spans="1:29" x14ac:dyDescent="0.35">
      <c r="A1355" s="10"/>
      <c r="B1355" s="10"/>
      <c r="C1355" s="10"/>
      <c r="D1355" s="10"/>
      <c r="E1355" s="10"/>
      <c r="F1355" s="10"/>
      <c r="G1355" s="10"/>
      <c r="H1355" s="10"/>
      <c r="I1355" s="10"/>
      <c r="J1355" s="11"/>
      <c r="K1355" s="12"/>
      <c r="L1355" s="13"/>
      <c r="M1355" s="13"/>
      <c r="N1355" s="13"/>
      <c r="O1355" s="13"/>
      <c r="P1355" s="13"/>
      <c r="Q1355" s="13"/>
      <c r="R1355" s="13"/>
      <c r="S1355" s="13"/>
      <c r="T1355" s="13"/>
      <c r="U1355" s="13"/>
      <c r="V1355" s="13"/>
      <c r="W1355" s="13"/>
      <c r="X1355" s="13"/>
      <c r="Y1355" s="13"/>
      <c r="Z1355" s="14"/>
      <c r="AA1355" s="14"/>
      <c r="AB1355" s="14"/>
      <c r="AC1355" s="14"/>
    </row>
    <row r="1356" spans="1:29" x14ac:dyDescent="0.35">
      <c r="A1356" s="10"/>
      <c r="B1356" s="10"/>
      <c r="C1356" s="10"/>
      <c r="D1356" s="10"/>
      <c r="E1356" s="10"/>
      <c r="F1356" s="10"/>
      <c r="G1356" s="10"/>
      <c r="H1356" s="10"/>
      <c r="I1356" s="10"/>
      <c r="J1356" s="11"/>
      <c r="K1356" s="12"/>
      <c r="L1356" s="13"/>
      <c r="M1356" s="13"/>
      <c r="N1356" s="13"/>
      <c r="O1356" s="13"/>
      <c r="P1356" s="13"/>
      <c r="Q1356" s="13"/>
      <c r="R1356" s="13"/>
      <c r="S1356" s="13"/>
      <c r="T1356" s="13"/>
      <c r="U1356" s="13"/>
      <c r="V1356" s="13"/>
      <c r="W1356" s="13"/>
      <c r="X1356" s="13"/>
      <c r="Y1356" s="13"/>
      <c r="Z1356" s="14"/>
      <c r="AA1356" s="14"/>
      <c r="AB1356" s="14"/>
      <c r="AC1356" s="14"/>
    </row>
    <row r="1357" spans="1:29" x14ac:dyDescent="0.35">
      <c r="A1357" s="10"/>
      <c r="B1357" s="10"/>
      <c r="C1357" s="10"/>
      <c r="D1357" s="10"/>
      <c r="E1357" s="10"/>
      <c r="F1357" s="10"/>
      <c r="G1357" s="10"/>
      <c r="H1357" s="10"/>
      <c r="I1357" s="10"/>
      <c r="J1357" s="11"/>
      <c r="K1357" s="12"/>
      <c r="L1357" s="13"/>
      <c r="M1357" s="13"/>
      <c r="N1357" s="13"/>
      <c r="O1357" s="13"/>
      <c r="P1357" s="13"/>
      <c r="Q1357" s="13"/>
      <c r="R1357" s="13"/>
      <c r="S1357" s="13"/>
      <c r="T1357" s="13"/>
      <c r="U1357" s="13"/>
      <c r="V1357" s="13"/>
      <c r="W1357" s="13"/>
      <c r="X1357" s="13"/>
      <c r="Y1357" s="13"/>
      <c r="Z1357" s="14"/>
      <c r="AA1357" s="14"/>
      <c r="AB1357" s="14"/>
      <c r="AC1357" s="14"/>
    </row>
    <row r="1358" spans="1:29" x14ac:dyDescent="0.35">
      <c r="A1358" s="10"/>
      <c r="B1358" s="10"/>
      <c r="C1358" s="10"/>
      <c r="D1358" s="10"/>
      <c r="E1358" s="10"/>
      <c r="F1358" s="10"/>
      <c r="G1358" s="10"/>
      <c r="H1358" s="10"/>
      <c r="I1358" s="10"/>
      <c r="J1358" s="11"/>
      <c r="K1358" s="12"/>
      <c r="L1358" s="13"/>
      <c r="M1358" s="13"/>
      <c r="N1358" s="13"/>
      <c r="O1358" s="13"/>
      <c r="P1358" s="13"/>
      <c r="Q1358" s="13"/>
      <c r="R1358" s="13"/>
      <c r="S1358" s="13"/>
      <c r="T1358" s="13"/>
      <c r="U1358" s="13"/>
      <c r="V1358" s="13"/>
      <c r="W1358" s="13"/>
      <c r="X1358" s="13"/>
      <c r="Y1358" s="13"/>
      <c r="Z1358" s="14"/>
      <c r="AA1358" s="14"/>
      <c r="AB1358" s="14"/>
      <c r="AC1358" s="14"/>
    </row>
    <row r="1359" spans="1:29" x14ac:dyDescent="0.35">
      <c r="A1359" s="10"/>
      <c r="B1359" s="10"/>
      <c r="C1359" s="10"/>
      <c r="D1359" s="10"/>
      <c r="E1359" s="10"/>
      <c r="F1359" s="10"/>
      <c r="G1359" s="10"/>
      <c r="H1359" s="10"/>
      <c r="I1359" s="10"/>
      <c r="J1359" s="11"/>
      <c r="K1359" s="12"/>
      <c r="L1359" s="13"/>
      <c r="M1359" s="13"/>
      <c r="N1359" s="13"/>
      <c r="O1359" s="13"/>
      <c r="P1359" s="13"/>
      <c r="Q1359" s="13"/>
      <c r="R1359" s="13"/>
      <c r="S1359" s="13"/>
      <c r="T1359" s="13"/>
      <c r="U1359" s="13"/>
      <c r="V1359" s="13"/>
      <c r="W1359" s="13"/>
      <c r="X1359" s="13"/>
      <c r="Y1359" s="13"/>
      <c r="Z1359" s="14"/>
      <c r="AA1359" s="14"/>
      <c r="AB1359" s="14"/>
      <c r="AC1359" s="14"/>
    </row>
    <row r="1360" spans="1:29" x14ac:dyDescent="0.35">
      <c r="A1360" s="10"/>
      <c r="B1360" s="10"/>
      <c r="C1360" s="10"/>
      <c r="D1360" s="10"/>
      <c r="E1360" s="10"/>
      <c r="F1360" s="10"/>
      <c r="G1360" s="10"/>
      <c r="H1360" s="10"/>
      <c r="I1360" s="10"/>
      <c r="J1360" s="11"/>
      <c r="K1360" s="12"/>
      <c r="L1360" s="13"/>
      <c r="M1360" s="13"/>
      <c r="N1360" s="13"/>
      <c r="O1360" s="13"/>
      <c r="P1360" s="13"/>
      <c r="Q1360" s="13"/>
      <c r="R1360" s="13"/>
      <c r="S1360" s="13"/>
      <c r="T1360" s="13"/>
      <c r="U1360" s="13"/>
      <c r="V1360" s="13"/>
      <c r="W1360" s="13"/>
      <c r="X1360" s="13"/>
      <c r="Y1360" s="13"/>
      <c r="Z1360" s="14"/>
      <c r="AA1360" s="14"/>
      <c r="AB1360" s="14"/>
      <c r="AC1360" s="14"/>
    </row>
    <row r="1361" spans="1:29" x14ac:dyDescent="0.35">
      <c r="A1361" s="10"/>
      <c r="B1361" s="10"/>
      <c r="C1361" s="10"/>
      <c r="D1361" s="10"/>
      <c r="E1361" s="10"/>
      <c r="F1361" s="10"/>
      <c r="G1361" s="10"/>
      <c r="H1361" s="10"/>
      <c r="I1361" s="10"/>
      <c r="J1361" s="11"/>
      <c r="K1361" s="12"/>
      <c r="L1361" s="13"/>
      <c r="M1361" s="13"/>
      <c r="N1361" s="13"/>
      <c r="O1361" s="13"/>
      <c r="P1361" s="13"/>
      <c r="Q1361" s="13"/>
      <c r="R1361" s="13"/>
      <c r="S1361" s="13"/>
      <c r="T1361" s="13"/>
      <c r="U1361" s="13"/>
      <c r="V1361" s="13"/>
      <c r="W1361" s="13"/>
      <c r="X1361" s="13"/>
      <c r="Y1361" s="13"/>
      <c r="Z1361" s="14"/>
      <c r="AA1361" s="14"/>
      <c r="AB1361" s="14"/>
      <c r="AC1361" s="14"/>
    </row>
    <row r="1362" spans="1:29" x14ac:dyDescent="0.35">
      <c r="A1362" s="10"/>
      <c r="B1362" s="10"/>
      <c r="C1362" s="10"/>
      <c r="D1362" s="10"/>
      <c r="E1362" s="10"/>
      <c r="F1362" s="10"/>
      <c r="G1362" s="10"/>
      <c r="H1362" s="10"/>
      <c r="I1362" s="10"/>
      <c r="J1362" s="11"/>
      <c r="K1362" s="12"/>
      <c r="L1362" s="13"/>
      <c r="M1362" s="13"/>
      <c r="N1362" s="13"/>
      <c r="O1362" s="13"/>
      <c r="P1362" s="13"/>
      <c r="Q1362" s="13"/>
      <c r="R1362" s="13"/>
      <c r="S1362" s="13"/>
      <c r="T1362" s="13"/>
      <c r="U1362" s="13"/>
      <c r="V1362" s="13"/>
      <c r="W1362" s="13"/>
      <c r="X1362" s="13"/>
      <c r="Y1362" s="13"/>
      <c r="Z1362" s="14"/>
      <c r="AA1362" s="14"/>
      <c r="AB1362" s="14"/>
      <c r="AC1362" s="14"/>
    </row>
    <row r="1363" spans="1:29" x14ac:dyDescent="0.35">
      <c r="A1363" s="10"/>
      <c r="B1363" s="10"/>
      <c r="C1363" s="10"/>
      <c r="D1363" s="10"/>
      <c r="E1363" s="10"/>
      <c r="F1363" s="10"/>
      <c r="G1363" s="10"/>
      <c r="H1363" s="10"/>
      <c r="I1363" s="10"/>
      <c r="J1363" s="11"/>
      <c r="K1363" s="12"/>
      <c r="L1363" s="13"/>
      <c r="M1363" s="13"/>
      <c r="N1363" s="13"/>
      <c r="O1363" s="13"/>
      <c r="P1363" s="13"/>
      <c r="Q1363" s="13"/>
      <c r="R1363" s="13"/>
      <c r="S1363" s="13"/>
      <c r="T1363" s="13"/>
      <c r="U1363" s="13"/>
      <c r="V1363" s="13"/>
      <c r="W1363" s="13"/>
      <c r="X1363" s="13"/>
      <c r="Y1363" s="13"/>
      <c r="Z1363" s="14"/>
      <c r="AA1363" s="14"/>
      <c r="AB1363" s="14"/>
      <c r="AC1363" s="14"/>
    </row>
    <row r="1364" spans="1:29" x14ac:dyDescent="0.35">
      <c r="A1364" s="10"/>
      <c r="B1364" s="10"/>
      <c r="C1364" s="10"/>
      <c r="D1364" s="10"/>
      <c r="E1364" s="10"/>
      <c r="F1364" s="10"/>
      <c r="G1364" s="10"/>
      <c r="H1364" s="10"/>
      <c r="I1364" s="10"/>
      <c r="J1364" s="11"/>
      <c r="K1364" s="12"/>
      <c r="L1364" s="13"/>
      <c r="M1364" s="13"/>
      <c r="N1364" s="13"/>
      <c r="O1364" s="13"/>
      <c r="P1364" s="13"/>
      <c r="Q1364" s="13"/>
      <c r="R1364" s="13"/>
      <c r="S1364" s="13"/>
      <c r="T1364" s="13"/>
      <c r="U1364" s="13"/>
      <c r="V1364" s="13"/>
      <c r="W1364" s="13"/>
      <c r="X1364" s="13"/>
      <c r="Y1364" s="13"/>
      <c r="Z1364" s="14"/>
      <c r="AA1364" s="14"/>
      <c r="AB1364" s="14"/>
      <c r="AC1364" s="14"/>
    </row>
    <row r="1365" spans="1:29" x14ac:dyDescent="0.35">
      <c r="A1365" s="10"/>
      <c r="B1365" s="10"/>
      <c r="C1365" s="10"/>
      <c r="D1365" s="10"/>
      <c r="E1365" s="10"/>
      <c r="F1365" s="10"/>
      <c r="G1365" s="10"/>
      <c r="H1365" s="10"/>
      <c r="I1365" s="10"/>
      <c r="J1365" s="11"/>
      <c r="K1365" s="12"/>
      <c r="L1365" s="13"/>
      <c r="M1365" s="13"/>
      <c r="N1365" s="13"/>
      <c r="O1365" s="13"/>
      <c r="P1365" s="13"/>
      <c r="Q1365" s="13"/>
      <c r="R1365" s="13"/>
      <c r="S1365" s="13"/>
      <c r="T1365" s="13"/>
      <c r="U1365" s="13"/>
      <c r="V1365" s="13"/>
      <c r="W1365" s="13"/>
      <c r="X1365" s="13"/>
      <c r="Y1365" s="13"/>
      <c r="Z1365" s="14"/>
      <c r="AA1365" s="14"/>
      <c r="AB1365" s="14"/>
      <c r="AC1365" s="14"/>
    </row>
    <row r="1366" spans="1:29" x14ac:dyDescent="0.35">
      <c r="A1366" s="10"/>
      <c r="B1366" s="10"/>
      <c r="C1366" s="10"/>
      <c r="D1366" s="10"/>
      <c r="E1366" s="10"/>
      <c r="F1366" s="10"/>
      <c r="G1366" s="10"/>
      <c r="H1366" s="10"/>
      <c r="I1366" s="10"/>
      <c r="J1366" s="11"/>
      <c r="K1366" s="12"/>
      <c r="L1366" s="13"/>
      <c r="M1366" s="13"/>
      <c r="N1366" s="13"/>
      <c r="O1366" s="13"/>
      <c r="P1366" s="13"/>
      <c r="Q1366" s="13"/>
      <c r="R1366" s="13"/>
      <c r="S1366" s="13"/>
      <c r="T1366" s="13"/>
      <c r="U1366" s="13"/>
      <c r="V1366" s="13"/>
      <c r="W1366" s="13"/>
      <c r="X1366" s="13"/>
      <c r="Y1366" s="13"/>
      <c r="Z1366" s="14"/>
      <c r="AA1366" s="14"/>
      <c r="AB1366" s="14"/>
      <c r="AC1366" s="14"/>
    </row>
    <row r="1367" spans="1:29" x14ac:dyDescent="0.35">
      <c r="A1367" s="10"/>
      <c r="B1367" s="10"/>
      <c r="C1367" s="10"/>
      <c r="D1367" s="10"/>
      <c r="E1367" s="10"/>
      <c r="F1367" s="10"/>
      <c r="G1367" s="10"/>
      <c r="H1367" s="10"/>
      <c r="I1367" s="10"/>
      <c r="J1367" s="11"/>
      <c r="K1367" s="12"/>
      <c r="L1367" s="13"/>
      <c r="M1367" s="13"/>
      <c r="N1367" s="13"/>
      <c r="O1367" s="13"/>
      <c r="P1367" s="13"/>
      <c r="Q1367" s="13"/>
      <c r="R1367" s="13"/>
      <c r="S1367" s="13"/>
      <c r="T1367" s="13"/>
      <c r="U1367" s="13"/>
      <c r="V1367" s="13"/>
      <c r="W1367" s="13"/>
      <c r="X1367" s="13"/>
      <c r="Y1367" s="13"/>
      <c r="Z1367" s="14"/>
      <c r="AA1367" s="14"/>
      <c r="AB1367" s="14"/>
      <c r="AC1367" s="14"/>
    </row>
    <row r="1368" spans="1:29" x14ac:dyDescent="0.35">
      <c r="A1368" s="10"/>
      <c r="B1368" s="10"/>
      <c r="C1368" s="10"/>
      <c r="D1368" s="10"/>
      <c r="E1368" s="10"/>
      <c r="F1368" s="10"/>
      <c r="G1368" s="10"/>
      <c r="H1368" s="10"/>
      <c r="I1368" s="10"/>
      <c r="J1368" s="11"/>
      <c r="K1368" s="12"/>
      <c r="L1368" s="13"/>
      <c r="M1368" s="13"/>
      <c r="N1368" s="13"/>
      <c r="O1368" s="13"/>
      <c r="P1368" s="13"/>
      <c r="Q1368" s="13"/>
      <c r="R1368" s="13"/>
      <c r="S1368" s="13"/>
      <c r="T1368" s="13"/>
      <c r="U1368" s="13"/>
      <c r="V1368" s="13"/>
      <c r="W1368" s="13"/>
      <c r="X1368" s="13"/>
      <c r="Y1368" s="13"/>
      <c r="Z1368" s="14"/>
      <c r="AA1368" s="14"/>
      <c r="AB1368" s="14"/>
      <c r="AC1368" s="14"/>
    </row>
    <row r="1369" spans="1:29" x14ac:dyDescent="0.35">
      <c r="A1369" s="10"/>
      <c r="B1369" s="10"/>
      <c r="C1369" s="10"/>
      <c r="D1369" s="10"/>
      <c r="E1369" s="10"/>
      <c r="F1369" s="10"/>
      <c r="G1369" s="10"/>
      <c r="H1369" s="10"/>
      <c r="I1369" s="10"/>
      <c r="J1369" s="11"/>
      <c r="K1369" s="12"/>
      <c r="L1369" s="13"/>
      <c r="M1369" s="13"/>
      <c r="N1369" s="13"/>
      <c r="O1369" s="13"/>
      <c r="P1369" s="13"/>
      <c r="Q1369" s="13"/>
      <c r="R1369" s="13"/>
      <c r="S1369" s="13"/>
      <c r="T1369" s="13"/>
      <c r="U1369" s="13"/>
      <c r="V1369" s="13"/>
      <c r="W1369" s="13"/>
      <c r="X1369" s="13"/>
      <c r="Y1369" s="13"/>
      <c r="Z1369" s="14"/>
      <c r="AA1369" s="14"/>
      <c r="AB1369" s="14"/>
      <c r="AC1369" s="14"/>
    </row>
    <row r="1370" spans="1:29" x14ac:dyDescent="0.35">
      <c r="A1370" s="10"/>
      <c r="B1370" s="10"/>
      <c r="C1370" s="10"/>
      <c r="D1370" s="10"/>
      <c r="E1370" s="10"/>
      <c r="F1370" s="10"/>
      <c r="G1370" s="10"/>
      <c r="H1370" s="10"/>
      <c r="I1370" s="10"/>
      <c r="J1370" s="11"/>
      <c r="K1370" s="12"/>
      <c r="L1370" s="13"/>
      <c r="M1370" s="13"/>
      <c r="N1370" s="13"/>
      <c r="O1370" s="13"/>
      <c r="P1370" s="13"/>
      <c r="Q1370" s="13"/>
      <c r="R1370" s="13"/>
      <c r="S1370" s="13"/>
      <c r="T1370" s="13"/>
      <c r="U1370" s="13"/>
      <c r="V1370" s="13"/>
      <c r="W1370" s="13"/>
      <c r="X1370" s="13"/>
      <c r="Y1370" s="13"/>
      <c r="Z1370" s="14"/>
      <c r="AA1370" s="14"/>
      <c r="AB1370" s="14"/>
      <c r="AC1370" s="14"/>
    </row>
    <row r="1371" spans="1:29" x14ac:dyDescent="0.35">
      <c r="A1371" s="10"/>
      <c r="B1371" s="10"/>
      <c r="C1371" s="10"/>
      <c r="D1371" s="10"/>
      <c r="E1371" s="10"/>
      <c r="F1371" s="10"/>
      <c r="G1371" s="10"/>
      <c r="H1371" s="10"/>
      <c r="I1371" s="10"/>
      <c r="J1371" s="11"/>
      <c r="K1371" s="12"/>
      <c r="L1371" s="13"/>
      <c r="M1371" s="13"/>
      <c r="N1371" s="13"/>
      <c r="O1371" s="13"/>
      <c r="P1371" s="13"/>
      <c r="Q1371" s="13"/>
      <c r="R1371" s="13"/>
      <c r="S1371" s="13"/>
      <c r="T1371" s="13"/>
      <c r="U1371" s="13"/>
      <c r="V1371" s="13"/>
      <c r="W1371" s="13"/>
      <c r="X1371" s="13"/>
      <c r="Y1371" s="13"/>
      <c r="Z1371" s="14"/>
      <c r="AA1371" s="14"/>
      <c r="AB1371" s="14"/>
      <c r="AC1371" s="14"/>
    </row>
    <row r="1372" spans="1:29" x14ac:dyDescent="0.35">
      <c r="A1372" s="10"/>
      <c r="B1372" s="10"/>
      <c r="C1372" s="10"/>
      <c r="D1372" s="10"/>
      <c r="E1372" s="10"/>
      <c r="F1372" s="10"/>
      <c r="G1372" s="10"/>
      <c r="H1372" s="10"/>
      <c r="I1372" s="10"/>
      <c r="J1372" s="11"/>
      <c r="K1372" s="12"/>
      <c r="L1372" s="13"/>
      <c r="M1372" s="13"/>
      <c r="N1372" s="13"/>
      <c r="O1372" s="13"/>
      <c r="P1372" s="13"/>
      <c r="Q1372" s="13"/>
      <c r="R1372" s="13"/>
      <c r="S1372" s="13"/>
      <c r="T1372" s="13"/>
      <c r="U1372" s="13"/>
      <c r="V1372" s="13"/>
      <c r="W1372" s="13"/>
      <c r="X1372" s="13"/>
      <c r="Y1372" s="13"/>
      <c r="Z1372" s="14"/>
      <c r="AA1372" s="14"/>
      <c r="AB1372" s="14"/>
      <c r="AC1372" s="14"/>
    </row>
    <row r="1373" spans="1:29" x14ac:dyDescent="0.35">
      <c r="A1373" s="10"/>
      <c r="B1373" s="10"/>
      <c r="C1373" s="10"/>
      <c r="D1373" s="10"/>
      <c r="E1373" s="10"/>
      <c r="F1373" s="10"/>
      <c r="G1373" s="10"/>
      <c r="H1373" s="10"/>
      <c r="I1373" s="10"/>
      <c r="J1373" s="11"/>
      <c r="K1373" s="12"/>
      <c r="L1373" s="13"/>
      <c r="M1373" s="13"/>
      <c r="N1373" s="13"/>
      <c r="O1373" s="13"/>
      <c r="P1373" s="13"/>
      <c r="Q1373" s="13"/>
      <c r="R1373" s="13"/>
      <c r="S1373" s="13"/>
      <c r="T1373" s="13"/>
      <c r="U1373" s="13"/>
      <c r="V1373" s="13"/>
      <c r="W1373" s="13"/>
      <c r="X1373" s="13"/>
      <c r="Y1373" s="13"/>
      <c r="Z1373" s="14"/>
      <c r="AA1373" s="14"/>
      <c r="AB1373" s="14"/>
      <c r="AC1373" s="14"/>
    </row>
    <row r="1374" spans="1:29" x14ac:dyDescent="0.35">
      <c r="A1374" s="10"/>
      <c r="B1374" s="10"/>
      <c r="C1374" s="10"/>
      <c r="D1374" s="10"/>
      <c r="E1374" s="10"/>
      <c r="F1374" s="10"/>
      <c r="G1374" s="10"/>
      <c r="H1374" s="10"/>
      <c r="I1374" s="10"/>
      <c r="J1374" s="11"/>
      <c r="K1374" s="12"/>
      <c r="L1374" s="13"/>
      <c r="M1374" s="13"/>
      <c r="N1374" s="13"/>
      <c r="O1374" s="13"/>
      <c r="P1374" s="13"/>
      <c r="Q1374" s="13"/>
      <c r="R1374" s="13"/>
      <c r="S1374" s="13"/>
      <c r="T1374" s="13"/>
      <c r="U1374" s="13"/>
      <c r="V1374" s="13"/>
      <c r="W1374" s="13"/>
      <c r="X1374" s="13"/>
      <c r="Y1374" s="13"/>
      <c r="Z1374" s="14"/>
      <c r="AA1374" s="14"/>
      <c r="AB1374" s="14"/>
      <c r="AC1374" s="14"/>
    </row>
    <row r="1375" spans="1:29" x14ac:dyDescent="0.35">
      <c r="A1375" s="10"/>
      <c r="B1375" s="10"/>
      <c r="C1375" s="10"/>
      <c r="D1375" s="10"/>
      <c r="E1375" s="10"/>
      <c r="F1375" s="10"/>
      <c r="G1375" s="10"/>
      <c r="H1375" s="10"/>
      <c r="I1375" s="10"/>
      <c r="J1375" s="11"/>
      <c r="K1375" s="12"/>
      <c r="L1375" s="13"/>
      <c r="M1375" s="13"/>
      <c r="N1375" s="13"/>
      <c r="O1375" s="13"/>
      <c r="P1375" s="13"/>
      <c r="Q1375" s="13"/>
      <c r="R1375" s="13"/>
      <c r="S1375" s="13"/>
      <c r="T1375" s="13"/>
      <c r="U1375" s="13"/>
      <c r="V1375" s="13"/>
      <c r="W1375" s="13"/>
      <c r="X1375" s="13"/>
      <c r="Y1375" s="13"/>
      <c r="Z1375" s="14"/>
      <c r="AA1375" s="14"/>
      <c r="AB1375" s="14"/>
      <c r="AC1375" s="14"/>
    </row>
    <row r="1376" spans="1:29" x14ac:dyDescent="0.35">
      <c r="A1376" s="10"/>
      <c r="B1376" s="10"/>
      <c r="C1376" s="10"/>
      <c r="D1376" s="10"/>
      <c r="E1376" s="10"/>
      <c r="F1376" s="10"/>
      <c r="G1376" s="10"/>
      <c r="H1376" s="10"/>
      <c r="I1376" s="10"/>
      <c r="J1376" s="11"/>
      <c r="K1376" s="12"/>
      <c r="L1376" s="13"/>
      <c r="M1376" s="13"/>
      <c r="N1376" s="13"/>
      <c r="O1376" s="13"/>
      <c r="P1376" s="13"/>
      <c r="Q1376" s="13"/>
      <c r="R1376" s="13"/>
      <c r="S1376" s="13"/>
      <c r="T1376" s="13"/>
      <c r="U1376" s="13"/>
      <c r="V1376" s="13"/>
      <c r="W1376" s="13"/>
      <c r="X1376" s="13"/>
      <c r="Y1376" s="13"/>
      <c r="Z1376" s="14"/>
      <c r="AA1376" s="14"/>
      <c r="AB1376" s="14"/>
      <c r="AC1376" s="14"/>
    </row>
    <row r="1377" spans="1:29" x14ac:dyDescent="0.35">
      <c r="A1377" s="10"/>
      <c r="B1377" s="10"/>
      <c r="C1377" s="10"/>
      <c r="D1377" s="10"/>
      <c r="E1377" s="10"/>
      <c r="F1377" s="10"/>
      <c r="G1377" s="10"/>
      <c r="H1377" s="10"/>
      <c r="I1377" s="10"/>
      <c r="J1377" s="11"/>
      <c r="K1377" s="12"/>
      <c r="L1377" s="13"/>
      <c r="M1377" s="13"/>
      <c r="N1377" s="13"/>
      <c r="O1377" s="13"/>
      <c r="P1377" s="13"/>
      <c r="Q1377" s="13"/>
      <c r="R1377" s="13"/>
      <c r="S1377" s="13"/>
      <c r="T1377" s="13"/>
      <c r="U1377" s="13"/>
      <c r="V1377" s="13"/>
      <c r="W1377" s="13"/>
      <c r="X1377" s="13"/>
      <c r="Y1377" s="13"/>
      <c r="Z1377" s="14"/>
      <c r="AA1377" s="14"/>
      <c r="AB1377" s="14"/>
      <c r="AC1377" s="14"/>
    </row>
    <row r="1378" spans="1:29" x14ac:dyDescent="0.35">
      <c r="A1378" s="10"/>
      <c r="B1378" s="10"/>
      <c r="C1378" s="10"/>
      <c r="D1378" s="10"/>
      <c r="E1378" s="10"/>
      <c r="F1378" s="10"/>
      <c r="G1378" s="10"/>
      <c r="H1378" s="10"/>
      <c r="I1378" s="10"/>
      <c r="J1378" s="11"/>
      <c r="K1378" s="12"/>
      <c r="L1378" s="13"/>
      <c r="M1378" s="13"/>
      <c r="N1378" s="13"/>
      <c r="O1378" s="13"/>
      <c r="P1378" s="13"/>
      <c r="Q1378" s="13"/>
      <c r="R1378" s="13"/>
      <c r="S1378" s="13"/>
      <c r="T1378" s="13"/>
      <c r="U1378" s="13"/>
      <c r="V1378" s="13"/>
      <c r="W1378" s="13"/>
      <c r="X1378" s="13"/>
      <c r="Y1378" s="13"/>
      <c r="Z1378" s="14"/>
      <c r="AA1378" s="14"/>
      <c r="AB1378" s="14"/>
      <c r="AC1378" s="14"/>
    </row>
    <row r="1379" spans="1:29" x14ac:dyDescent="0.35">
      <c r="A1379" s="10"/>
      <c r="B1379" s="10"/>
      <c r="C1379" s="10"/>
      <c r="D1379" s="10"/>
      <c r="E1379" s="10"/>
      <c r="F1379" s="10"/>
      <c r="G1379" s="10"/>
      <c r="H1379" s="10"/>
      <c r="I1379" s="10"/>
      <c r="J1379" s="11"/>
      <c r="K1379" s="12"/>
      <c r="L1379" s="13"/>
      <c r="M1379" s="13"/>
      <c r="N1379" s="13"/>
      <c r="O1379" s="13"/>
      <c r="P1379" s="13"/>
      <c r="Q1379" s="13"/>
      <c r="R1379" s="13"/>
      <c r="S1379" s="13"/>
      <c r="T1379" s="13"/>
      <c r="U1379" s="13"/>
      <c r="V1379" s="13"/>
      <c r="W1379" s="13"/>
      <c r="X1379" s="13"/>
      <c r="Y1379" s="13"/>
      <c r="Z1379" s="14"/>
      <c r="AA1379" s="14"/>
      <c r="AB1379" s="14"/>
      <c r="AC1379" s="14"/>
    </row>
    <row r="1380" spans="1:29" x14ac:dyDescent="0.35">
      <c r="A1380" s="10"/>
      <c r="B1380" s="10"/>
      <c r="C1380" s="10"/>
      <c r="D1380" s="10"/>
      <c r="E1380" s="10"/>
      <c r="F1380" s="10"/>
      <c r="G1380" s="10"/>
      <c r="H1380" s="10"/>
      <c r="I1380" s="10"/>
      <c r="J1380" s="11"/>
      <c r="K1380" s="12"/>
      <c r="L1380" s="13"/>
      <c r="M1380" s="13"/>
      <c r="N1380" s="13"/>
      <c r="O1380" s="13"/>
      <c r="P1380" s="13"/>
      <c r="Q1380" s="13"/>
      <c r="R1380" s="13"/>
      <c r="S1380" s="13"/>
      <c r="T1380" s="13"/>
      <c r="U1380" s="13"/>
      <c r="V1380" s="13"/>
      <c r="W1380" s="13"/>
      <c r="X1380" s="13"/>
      <c r="Y1380" s="13"/>
      <c r="Z1380" s="14"/>
      <c r="AA1380" s="14"/>
      <c r="AB1380" s="14"/>
      <c r="AC1380" s="14"/>
    </row>
    <row r="1381" spans="1:29" x14ac:dyDescent="0.35">
      <c r="A1381" s="10"/>
      <c r="B1381" s="10"/>
      <c r="C1381" s="10"/>
      <c r="D1381" s="10"/>
      <c r="E1381" s="10"/>
      <c r="F1381" s="10"/>
      <c r="G1381" s="10"/>
      <c r="H1381" s="10"/>
      <c r="I1381" s="10"/>
      <c r="J1381" s="11"/>
      <c r="K1381" s="12"/>
      <c r="L1381" s="13"/>
      <c r="M1381" s="13"/>
      <c r="N1381" s="13"/>
      <c r="O1381" s="13"/>
      <c r="P1381" s="13"/>
      <c r="Q1381" s="13"/>
      <c r="R1381" s="13"/>
      <c r="S1381" s="13"/>
      <c r="T1381" s="13"/>
      <c r="U1381" s="13"/>
      <c r="V1381" s="13"/>
      <c r="W1381" s="13"/>
      <c r="X1381" s="13"/>
      <c r="Y1381" s="13"/>
      <c r="Z1381" s="14"/>
      <c r="AA1381" s="14"/>
      <c r="AB1381" s="14"/>
      <c r="AC1381" s="14"/>
    </row>
    <row r="1382" spans="1:29" x14ac:dyDescent="0.35">
      <c r="A1382" s="10"/>
      <c r="B1382" s="10"/>
      <c r="C1382" s="10"/>
      <c r="D1382" s="10"/>
      <c r="E1382" s="10"/>
      <c r="F1382" s="10"/>
      <c r="G1382" s="10"/>
      <c r="H1382" s="10"/>
      <c r="I1382" s="10"/>
      <c r="J1382" s="11"/>
      <c r="K1382" s="12"/>
      <c r="L1382" s="13"/>
      <c r="M1382" s="13"/>
      <c r="N1382" s="13"/>
      <c r="O1382" s="13"/>
      <c r="P1382" s="13"/>
      <c r="Q1382" s="13"/>
      <c r="R1382" s="13"/>
      <c r="S1382" s="13"/>
      <c r="T1382" s="13"/>
      <c r="U1382" s="13"/>
      <c r="V1382" s="13"/>
      <c r="W1382" s="13"/>
      <c r="X1382" s="13"/>
      <c r="Y1382" s="13"/>
      <c r="Z1382" s="14"/>
      <c r="AA1382" s="14"/>
      <c r="AB1382" s="14"/>
      <c r="AC1382" s="14"/>
    </row>
    <row r="1383" spans="1:29" x14ac:dyDescent="0.35">
      <c r="A1383" s="10"/>
      <c r="B1383" s="10"/>
      <c r="C1383" s="10"/>
      <c r="D1383" s="10"/>
      <c r="E1383" s="10"/>
      <c r="F1383" s="10"/>
      <c r="G1383" s="10"/>
      <c r="H1383" s="10"/>
      <c r="I1383" s="10"/>
      <c r="J1383" s="11"/>
      <c r="K1383" s="12"/>
      <c r="L1383" s="13"/>
      <c r="M1383" s="13"/>
      <c r="N1383" s="13"/>
      <c r="O1383" s="13"/>
      <c r="P1383" s="13"/>
      <c r="Q1383" s="13"/>
      <c r="R1383" s="13"/>
      <c r="S1383" s="13"/>
      <c r="T1383" s="13"/>
      <c r="U1383" s="13"/>
      <c r="V1383" s="13"/>
      <c r="W1383" s="13"/>
      <c r="X1383" s="13"/>
      <c r="Y1383" s="13"/>
      <c r="Z1383" s="14"/>
      <c r="AA1383" s="14"/>
      <c r="AB1383" s="14"/>
      <c r="AC1383" s="14"/>
    </row>
    <row r="1384" spans="1:29" x14ac:dyDescent="0.35">
      <c r="A1384" s="10"/>
      <c r="B1384" s="10"/>
      <c r="C1384" s="10"/>
      <c r="D1384" s="10"/>
      <c r="E1384" s="10"/>
      <c r="F1384" s="10"/>
      <c r="G1384" s="10"/>
      <c r="H1384" s="10"/>
      <c r="I1384" s="10"/>
      <c r="J1384" s="11"/>
      <c r="K1384" s="12"/>
      <c r="L1384" s="13"/>
      <c r="M1384" s="13"/>
      <c r="N1384" s="13"/>
      <c r="O1384" s="13"/>
      <c r="P1384" s="13"/>
      <c r="Q1384" s="13"/>
      <c r="R1384" s="13"/>
      <c r="S1384" s="13"/>
      <c r="T1384" s="13"/>
      <c r="U1384" s="13"/>
      <c r="V1384" s="13"/>
      <c r="W1384" s="13"/>
      <c r="X1384" s="13"/>
      <c r="Y1384" s="13"/>
      <c r="Z1384" s="14"/>
      <c r="AA1384" s="14"/>
      <c r="AB1384" s="14"/>
      <c r="AC1384" s="14"/>
    </row>
    <row r="1385" spans="1:29" x14ac:dyDescent="0.35">
      <c r="A1385" s="10"/>
      <c r="B1385" s="10"/>
      <c r="C1385" s="10"/>
      <c r="D1385" s="10"/>
      <c r="E1385" s="10"/>
      <c r="F1385" s="10"/>
      <c r="G1385" s="10"/>
      <c r="H1385" s="10"/>
      <c r="I1385" s="10"/>
      <c r="J1385" s="11"/>
      <c r="K1385" s="12"/>
      <c r="L1385" s="13"/>
      <c r="M1385" s="13"/>
      <c r="N1385" s="13"/>
      <c r="O1385" s="13"/>
      <c r="P1385" s="13"/>
      <c r="Q1385" s="13"/>
      <c r="R1385" s="13"/>
      <c r="S1385" s="13"/>
      <c r="T1385" s="13"/>
      <c r="U1385" s="13"/>
      <c r="V1385" s="13"/>
      <c r="W1385" s="13"/>
      <c r="X1385" s="13"/>
      <c r="Y1385" s="13"/>
      <c r="Z1385" s="14"/>
      <c r="AA1385" s="14"/>
      <c r="AB1385" s="14"/>
      <c r="AC1385" s="14"/>
    </row>
    <row r="1386" spans="1:29" x14ac:dyDescent="0.35">
      <c r="A1386" s="10"/>
      <c r="B1386" s="10"/>
      <c r="C1386" s="10"/>
      <c r="D1386" s="10"/>
      <c r="E1386" s="10"/>
      <c r="F1386" s="10"/>
      <c r="G1386" s="10"/>
      <c r="H1386" s="10"/>
      <c r="I1386" s="10"/>
      <c r="J1386" s="11"/>
      <c r="K1386" s="12"/>
      <c r="L1386" s="13"/>
      <c r="M1386" s="13"/>
      <c r="N1386" s="13"/>
      <c r="O1386" s="13"/>
      <c r="P1386" s="13"/>
      <c r="Q1386" s="13"/>
      <c r="R1386" s="13"/>
      <c r="S1386" s="13"/>
      <c r="T1386" s="13"/>
      <c r="U1386" s="13"/>
      <c r="V1386" s="13"/>
      <c r="W1386" s="13"/>
      <c r="X1386" s="13"/>
      <c r="Y1386" s="13"/>
      <c r="Z1386" s="14"/>
      <c r="AA1386" s="14"/>
      <c r="AB1386" s="14"/>
      <c r="AC1386" s="14"/>
    </row>
    <row r="1387" spans="1:29" x14ac:dyDescent="0.35">
      <c r="A1387" s="10"/>
      <c r="B1387" s="10"/>
      <c r="C1387" s="10"/>
      <c r="D1387" s="10"/>
      <c r="E1387" s="10"/>
      <c r="F1387" s="10"/>
      <c r="G1387" s="10"/>
      <c r="H1387" s="10"/>
      <c r="I1387" s="10"/>
      <c r="J1387" s="11"/>
      <c r="K1387" s="12"/>
      <c r="L1387" s="13"/>
      <c r="M1387" s="13"/>
      <c r="N1387" s="13"/>
      <c r="O1387" s="13"/>
      <c r="P1387" s="13"/>
      <c r="Q1387" s="13"/>
      <c r="R1387" s="13"/>
      <c r="S1387" s="13"/>
      <c r="T1387" s="13"/>
      <c r="U1387" s="13"/>
      <c r="V1387" s="13"/>
      <c r="W1387" s="13"/>
      <c r="X1387" s="13"/>
      <c r="Y1387" s="13"/>
      <c r="Z1387" s="14"/>
      <c r="AA1387" s="14"/>
      <c r="AB1387" s="14"/>
      <c r="AC1387" s="14"/>
    </row>
    <row r="1388" spans="1:29" x14ac:dyDescent="0.35">
      <c r="A1388" s="10"/>
      <c r="B1388" s="10"/>
      <c r="C1388" s="10"/>
      <c r="D1388" s="10"/>
      <c r="E1388" s="10"/>
      <c r="F1388" s="10"/>
      <c r="G1388" s="10"/>
      <c r="H1388" s="10"/>
      <c r="I1388" s="10"/>
      <c r="J1388" s="11"/>
      <c r="K1388" s="12"/>
      <c r="L1388" s="13"/>
      <c r="M1388" s="13"/>
      <c r="N1388" s="13"/>
      <c r="O1388" s="13"/>
      <c r="P1388" s="13"/>
      <c r="Q1388" s="13"/>
      <c r="R1388" s="13"/>
      <c r="S1388" s="13"/>
      <c r="T1388" s="13"/>
      <c r="U1388" s="13"/>
      <c r="V1388" s="13"/>
      <c r="W1388" s="13"/>
      <c r="X1388" s="13"/>
      <c r="Y1388" s="13"/>
      <c r="Z1388" s="14"/>
      <c r="AA1388" s="14"/>
      <c r="AB1388" s="14"/>
      <c r="AC1388" s="14"/>
    </row>
    <row r="1389" spans="1:29" x14ac:dyDescent="0.35">
      <c r="A1389" s="10"/>
      <c r="B1389" s="10"/>
      <c r="C1389" s="10"/>
      <c r="D1389" s="10"/>
      <c r="E1389" s="10"/>
      <c r="F1389" s="10"/>
      <c r="G1389" s="10"/>
      <c r="H1389" s="10"/>
      <c r="I1389" s="10"/>
      <c r="J1389" s="11"/>
      <c r="K1389" s="12"/>
      <c r="L1389" s="13"/>
      <c r="M1389" s="13"/>
      <c r="N1389" s="13"/>
      <c r="O1389" s="13"/>
      <c r="P1389" s="13"/>
      <c r="Q1389" s="13"/>
      <c r="R1389" s="13"/>
      <c r="S1389" s="13"/>
      <c r="T1389" s="13"/>
      <c r="U1389" s="13"/>
      <c r="V1389" s="13"/>
      <c r="W1389" s="13"/>
      <c r="X1389" s="13"/>
      <c r="Y1389" s="13"/>
      <c r="Z1389" s="14"/>
      <c r="AA1389" s="14"/>
      <c r="AB1389" s="14"/>
      <c r="AC1389" s="14"/>
    </row>
    <row r="1390" spans="1:29" x14ac:dyDescent="0.35">
      <c r="A1390" s="10"/>
      <c r="B1390" s="10"/>
      <c r="C1390" s="10"/>
      <c r="D1390" s="10"/>
      <c r="E1390" s="10"/>
      <c r="F1390" s="10"/>
      <c r="G1390" s="10"/>
      <c r="H1390" s="10"/>
      <c r="I1390" s="10"/>
      <c r="J1390" s="11"/>
      <c r="K1390" s="12"/>
      <c r="L1390" s="13"/>
      <c r="M1390" s="13"/>
      <c r="N1390" s="13"/>
      <c r="O1390" s="13"/>
      <c r="P1390" s="13"/>
      <c r="Q1390" s="13"/>
      <c r="R1390" s="13"/>
      <c r="S1390" s="13"/>
      <c r="T1390" s="13"/>
      <c r="U1390" s="13"/>
      <c r="V1390" s="13"/>
      <c r="W1390" s="13"/>
      <c r="X1390" s="13"/>
      <c r="Y1390" s="13"/>
      <c r="Z1390" s="14"/>
      <c r="AA1390" s="14"/>
      <c r="AB1390" s="14"/>
      <c r="AC1390" s="14"/>
    </row>
    <row r="1391" spans="1:29" x14ac:dyDescent="0.35">
      <c r="A1391" s="10"/>
      <c r="B1391" s="10"/>
      <c r="C1391" s="10"/>
      <c r="D1391" s="10"/>
      <c r="E1391" s="10"/>
      <c r="F1391" s="10"/>
      <c r="G1391" s="10"/>
      <c r="H1391" s="10"/>
      <c r="I1391" s="10"/>
      <c r="J1391" s="11"/>
      <c r="K1391" s="12"/>
      <c r="L1391" s="13"/>
      <c r="M1391" s="13"/>
      <c r="N1391" s="13"/>
      <c r="O1391" s="13"/>
      <c r="P1391" s="13"/>
      <c r="Q1391" s="13"/>
      <c r="R1391" s="13"/>
      <c r="S1391" s="13"/>
      <c r="T1391" s="13"/>
      <c r="U1391" s="13"/>
      <c r="V1391" s="13"/>
      <c r="W1391" s="13"/>
      <c r="X1391" s="13"/>
      <c r="Y1391" s="13"/>
      <c r="Z1391" s="14"/>
      <c r="AA1391" s="14"/>
      <c r="AB1391" s="14"/>
      <c r="AC1391" s="14"/>
    </row>
    <row r="1392" spans="1:29" x14ac:dyDescent="0.35">
      <c r="A1392" s="10"/>
      <c r="B1392" s="10"/>
      <c r="C1392" s="10"/>
      <c r="D1392" s="10"/>
      <c r="E1392" s="10"/>
      <c r="F1392" s="10"/>
      <c r="G1392" s="10"/>
      <c r="H1392" s="10"/>
      <c r="I1392" s="10"/>
      <c r="J1392" s="11"/>
      <c r="K1392" s="12"/>
      <c r="L1392" s="13"/>
      <c r="M1392" s="13"/>
      <c r="N1392" s="13"/>
      <c r="O1392" s="13"/>
      <c r="P1392" s="13"/>
      <c r="Q1392" s="13"/>
      <c r="R1392" s="13"/>
      <c r="S1392" s="13"/>
      <c r="T1392" s="13"/>
      <c r="U1392" s="13"/>
      <c r="V1392" s="13"/>
      <c r="W1392" s="13"/>
      <c r="X1392" s="13"/>
      <c r="Y1392" s="13"/>
      <c r="Z1392" s="14"/>
      <c r="AA1392" s="14"/>
      <c r="AB1392" s="14"/>
      <c r="AC1392" s="14"/>
    </row>
    <row r="1393" spans="1:29" x14ac:dyDescent="0.35">
      <c r="A1393" s="10"/>
      <c r="B1393" s="10"/>
      <c r="C1393" s="10"/>
      <c r="D1393" s="10"/>
      <c r="E1393" s="10"/>
      <c r="F1393" s="10"/>
      <c r="G1393" s="10"/>
      <c r="H1393" s="10"/>
      <c r="I1393" s="10"/>
      <c r="J1393" s="11"/>
      <c r="K1393" s="12"/>
      <c r="L1393" s="13"/>
      <c r="M1393" s="13"/>
      <c r="N1393" s="13"/>
      <c r="O1393" s="13"/>
      <c r="P1393" s="13"/>
      <c r="Q1393" s="13"/>
      <c r="R1393" s="13"/>
      <c r="S1393" s="13"/>
      <c r="T1393" s="13"/>
      <c r="U1393" s="13"/>
      <c r="V1393" s="13"/>
      <c r="W1393" s="13"/>
      <c r="X1393" s="13"/>
      <c r="Y1393" s="13"/>
      <c r="Z1393" s="14"/>
      <c r="AA1393" s="14"/>
      <c r="AB1393" s="14"/>
      <c r="AC1393" s="14"/>
    </row>
    <row r="1394" spans="1:29" x14ac:dyDescent="0.35">
      <c r="A1394" s="10"/>
      <c r="B1394" s="10"/>
      <c r="C1394" s="10"/>
      <c r="D1394" s="10"/>
      <c r="E1394" s="10"/>
      <c r="F1394" s="10"/>
      <c r="G1394" s="10"/>
      <c r="H1394" s="10"/>
      <c r="I1394" s="10"/>
      <c r="J1394" s="11"/>
      <c r="K1394" s="12"/>
      <c r="L1394" s="13"/>
      <c r="M1394" s="13"/>
      <c r="N1394" s="13"/>
      <c r="O1394" s="13"/>
      <c r="P1394" s="13"/>
      <c r="Q1394" s="13"/>
      <c r="R1394" s="13"/>
      <c r="S1394" s="13"/>
      <c r="T1394" s="13"/>
      <c r="U1394" s="13"/>
      <c r="V1394" s="13"/>
      <c r="W1394" s="13"/>
      <c r="X1394" s="13"/>
      <c r="Y1394" s="13"/>
      <c r="Z1394" s="14"/>
      <c r="AA1394" s="14"/>
      <c r="AB1394" s="14"/>
      <c r="AC1394" s="14"/>
    </row>
    <row r="1395" spans="1:29" x14ac:dyDescent="0.35">
      <c r="A1395" s="10"/>
      <c r="B1395" s="10"/>
      <c r="C1395" s="10"/>
      <c r="D1395" s="10"/>
      <c r="E1395" s="10"/>
      <c r="F1395" s="10"/>
      <c r="G1395" s="10"/>
      <c r="H1395" s="10"/>
      <c r="I1395" s="10"/>
      <c r="J1395" s="11"/>
      <c r="K1395" s="12"/>
      <c r="L1395" s="13"/>
      <c r="M1395" s="13"/>
      <c r="N1395" s="13"/>
      <c r="O1395" s="13"/>
      <c r="P1395" s="13"/>
      <c r="Q1395" s="13"/>
      <c r="R1395" s="13"/>
      <c r="S1395" s="13"/>
      <c r="T1395" s="13"/>
      <c r="U1395" s="13"/>
      <c r="V1395" s="13"/>
      <c r="W1395" s="13"/>
      <c r="X1395" s="13"/>
      <c r="Y1395" s="13"/>
      <c r="Z1395" s="14"/>
      <c r="AA1395" s="14"/>
      <c r="AB1395" s="14"/>
      <c r="AC1395" s="14"/>
    </row>
    <row r="1396" spans="1:29" x14ac:dyDescent="0.35">
      <c r="A1396" s="10"/>
      <c r="B1396" s="10"/>
      <c r="C1396" s="10"/>
      <c r="D1396" s="10"/>
      <c r="E1396" s="10"/>
      <c r="F1396" s="10"/>
      <c r="G1396" s="10"/>
      <c r="H1396" s="10"/>
      <c r="I1396" s="10"/>
      <c r="J1396" s="11"/>
      <c r="K1396" s="12"/>
      <c r="L1396" s="13"/>
      <c r="M1396" s="13"/>
      <c r="N1396" s="13"/>
      <c r="O1396" s="13"/>
      <c r="P1396" s="13"/>
      <c r="Q1396" s="13"/>
      <c r="R1396" s="13"/>
      <c r="S1396" s="13"/>
      <c r="T1396" s="13"/>
      <c r="U1396" s="13"/>
      <c r="V1396" s="13"/>
      <c r="W1396" s="13"/>
      <c r="X1396" s="13"/>
      <c r="Y1396" s="13"/>
      <c r="Z1396" s="14"/>
      <c r="AA1396" s="14"/>
      <c r="AB1396" s="14"/>
      <c r="AC1396" s="14"/>
    </row>
    <row r="1397" spans="1:29" x14ac:dyDescent="0.35">
      <c r="A1397" s="10"/>
      <c r="B1397" s="10"/>
      <c r="C1397" s="10"/>
      <c r="D1397" s="10"/>
      <c r="E1397" s="10"/>
      <c r="F1397" s="10"/>
      <c r="G1397" s="10"/>
      <c r="H1397" s="10"/>
      <c r="I1397" s="10"/>
      <c r="J1397" s="11"/>
      <c r="K1397" s="12"/>
      <c r="L1397" s="13"/>
      <c r="M1397" s="13"/>
      <c r="N1397" s="13"/>
      <c r="O1397" s="13"/>
      <c r="P1397" s="13"/>
      <c r="Q1397" s="13"/>
      <c r="R1397" s="13"/>
      <c r="S1397" s="13"/>
      <c r="T1397" s="13"/>
      <c r="U1397" s="13"/>
      <c r="V1397" s="13"/>
      <c r="W1397" s="13"/>
      <c r="X1397" s="13"/>
      <c r="Y1397" s="13"/>
      <c r="Z1397" s="14"/>
      <c r="AA1397" s="14"/>
      <c r="AB1397" s="14"/>
      <c r="AC1397" s="14"/>
    </row>
    <row r="1398" spans="1:29" x14ac:dyDescent="0.35">
      <c r="A1398" s="10"/>
      <c r="B1398" s="10"/>
      <c r="C1398" s="10"/>
      <c r="D1398" s="10"/>
      <c r="E1398" s="10"/>
      <c r="F1398" s="10"/>
      <c r="G1398" s="10"/>
      <c r="H1398" s="10"/>
      <c r="I1398" s="10"/>
      <c r="J1398" s="11"/>
      <c r="K1398" s="12"/>
      <c r="L1398" s="13"/>
      <c r="M1398" s="13"/>
      <c r="N1398" s="13"/>
      <c r="O1398" s="13"/>
      <c r="P1398" s="13"/>
      <c r="Q1398" s="13"/>
      <c r="R1398" s="13"/>
      <c r="S1398" s="13"/>
      <c r="T1398" s="13"/>
      <c r="U1398" s="13"/>
      <c r="V1398" s="13"/>
      <c r="W1398" s="13"/>
      <c r="X1398" s="13"/>
      <c r="Y1398" s="13"/>
      <c r="Z1398" s="14"/>
      <c r="AA1398" s="14"/>
      <c r="AB1398" s="14"/>
      <c r="AC1398" s="14"/>
    </row>
    <row r="1399" spans="1:29" x14ac:dyDescent="0.35">
      <c r="A1399" s="10"/>
      <c r="B1399" s="10"/>
      <c r="C1399" s="10"/>
      <c r="D1399" s="10"/>
      <c r="E1399" s="10"/>
      <c r="F1399" s="10"/>
      <c r="G1399" s="10"/>
      <c r="H1399" s="10"/>
      <c r="I1399" s="10"/>
      <c r="J1399" s="11"/>
      <c r="K1399" s="12"/>
      <c r="L1399" s="13"/>
      <c r="M1399" s="13"/>
      <c r="N1399" s="13"/>
      <c r="O1399" s="13"/>
      <c r="P1399" s="13"/>
      <c r="Q1399" s="13"/>
      <c r="R1399" s="13"/>
      <c r="S1399" s="13"/>
      <c r="T1399" s="13"/>
      <c r="U1399" s="13"/>
      <c r="V1399" s="13"/>
      <c r="W1399" s="13"/>
      <c r="X1399" s="13"/>
      <c r="Y1399" s="13"/>
      <c r="Z1399" s="14"/>
      <c r="AA1399" s="14"/>
      <c r="AB1399" s="14"/>
      <c r="AC1399" s="14"/>
    </row>
    <row r="1400" spans="1:29" x14ac:dyDescent="0.35">
      <c r="A1400" s="10"/>
      <c r="B1400" s="10"/>
      <c r="C1400" s="10"/>
      <c r="D1400" s="10"/>
      <c r="E1400" s="10"/>
      <c r="F1400" s="10"/>
      <c r="G1400" s="10"/>
      <c r="H1400" s="10"/>
      <c r="I1400" s="10"/>
      <c r="J1400" s="11"/>
      <c r="K1400" s="12"/>
      <c r="L1400" s="13"/>
      <c r="M1400" s="13"/>
      <c r="N1400" s="13"/>
      <c r="O1400" s="13"/>
      <c r="P1400" s="13"/>
      <c r="Q1400" s="13"/>
      <c r="R1400" s="13"/>
      <c r="S1400" s="13"/>
      <c r="T1400" s="13"/>
      <c r="U1400" s="13"/>
      <c r="V1400" s="13"/>
      <c r="W1400" s="13"/>
      <c r="X1400" s="13"/>
      <c r="Y1400" s="13"/>
      <c r="Z1400" s="14"/>
      <c r="AA1400" s="14"/>
      <c r="AB1400" s="14"/>
      <c r="AC1400" s="14"/>
    </row>
    <row r="1401" spans="1:29" x14ac:dyDescent="0.35">
      <c r="A1401" s="10"/>
      <c r="B1401" s="10"/>
      <c r="C1401" s="10"/>
      <c r="D1401" s="10"/>
      <c r="E1401" s="10"/>
      <c r="F1401" s="10"/>
      <c r="G1401" s="10"/>
      <c r="H1401" s="10"/>
      <c r="I1401" s="10"/>
      <c r="J1401" s="11"/>
      <c r="K1401" s="12"/>
      <c r="L1401" s="13"/>
      <c r="M1401" s="13"/>
      <c r="N1401" s="13"/>
      <c r="O1401" s="13"/>
      <c r="P1401" s="13"/>
      <c r="Q1401" s="13"/>
      <c r="R1401" s="13"/>
      <c r="S1401" s="13"/>
      <c r="T1401" s="13"/>
      <c r="U1401" s="13"/>
      <c r="V1401" s="13"/>
      <c r="W1401" s="13"/>
      <c r="X1401" s="13"/>
      <c r="Y1401" s="13"/>
      <c r="Z1401" s="14"/>
      <c r="AA1401" s="14"/>
      <c r="AB1401" s="14"/>
      <c r="AC1401" s="14"/>
    </row>
    <row r="1402" spans="1:29" x14ac:dyDescent="0.35">
      <c r="A1402" s="10"/>
      <c r="B1402" s="10"/>
      <c r="C1402" s="10"/>
      <c r="D1402" s="10"/>
      <c r="E1402" s="10"/>
      <c r="F1402" s="10"/>
      <c r="G1402" s="10"/>
      <c r="H1402" s="10"/>
      <c r="I1402" s="10"/>
      <c r="J1402" s="11"/>
      <c r="K1402" s="12"/>
      <c r="L1402" s="13"/>
      <c r="M1402" s="13"/>
      <c r="N1402" s="13"/>
      <c r="O1402" s="13"/>
      <c r="P1402" s="13"/>
      <c r="Q1402" s="13"/>
      <c r="R1402" s="13"/>
      <c r="S1402" s="13"/>
      <c r="T1402" s="13"/>
      <c r="U1402" s="13"/>
      <c r="V1402" s="13"/>
      <c r="W1402" s="13"/>
      <c r="X1402" s="13"/>
      <c r="Y1402" s="13"/>
      <c r="Z1402" s="14"/>
      <c r="AA1402" s="14"/>
      <c r="AB1402" s="14"/>
      <c r="AC1402" s="14"/>
    </row>
    <row r="1403" spans="1:29" x14ac:dyDescent="0.35">
      <c r="A1403" s="10"/>
      <c r="B1403" s="10"/>
      <c r="C1403" s="10"/>
      <c r="D1403" s="10"/>
      <c r="E1403" s="10"/>
      <c r="F1403" s="10"/>
      <c r="G1403" s="10"/>
      <c r="H1403" s="10"/>
      <c r="I1403" s="10"/>
      <c r="J1403" s="11"/>
      <c r="K1403" s="12"/>
      <c r="L1403" s="13"/>
      <c r="M1403" s="13"/>
      <c r="N1403" s="13"/>
      <c r="O1403" s="13"/>
      <c r="P1403" s="13"/>
      <c r="Q1403" s="13"/>
      <c r="R1403" s="13"/>
      <c r="S1403" s="13"/>
      <c r="T1403" s="13"/>
      <c r="U1403" s="13"/>
      <c r="V1403" s="13"/>
      <c r="W1403" s="13"/>
      <c r="X1403" s="13"/>
      <c r="Y1403" s="13"/>
      <c r="Z1403" s="14"/>
      <c r="AA1403" s="14"/>
      <c r="AB1403" s="14"/>
      <c r="AC1403" s="14"/>
    </row>
    <row r="1404" spans="1:29" x14ac:dyDescent="0.35">
      <c r="A1404" s="10"/>
      <c r="B1404" s="10"/>
      <c r="C1404" s="10"/>
      <c r="D1404" s="10"/>
      <c r="E1404" s="10"/>
      <c r="F1404" s="10"/>
      <c r="G1404" s="10"/>
      <c r="H1404" s="10"/>
      <c r="I1404" s="10"/>
      <c r="J1404" s="11"/>
      <c r="K1404" s="12"/>
      <c r="L1404" s="13"/>
      <c r="M1404" s="13"/>
      <c r="N1404" s="13"/>
      <c r="O1404" s="13"/>
      <c r="P1404" s="13"/>
      <c r="Q1404" s="13"/>
      <c r="R1404" s="13"/>
      <c r="S1404" s="13"/>
      <c r="T1404" s="13"/>
      <c r="U1404" s="13"/>
      <c r="V1404" s="13"/>
      <c r="W1404" s="13"/>
      <c r="X1404" s="13"/>
      <c r="Y1404" s="13"/>
      <c r="Z1404" s="14"/>
      <c r="AA1404" s="14"/>
      <c r="AB1404" s="14"/>
      <c r="AC1404" s="14"/>
    </row>
    <row r="1405" spans="1:29" x14ac:dyDescent="0.35">
      <c r="A1405" s="10"/>
      <c r="B1405" s="10"/>
      <c r="C1405" s="10"/>
      <c r="D1405" s="10"/>
      <c r="E1405" s="10"/>
      <c r="F1405" s="10"/>
      <c r="G1405" s="10"/>
      <c r="H1405" s="10"/>
      <c r="I1405" s="10"/>
      <c r="J1405" s="11"/>
      <c r="K1405" s="12"/>
      <c r="L1405" s="13"/>
      <c r="M1405" s="13"/>
      <c r="N1405" s="13"/>
      <c r="O1405" s="13"/>
      <c r="P1405" s="13"/>
      <c r="Q1405" s="13"/>
      <c r="R1405" s="13"/>
      <c r="S1405" s="13"/>
      <c r="T1405" s="13"/>
      <c r="U1405" s="13"/>
      <c r="V1405" s="13"/>
      <c r="W1405" s="13"/>
      <c r="X1405" s="13"/>
      <c r="Y1405" s="13"/>
      <c r="Z1405" s="14"/>
      <c r="AA1405" s="14"/>
      <c r="AB1405" s="14"/>
      <c r="AC1405" s="14"/>
    </row>
    <row r="1406" spans="1:29" x14ac:dyDescent="0.35">
      <c r="A1406" s="10"/>
      <c r="B1406" s="10"/>
      <c r="C1406" s="10"/>
      <c r="D1406" s="10"/>
      <c r="E1406" s="10"/>
      <c r="F1406" s="10"/>
      <c r="G1406" s="10"/>
      <c r="H1406" s="10"/>
      <c r="I1406" s="10"/>
      <c r="J1406" s="11"/>
      <c r="K1406" s="12"/>
      <c r="L1406" s="13"/>
      <c r="M1406" s="13"/>
      <c r="N1406" s="13"/>
      <c r="O1406" s="13"/>
      <c r="P1406" s="13"/>
      <c r="Q1406" s="13"/>
      <c r="R1406" s="13"/>
      <c r="S1406" s="13"/>
      <c r="T1406" s="13"/>
      <c r="U1406" s="13"/>
      <c r="V1406" s="13"/>
      <c r="W1406" s="13"/>
      <c r="X1406" s="13"/>
      <c r="Y1406" s="13"/>
      <c r="Z1406" s="14"/>
      <c r="AA1406" s="14"/>
      <c r="AB1406" s="14"/>
      <c r="AC1406" s="14"/>
    </row>
    <row r="1407" spans="1:29" x14ac:dyDescent="0.35">
      <c r="A1407" s="10"/>
      <c r="B1407" s="10"/>
      <c r="C1407" s="10"/>
      <c r="D1407" s="10"/>
      <c r="E1407" s="10"/>
      <c r="F1407" s="10"/>
      <c r="G1407" s="10"/>
      <c r="H1407" s="10"/>
      <c r="I1407" s="10"/>
      <c r="J1407" s="11"/>
      <c r="K1407" s="12"/>
      <c r="L1407" s="13"/>
      <c r="M1407" s="13"/>
      <c r="N1407" s="13"/>
      <c r="O1407" s="13"/>
      <c r="P1407" s="13"/>
      <c r="Q1407" s="13"/>
      <c r="R1407" s="13"/>
      <c r="S1407" s="13"/>
      <c r="T1407" s="13"/>
      <c r="U1407" s="13"/>
      <c r="V1407" s="13"/>
      <c r="W1407" s="13"/>
      <c r="X1407" s="13"/>
      <c r="Y1407" s="13"/>
      <c r="Z1407" s="14"/>
      <c r="AA1407" s="14"/>
      <c r="AB1407" s="14"/>
      <c r="AC1407" s="14"/>
    </row>
    <row r="1408" spans="1:29" x14ac:dyDescent="0.35">
      <c r="A1408" s="10"/>
      <c r="B1408" s="10"/>
      <c r="C1408" s="10"/>
      <c r="D1408" s="10"/>
      <c r="E1408" s="10"/>
      <c r="F1408" s="10"/>
      <c r="G1408" s="10"/>
      <c r="H1408" s="10"/>
      <c r="I1408" s="10"/>
      <c r="J1408" s="11"/>
      <c r="K1408" s="12"/>
      <c r="L1408" s="13"/>
      <c r="M1408" s="13"/>
      <c r="N1408" s="13"/>
      <c r="O1408" s="13"/>
      <c r="P1408" s="13"/>
      <c r="Q1408" s="13"/>
      <c r="R1408" s="13"/>
      <c r="S1408" s="13"/>
      <c r="T1408" s="13"/>
      <c r="U1408" s="13"/>
      <c r="V1408" s="13"/>
      <c r="W1408" s="13"/>
      <c r="X1408" s="13"/>
      <c r="Y1408" s="13"/>
      <c r="Z1408" s="14"/>
      <c r="AA1408" s="14"/>
      <c r="AB1408" s="14"/>
      <c r="AC1408" s="14"/>
    </row>
    <row r="1409" spans="1:29" x14ac:dyDescent="0.35">
      <c r="A1409" s="10"/>
      <c r="B1409" s="10"/>
      <c r="C1409" s="10"/>
      <c r="D1409" s="10"/>
      <c r="E1409" s="10"/>
      <c r="F1409" s="10"/>
      <c r="G1409" s="10"/>
      <c r="H1409" s="10"/>
      <c r="I1409" s="10"/>
      <c r="J1409" s="11"/>
      <c r="K1409" s="12"/>
      <c r="L1409" s="13"/>
      <c r="M1409" s="13"/>
      <c r="N1409" s="13"/>
      <c r="O1409" s="13"/>
      <c r="P1409" s="13"/>
      <c r="Q1409" s="13"/>
      <c r="R1409" s="13"/>
      <c r="S1409" s="13"/>
      <c r="T1409" s="13"/>
      <c r="U1409" s="13"/>
      <c r="V1409" s="13"/>
      <c r="W1409" s="13"/>
      <c r="X1409" s="13"/>
      <c r="Y1409" s="13"/>
      <c r="Z1409" s="14"/>
      <c r="AA1409" s="14"/>
      <c r="AB1409" s="14"/>
      <c r="AC1409" s="14"/>
    </row>
    <row r="1410" spans="1:29" x14ac:dyDescent="0.35">
      <c r="A1410" s="10"/>
      <c r="B1410" s="10"/>
      <c r="C1410" s="10"/>
      <c r="D1410" s="10"/>
      <c r="E1410" s="10"/>
      <c r="F1410" s="10"/>
      <c r="G1410" s="10"/>
      <c r="H1410" s="10"/>
      <c r="I1410" s="10"/>
      <c r="J1410" s="11"/>
      <c r="K1410" s="12"/>
      <c r="L1410" s="13"/>
      <c r="M1410" s="13"/>
      <c r="N1410" s="13"/>
      <c r="O1410" s="13"/>
      <c r="P1410" s="13"/>
      <c r="Q1410" s="13"/>
      <c r="R1410" s="13"/>
      <c r="S1410" s="13"/>
      <c r="T1410" s="13"/>
      <c r="U1410" s="13"/>
      <c r="V1410" s="13"/>
      <c r="W1410" s="13"/>
      <c r="X1410" s="13"/>
      <c r="Y1410" s="13"/>
      <c r="Z1410" s="14"/>
      <c r="AA1410" s="14"/>
      <c r="AB1410" s="14"/>
      <c r="AC1410" s="14"/>
    </row>
    <row r="1411" spans="1:29" x14ac:dyDescent="0.35">
      <c r="A1411" s="10"/>
      <c r="B1411" s="10"/>
      <c r="C1411" s="10"/>
      <c r="D1411" s="10"/>
      <c r="E1411" s="10"/>
      <c r="F1411" s="10"/>
      <c r="G1411" s="10"/>
      <c r="H1411" s="10"/>
      <c r="I1411" s="10"/>
      <c r="J1411" s="11"/>
      <c r="K1411" s="12"/>
      <c r="L1411" s="13"/>
      <c r="M1411" s="13"/>
      <c r="N1411" s="13"/>
      <c r="O1411" s="13"/>
      <c r="P1411" s="13"/>
      <c r="Q1411" s="13"/>
      <c r="R1411" s="13"/>
      <c r="S1411" s="13"/>
      <c r="T1411" s="13"/>
      <c r="U1411" s="13"/>
      <c r="V1411" s="13"/>
      <c r="W1411" s="13"/>
      <c r="X1411" s="13"/>
      <c r="Y1411" s="13"/>
      <c r="Z1411" s="14"/>
      <c r="AA1411" s="14"/>
      <c r="AB1411" s="14"/>
      <c r="AC1411" s="14"/>
    </row>
    <row r="1412" spans="1:29" x14ac:dyDescent="0.35">
      <c r="A1412" s="10"/>
      <c r="B1412" s="10"/>
      <c r="C1412" s="10"/>
      <c r="D1412" s="10"/>
      <c r="E1412" s="10"/>
      <c r="F1412" s="10"/>
      <c r="G1412" s="10"/>
      <c r="H1412" s="10"/>
      <c r="I1412" s="10"/>
      <c r="J1412" s="11"/>
      <c r="K1412" s="12"/>
      <c r="L1412" s="13"/>
      <c r="M1412" s="13"/>
      <c r="N1412" s="13"/>
      <c r="O1412" s="13"/>
      <c r="P1412" s="13"/>
      <c r="Q1412" s="13"/>
      <c r="R1412" s="13"/>
      <c r="S1412" s="13"/>
      <c r="T1412" s="13"/>
      <c r="U1412" s="13"/>
      <c r="V1412" s="13"/>
      <c r="W1412" s="13"/>
      <c r="X1412" s="13"/>
      <c r="Y1412" s="13"/>
      <c r="Z1412" s="14"/>
      <c r="AA1412" s="14"/>
      <c r="AB1412" s="14"/>
      <c r="AC1412" s="14"/>
    </row>
    <row r="1413" spans="1:29" x14ac:dyDescent="0.35">
      <c r="A1413" s="10"/>
      <c r="B1413" s="10"/>
      <c r="C1413" s="10"/>
      <c r="D1413" s="10"/>
      <c r="E1413" s="10"/>
      <c r="F1413" s="10"/>
      <c r="G1413" s="10"/>
      <c r="H1413" s="10"/>
      <c r="I1413" s="10"/>
      <c r="J1413" s="11"/>
      <c r="K1413" s="12"/>
      <c r="L1413" s="13"/>
      <c r="M1413" s="13"/>
      <c r="N1413" s="13"/>
      <c r="O1413" s="13"/>
      <c r="P1413" s="13"/>
      <c r="Q1413" s="13"/>
      <c r="R1413" s="13"/>
      <c r="S1413" s="13"/>
      <c r="T1413" s="13"/>
      <c r="U1413" s="13"/>
      <c r="V1413" s="13"/>
      <c r="W1413" s="13"/>
      <c r="X1413" s="13"/>
      <c r="Y1413" s="13"/>
      <c r="Z1413" s="14"/>
      <c r="AA1413" s="14"/>
      <c r="AB1413" s="14"/>
      <c r="AC1413" s="14"/>
    </row>
    <row r="1414" spans="1:29" x14ac:dyDescent="0.35">
      <c r="A1414" s="10"/>
      <c r="B1414" s="10"/>
      <c r="C1414" s="10"/>
      <c r="D1414" s="10"/>
      <c r="E1414" s="10"/>
      <c r="F1414" s="10"/>
      <c r="G1414" s="10"/>
      <c r="H1414" s="10"/>
      <c r="I1414" s="10"/>
      <c r="J1414" s="11"/>
      <c r="K1414" s="12"/>
      <c r="L1414" s="13"/>
      <c r="M1414" s="13"/>
      <c r="N1414" s="13"/>
      <c r="O1414" s="13"/>
      <c r="P1414" s="13"/>
      <c r="Q1414" s="13"/>
      <c r="R1414" s="13"/>
      <c r="S1414" s="13"/>
      <c r="T1414" s="13"/>
      <c r="U1414" s="13"/>
      <c r="V1414" s="13"/>
      <c r="W1414" s="13"/>
      <c r="X1414" s="13"/>
      <c r="Y1414" s="13"/>
      <c r="Z1414" s="14"/>
      <c r="AA1414" s="14"/>
      <c r="AB1414" s="14"/>
      <c r="AC1414" s="14"/>
    </row>
    <row r="1415" spans="1:29" x14ac:dyDescent="0.35">
      <c r="A1415" s="10"/>
      <c r="B1415" s="10"/>
      <c r="C1415" s="10"/>
      <c r="D1415" s="10"/>
      <c r="E1415" s="10"/>
      <c r="F1415" s="10"/>
      <c r="G1415" s="10"/>
      <c r="H1415" s="10"/>
      <c r="I1415" s="10"/>
      <c r="J1415" s="11"/>
      <c r="K1415" s="12"/>
      <c r="L1415" s="13"/>
      <c r="M1415" s="13"/>
      <c r="N1415" s="13"/>
      <c r="O1415" s="13"/>
      <c r="P1415" s="13"/>
      <c r="Q1415" s="13"/>
      <c r="R1415" s="13"/>
      <c r="S1415" s="13"/>
      <c r="T1415" s="13"/>
      <c r="U1415" s="13"/>
      <c r="V1415" s="13"/>
      <c r="W1415" s="13"/>
      <c r="X1415" s="13"/>
      <c r="Y1415" s="13"/>
      <c r="Z1415" s="14"/>
      <c r="AA1415" s="14"/>
      <c r="AB1415" s="14"/>
      <c r="AC1415" s="14"/>
    </row>
    <row r="1416" spans="1:29" x14ac:dyDescent="0.35">
      <c r="A1416" s="10"/>
      <c r="B1416" s="10"/>
      <c r="C1416" s="10"/>
      <c r="D1416" s="10"/>
      <c r="E1416" s="10"/>
      <c r="F1416" s="10"/>
      <c r="G1416" s="10"/>
      <c r="H1416" s="10"/>
      <c r="I1416" s="10"/>
      <c r="J1416" s="11"/>
      <c r="K1416" s="12"/>
      <c r="L1416" s="13"/>
      <c r="M1416" s="13"/>
      <c r="N1416" s="13"/>
      <c r="O1416" s="13"/>
      <c r="P1416" s="13"/>
      <c r="Q1416" s="13"/>
      <c r="R1416" s="13"/>
      <c r="S1416" s="13"/>
      <c r="T1416" s="13"/>
      <c r="U1416" s="13"/>
      <c r="V1416" s="13"/>
      <c r="W1416" s="13"/>
      <c r="X1416" s="13"/>
      <c r="Y1416" s="13"/>
      <c r="Z1416" s="14"/>
      <c r="AA1416" s="14"/>
      <c r="AB1416" s="14"/>
      <c r="AC1416" s="14"/>
    </row>
    <row r="1417" spans="1:29" x14ac:dyDescent="0.35">
      <c r="A1417" s="10"/>
      <c r="B1417" s="10"/>
      <c r="C1417" s="10"/>
      <c r="D1417" s="10"/>
      <c r="E1417" s="10"/>
      <c r="F1417" s="10"/>
      <c r="G1417" s="10"/>
      <c r="H1417" s="10"/>
      <c r="I1417" s="10"/>
      <c r="J1417" s="11"/>
      <c r="K1417" s="12"/>
      <c r="L1417" s="13"/>
      <c r="M1417" s="13"/>
      <c r="N1417" s="13"/>
      <c r="O1417" s="13"/>
      <c r="P1417" s="13"/>
      <c r="Q1417" s="13"/>
      <c r="R1417" s="13"/>
      <c r="S1417" s="13"/>
      <c r="T1417" s="13"/>
      <c r="U1417" s="13"/>
      <c r="V1417" s="13"/>
      <c r="W1417" s="13"/>
      <c r="X1417" s="13"/>
      <c r="Y1417" s="13"/>
      <c r="Z1417" s="14"/>
      <c r="AA1417" s="14"/>
      <c r="AB1417" s="14"/>
      <c r="AC1417" s="14"/>
    </row>
    <row r="1418" spans="1:29" x14ac:dyDescent="0.35">
      <c r="A1418" s="10"/>
      <c r="B1418" s="10"/>
      <c r="C1418" s="10"/>
      <c r="D1418" s="10"/>
      <c r="E1418" s="10"/>
      <c r="F1418" s="10"/>
      <c r="G1418" s="10"/>
      <c r="H1418" s="10"/>
      <c r="I1418" s="10"/>
      <c r="J1418" s="11"/>
      <c r="K1418" s="12"/>
      <c r="L1418" s="13"/>
      <c r="M1418" s="13"/>
      <c r="N1418" s="13"/>
      <c r="O1418" s="13"/>
      <c r="P1418" s="13"/>
      <c r="Q1418" s="13"/>
      <c r="R1418" s="13"/>
      <c r="S1418" s="13"/>
      <c r="T1418" s="13"/>
      <c r="U1418" s="13"/>
      <c r="V1418" s="13"/>
      <c r="W1418" s="13"/>
      <c r="X1418" s="13"/>
      <c r="Y1418" s="13"/>
      <c r="Z1418" s="14"/>
      <c r="AA1418" s="14"/>
      <c r="AB1418" s="14"/>
      <c r="AC1418" s="14"/>
    </row>
    <row r="1419" spans="1:29" x14ac:dyDescent="0.35">
      <c r="A1419" s="10"/>
      <c r="B1419" s="10"/>
      <c r="C1419" s="10"/>
      <c r="D1419" s="10"/>
      <c r="E1419" s="10"/>
      <c r="F1419" s="10"/>
      <c r="G1419" s="10"/>
      <c r="H1419" s="10"/>
      <c r="I1419" s="10"/>
      <c r="J1419" s="11"/>
      <c r="K1419" s="12"/>
      <c r="L1419" s="13"/>
      <c r="M1419" s="13"/>
      <c r="N1419" s="13"/>
      <c r="O1419" s="13"/>
      <c r="P1419" s="13"/>
      <c r="Q1419" s="13"/>
      <c r="R1419" s="13"/>
      <c r="S1419" s="13"/>
      <c r="T1419" s="13"/>
      <c r="U1419" s="13"/>
      <c r="V1419" s="13"/>
      <c r="W1419" s="13"/>
      <c r="X1419" s="13"/>
      <c r="Y1419" s="13"/>
      <c r="Z1419" s="14"/>
      <c r="AA1419" s="14"/>
      <c r="AB1419" s="14"/>
      <c r="AC1419" s="14"/>
    </row>
    <row r="1420" spans="1:29" x14ac:dyDescent="0.35">
      <c r="A1420" s="10"/>
      <c r="B1420" s="10"/>
      <c r="C1420" s="10"/>
      <c r="D1420" s="10"/>
      <c r="E1420" s="10"/>
      <c r="F1420" s="10"/>
      <c r="G1420" s="10"/>
      <c r="H1420" s="10"/>
      <c r="I1420" s="10"/>
      <c r="J1420" s="11"/>
      <c r="K1420" s="12"/>
      <c r="L1420" s="13"/>
      <c r="M1420" s="13"/>
      <c r="N1420" s="13"/>
      <c r="O1420" s="13"/>
      <c r="P1420" s="13"/>
      <c r="Q1420" s="13"/>
      <c r="R1420" s="13"/>
      <c r="S1420" s="13"/>
      <c r="T1420" s="13"/>
      <c r="U1420" s="13"/>
      <c r="V1420" s="13"/>
      <c r="W1420" s="13"/>
      <c r="X1420" s="13"/>
      <c r="Y1420" s="13"/>
      <c r="Z1420" s="14"/>
      <c r="AA1420" s="14"/>
      <c r="AB1420" s="14"/>
      <c r="AC1420" s="14"/>
    </row>
    <row r="1421" spans="1:29" x14ac:dyDescent="0.35">
      <c r="A1421" s="10"/>
      <c r="B1421" s="10"/>
      <c r="C1421" s="10"/>
      <c r="D1421" s="10"/>
      <c r="E1421" s="10"/>
      <c r="F1421" s="10"/>
      <c r="G1421" s="10"/>
      <c r="H1421" s="10"/>
      <c r="I1421" s="10"/>
      <c r="J1421" s="11"/>
      <c r="K1421" s="12"/>
      <c r="L1421" s="13"/>
      <c r="M1421" s="13"/>
      <c r="N1421" s="13"/>
      <c r="O1421" s="13"/>
      <c r="P1421" s="13"/>
      <c r="Q1421" s="13"/>
      <c r="R1421" s="13"/>
      <c r="S1421" s="13"/>
      <c r="T1421" s="13"/>
      <c r="U1421" s="13"/>
      <c r="V1421" s="13"/>
      <c r="W1421" s="13"/>
      <c r="X1421" s="13"/>
      <c r="Y1421" s="13"/>
      <c r="Z1421" s="14"/>
      <c r="AA1421" s="14"/>
      <c r="AB1421" s="14"/>
      <c r="AC1421" s="14"/>
    </row>
    <row r="1422" spans="1:29" x14ac:dyDescent="0.35">
      <c r="A1422" s="10"/>
      <c r="B1422" s="10"/>
      <c r="C1422" s="10"/>
      <c r="D1422" s="10"/>
      <c r="E1422" s="10"/>
      <c r="F1422" s="10"/>
      <c r="G1422" s="10"/>
      <c r="H1422" s="10"/>
      <c r="I1422" s="10"/>
      <c r="J1422" s="11"/>
      <c r="K1422" s="12"/>
      <c r="L1422" s="13"/>
      <c r="M1422" s="13"/>
      <c r="N1422" s="13"/>
      <c r="O1422" s="13"/>
      <c r="P1422" s="13"/>
      <c r="Q1422" s="13"/>
      <c r="R1422" s="13"/>
      <c r="S1422" s="13"/>
      <c r="T1422" s="13"/>
      <c r="U1422" s="13"/>
      <c r="V1422" s="13"/>
      <c r="W1422" s="13"/>
      <c r="X1422" s="13"/>
      <c r="Y1422" s="13"/>
      <c r="Z1422" s="14"/>
      <c r="AA1422" s="14"/>
      <c r="AB1422" s="14"/>
      <c r="AC1422" s="14"/>
    </row>
    <row r="1423" spans="1:29" x14ac:dyDescent="0.35">
      <c r="A1423" s="10"/>
      <c r="B1423" s="10"/>
      <c r="C1423" s="10"/>
      <c r="D1423" s="10"/>
      <c r="E1423" s="10"/>
      <c r="F1423" s="10"/>
      <c r="G1423" s="10"/>
      <c r="H1423" s="10"/>
      <c r="I1423" s="10"/>
      <c r="J1423" s="11"/>
      <c r="K1423" s="12"/>
      <c r="L1423" s="13"/>
      <c r="M1423" s="13"/>
      <c r="N1423" s="13"/>
      <c r="O1423" s="13"/>
      <c r="P1423" s="13"/>
      <c r="Q1423" s="13"/>
      <c r="R1423" s="13"/>
      <c r="S1423" s="13"/>
      <c r="T1423" s="13"/>
      <c r="U1423" s="13"/>
      <c r="V1423" s="13"/>
      <c r="W1423" s="13"/>
      <c r="X1423" s="13"/>
      <c r="Y1423" s="13"/>
      <c r="Z1423" s="14"/>
      <c r="AA1423" s="14"/>
      <c r="AB1423" s="14"/>
      <c r="AC1423" s="14"/>
    </row>
    <row r="1424" spans="1:29" x14ac:dyDescent="0.35">
      <c r="A1424" s="10"/>
      <c r="B1424" s="10"/>
      <c r="C1424" s="10"/>
      <c r="D1424" s="10"/>
      <c r="E1424" s="10"/>
      <c r="F1424" s="10"/>
      <c r="G1424" s="10"/>
      <c r="H1424" s="10"/>
      <c r="I1424" s="10"/>
      <c r="J1424" s="11"/>
      <c r="K1424" s="12"/>
      <c r="L1424" s="13"/>
      <c r="M1424" s="13"/>
      <c r="N1424" s="13"/>
      <c r="O1424" s="13"/>
      <c r="P1424" s="13"/>
      <c r="Q1424" s="13"/>
      <c r="R1424" s="13"/>
      <c r="S1424" s="13"/>
      <c r="T1424" s="13"/>
      <c r="U1424" s="13"/>
      <c r="V1424" s="13"/>
      <c r="W1424" s="13"/>
      <c r="X1424" s="13"/>
      <c r="Y1424" s="13"/>
      <c r="Z1424" s="14"/>
      <c r="AA1424" s="14"/>
      <c r="AB1424" s="14"/>
      <c r="AC1424" s="14"/>
    </row>
    <row r="1425" spans="1:29" x14ac:dyDescent="0.35">
      <c r="A1425" s="10"/>
      <c r="B1425" s="10"/>
      <c r="C1425" s="10"/>
      <c r="D1425" s="10"/>
      <c r="E1425" s="10"/>
      <c r="F1425" s="10"/>
      <c r="G1425" s="10"/>
      <c r="H1425" s="10"/>
      <c r="I1425" s="10"/>
      <c r="J1425" s="11"/>
      <c r="K1425" s="12"/>
      <c r="L1425" s="13"/>
      <c r="M1425" s="13"/>
      <c r="N1425" s="13"/>
      <c r="O1425" s="13"/>
      <c r="P1425" s="13"/>
      <c r="Q1425" s="13"/>
      <c r="R1425" s="13"/>
      <c r="S1425" s="13"/>
      <c r="T1425" s="13"/>
      <c r="U1425" s="13"/>
      <c r="V1425" s="13"/>
      <c r="W1425" s="13"/>
      <c r="X1425" s="13"/>
      <c r="Y1425" s="13"/>
      <c r="Z1425" s="14"/>
      <c r="AA1425" s="14"/>
      <c r="AB1425" s="14"/>
      <c r="AC1425" s="14"/>
    </row>
    <row r="1426" spans="1:29" x14ac:dyDescent="0.35">
      <c r="A1426" s="10"/>
      <c r="B1426" s="10"/>
      <c r="C1426" s="10"/>
      <c r="D1426" s="10"/>
      <c r="E1426" s="10"/>
      <c r="F1426" s="10"/>
      <c r="G1426" s="10"/>
      <c r="H1426" s="10"/>
      <c r="I1426" s="10"/>
      <c r="J1426" s="11"/>
      <c r="K1426" s="12"/>
      <c r="L1426" s="13"/>
      <c r="M1426" s="13"/>
      <c r="N1426" s="13"/>
      <c r="O1426" s="13"/>
      <c r="P1426" s="13"/>
      <c r="Q1426" s="13"/>
      <c r="R1426" s="13"/>
      <c r="S1426" s="13"/>
      <c r="T1426" s="13"/>
      <c r="U1426" s="13"/>
      <c r="V1426" s="13"/>
      <c r="W1426" s="13"/>
      <c r="X1426" s="13"/>
      <c r="Y1426" s="13"/>
      <c r="Z1426" s="14"/>
      <c r="AA1426" s="14"/>
      <c r="AB1426" s="14"/>
      <c r="AC1426" s="14"/>
    </row>
    <row r="1427" spans="1:29" x14ac:dyDescent="0.35">
      <c r="A1427" s="10"/>
      <c r="B1427" s="10"/>
      <c r="C1427" s="10"/>
      <c r="D1427" s="10"/>
      <c r="E1427" s="10"/>
      <c r="F1427" s="10"/>
      <c r="G1427" s="10"/>
      <c r="H1427" s="10"/>
      <c r="I1427" s="10"/>
      <c r="J1427" s="11"/>
      <c r="K1427" s="12"/>
      <c r="L1427" s="13"/>
      <c r="M1427" s="13"/>
      <c r="N1427" s="13"/>
      <c r="O1427" s="13"/>
      <c r="P1427" s="13"/>
      <c r="Q1427" s="13"/>
      <c r="R1427" s="13"/>
      <c r="S1427" s="13"/>
      <c r="T1427" s="13"/>
      <c r="U1427" s="13"/>
      <c r="V1427" s="13"/>
      <c r="W1427" s="13"/>
      <c r="X1427" s="13"/>
      <c r="Y1427" s="13"/>
      <c r="Z1427" s="14"/>
      <c r="AA1427" s="14"/>
      <c r="AB1427" s="14"/>
      <c r="AC1427" s="14"/>
    </row>
    <row r="1428" spans="1:29" x14ac:dyDescent="0.35">
      <c r="A1428" s="10"/>
      <c r="B1428" s="10"/>
      <c r="C1428" s="10"/>
      <c r="D1428" s="10"/>
      <c r="E1428" s="10"/>
      <c r="F1428" s="10"/>
      <c r="G1428" s="10"/>
      <c r="H1428" s="10"/>
      <c r="I1428" s="10"/>
      <c r="J1428" s="11"/>
      <c r="K1428" s="12"/>
      <c r="L1428" s="13"/>
      <c r="M1428" s="13"/>
      <c r="N1428" s="13"/>
      <c r="O1428" s="13"/>
      <c r="P1428" s="13"/>
      <c r="Q1428" s="13"/>
      <c r="R1428" s="13"/>
      <c r="S1428" s="13"/>
      <c r="T1428" s="13"/>
      <c r="U1428" s="13"/>
      <c r="V1428" s="13"/>
      <c r="W1428" s="13"/>
      <c r="X1428" s="13"/>
      <c r="Y1428" s="13"/>
      <c r="Z1428" s="14"/>
      <c r="AA1428" s="14"/>
      <c r="AB1428" s="14"/>
      <c r="AC1428" s="14"/>
    </row>
    <row r="1429" spans="1:29" x14ac:dyDescent="0.35">
      <c r="A1429" s="10"/>
      <c r="B1429" s="10"/>
      <c r="C1429" s="10"/>
      <c r="D1429" s="10"/>
      <c r="E1429" s="10"/>
      <c r="F1429" s="10"/>
      <c r="G1429" s="10"/>
      <c r="H1429" s="10"/>
      <c r="I1429" s="10"/>
      <c r="J1429" s="11"/>
      <c r="K1429" s="12"/>
      <c r="L1429" s="13"/>
      <c r="M1429" s="13"/>
      <c r="N1429" s="13"/>
      <c r="O1429" s="13"/>
      <c r="P1429" s="13"/>
      <c r="Q1429" s="13"/>
      <c r="R1429" s="13"/>
      <c r="S1429" s="13"/>
      <c r="T1429" s="13"/>
      <c r="U1429" s="13"/>
      <c r="V1429" s="13"/>
      <c r="W1429" s="13"/>
      <c r="X1429" s="13"/>
      <c r="Y1429" s="13"/>
      <c r="Z1429" s="14"/>
      <c r="AA1429" s="14"/>
      <c r="AB1429" s="14"/>
      <c r="AC1429" s="14"/>
    </row>
    <row r="1430" spans="1:29" x14ac:dyDescent="0.35">
      <c r="A1430" s="10"/>
      <c r="B1430" s="10"/>
      <c r="C1430" s="10"/>
      <c r="D1430" s="10"/>
      <c r="E1430" s="10"/>
      <c r="F1430" s="10"/>
      <c r="G1430" s="10"/>
      <c r="H1430" s="10"/>
      <c r="I1430" s="10"/>
      <c r="J1430" s="11"/>
      <c r="K1430" s="12"/>
      <c r="L1430" s="13"/>
      <c r="M1430" s="13"/>
      <c r="N1430" s="13"/>
      <c r="O1430" s="13"/>
      <c r="P1430" s="13"/>
      <c r="Q1430" s="13"/>
      <c r="R1430" s="13"/>
      <c r="S1430" s="13"/>
      <c r="T1430" s="13"/>
      <c r="U1430" s="13"/>
      <c r="V1430" s="13"/>
      <c r="W1430" s="13"/>
      <c r="X1430" s="13"/>
      <c r="Y1430" s="13"/>
      <c r="Z1430" s="14"/>
      <c r="AA1430" s="14"/>
      <c r="AB1430" s="14"/>
      <c r="AC1430" s="14"/>
    </row>
    <row r="1431" spans="1:29" x14ac:dyDescent="0.35">
      <c r="A1431" s="10"/>
      <c r="B1431" s="10"/>
      <c r="C1431" s="10"/>
      <c r="D1431" s="10"/>
      <c r="E1431" s="10"/>
      <c r="F1431" s="10"/>
      <c r="G1431" s="10"/>
      <c r="H1431" s="10"/>
      <c r="I1431" s="10"/>
      <c r="J1431" s="11"/>
      <c r="K1431" s="12"/>
      <c r="L1431" s="13"/>
      <c r="M1431" s="13"/>
      <c r="N1431" s="13"/>
      <c r="O1431" s="13"/>
      <c r="P1431" s="13"/>
      <c r="Q1431" s="13"/>
      <c r="R1431" s="13"/>
      <c r="S1431" s="13"/>
      <c r="T1431" s="13"/>
      <c r="U1431" s="13"/>
      <c r="V1431" s="13"/>
      <c r="W1431" s="13"/>
      <c r="X1431" s="13"/>
      <c r="Y1431" s="13"/>
      <c r="Z1431" s="14"/>
      <c r="AA1431" s="14"/>
      <c r="AB1431" s="14"/>
      <c r="AC1431" s="14"/>
    </row>
    <row r="1432" spans="1:29" x14ac:dyDescent="0.35">
      <c r="A1432" s="10"/>
      <c r="B1432" s="10"/>
      <c r="C1432" s="10"/>
      <c r="D1432" s="10"/>
      <c r="E1432" s="10"/>
      <c r="F1432" s="10"/>
      <c r="G1432" s="10"/>
      <c r="H1432" s="10"/>
      <c r="I1432" s="10"/>
      <c r="J1432" s="11"/>
      <c r="K1432" s="12"/>
      <c r="L1432" s="13"/>
      <c r="M1432" s="13"/>
      <c r="N1432" s="13"/>
      <c r="O1432" s="13"/>
      <c r="P1432" s="13"/>
      <c r="Q1432" s="13"/>
      <c r="R1432" s="13"/>
      <c r="S1432" s="13"/>
      <c r="T1432" s="13"/>
      <c r="U1432" s="13"/>
      <c r="V1432" s="13"/>
      <c r="W1432" s="13"/>
      <c r="X1432" s="13"/>
      <c r="Y1432" s="13"/>
      <c r="Z1432" s="14"/>
      <c r="AA1432" s="14"/>
      <c r="AB1432" s="14"/>
      <c r="AC1432" s="14"/>
    </row>
    <row r="1433" spans="1:29" x14ac:dyDescent="0.35">
      <c r="A1433" s="10"/>
      <c r="B1433" s="10"/>
      <c r="C1433" s="10"/>
      <c r="D1433" s="10"/>
      <c r="E1433" s="10"/>
      <c r="F1433" s="10"/>
      <c r="G1433" s="10"/>
      <c r="H1433" s="10"/>
      <c r="I1433" s="10"/>
      <c r="J1433" s="11"/>
      <c r="K1433" s="12"/>
      <c r="L1433" s="13"/>
      <c r="M1433" s="13"/>
      <c r="N1433" s="13"/>
      <c r="O1433" s="13"/>
      <c r="P1433" s="13"/>
      <c r="Q1433" s="13"/>
      <c r="R1433" s="13"/>
      <c r="S1433" s="13"/>
      <c r="T1433" s="13"/>
      <c r="U1433" s="13"/>
      <c r="V1433" s="13"/>
      <c r="W1433" s="13"/>
      <c r="X1433" s="13"/>
      <c r="Y1433" s="13"/>
      <c r="Z1433" s="14"/>
      <c r="AA1433" s="14"/>
      <c r="AB1433" s="14"/>
      <c r="AC1433" s="14"/>
    </row>
    <row r="1434" spans="1:29" x14ac:dyDescent="0.35">
      <c r="A1434" s="10"/>
      <c r="B1434" s="10"/>
      <c r="C1434" s="10"/>
      <c r="D1434" s="10"/>
      <c r="E1434" s="10"/>
      <c r="F1434" s="10"/>
      <c r="G1434" s="10"/>
      <c r="H1434" s="10"/>
      <c r="I1434" s="10"/>
      <c r="J1434" s="11"/>
      <c r="K1434" s="12"/>
      <c r="L1434" s="13"/>
      <c r="M1434" s="13"/>
      <c r="N1434" s="13"/>
      <c r="O1434" s="13"/>
      <c r="P1434" s="13"/>
      <c r="Q1434" s="13"/>
      <c r="R1434" s="13"/>
      <c r="S1434" s="13"/>
      <c r="T1434" s="13"/>
      <c r="U1434" s="13"/>
      <c r="V1434" s="13"/>
      <c r="W1434" s="13"/>
      <c r="X1434" s="13"/>
      <c r="Y1434" s="13"/>
      <c r="Z1434" s="14"/>
      <c r="AA1434" s="14"/>
      <c r="AB1434" s="14"/>
      <c r="AC1434" s="14"/>
    </row>
    <row r="1435" spans="1:29" x14ac:dyDescent="0.35">
      <c r="A1435" s="10"/>
      <c r="B1435" s="10"/>
      <c r="C1435" s="10"/>
      <c r="D1435" s="10"/>
      <c r="E1435" s="10"/>
      <c r="F1435" s="10"/>
      <c r="G1435" s="10"/>
      <c r="H1435" s="10"/>
      <c r="I1435" s="10"/>
      <c r="J1435" s="11"/>
      <c r="K1435" s="12"/>
      <c r="L1435" s="13"/>
      <c r="M1435" s="13"/>
      <c r="N1435" s="13"/>
      <c r="O1435" s="13"/>
      <c r="P1435" s="13"/>
      <c r="Q1435" s="13"/>
      <c r="R1435" s="13"/>
      <c r="S1435" s="13"/>
      <c r="T1435" s="13"/>
      <c r="U1435" s="13"/>
      <c r="V1435" s="13"/>
      <c r="W1435" s="13"/>
      <c r="X1435" s="13"/>
      <c r="Y1435" s="13"/>
      <c r="Z1435" s="14"/>
      <c r="AA1435" s="14"/>
      <c r="AB1435" s="14"/>
      <c r="AC1435" s="14"/>
    </row>
    <row r="1436" spans="1:29" x14ac:dyDescent="0.35">
      <c r="A1436" s="10"/>
      <c r="B1436" s="10"/>
      <c r="C1436" s="10"/>
      <c r="D1436" s="10"/>
      <c r="E1436" s="10"/>
      <c r="F1436" s="10"/>
      <c r="G1436" s="10"/>
      <c r="H1436" s="10"/>
      <c r="I1436" s="10"/>
      <c r="J1436" s="11"/>
      <c r="K1436" s="12"/>
      <c r="L1436" s="13"/>
      <c r="M1436" s="13"/>
      <c r="N1436" s="13"/>
      <c r="O1436" s="13"/>
      <c r="P1436" s="13"/>
      <c r="Q1436" s="13"/>
      <c r="R1436" s="13"/>
      <c r="S1436" s="13"/>
      <c r="T1436" s="13"/>
      <c r="U1436" s="13"/>
      <c r="V1436" s="13"/>
      <c r="W1436" s="13"/>
      <c r="X1436" s="13"/>
      <c r="Y1436" s="13"/>
      <c r="Z1436" s="14"/>
      <c r="AA1436" s="14"/>
      <c r="AB1436" s="14"/>
      <c r="AC1436" s="14"/>
    </row>
    <row r="1437" spans="1:29" x14ac:dyDescent="0.35">
      <c r="A1437" s="10"/>
      <c r="B1437" s="10"/>
      <c r="C1437" s="10"/>
      <c r="D1437" s="10"/>
      <c r="E1437" s="10"/>
      <c r="F1437" s="10"/>
      <c r="G1437" s="10"/>
      <c r="H1437" s="10"/>
      <c r="I1437" s="10"/>
      <c r="J1437" s="11"/>
      <c r="K1437" s="12"/>
      <c r="L1437" s="13"/>
      <c r="M1437" s="13"/>
      <c r="N1437" s="13"/>
      <c r="O1437" s="13"/>
      <c r="P1437" s="13"/>
      <c r="Q1437" s="13"/>
      <c r="R1437" s="13"/>
      <c r="S1437" s="13"/>
      <c r="T1437" s="13"/>
      <c r="U1437" s="13"/>
      <c r="V1437" s="13"/>
      <c r="W1437" s="13"/>
      <c r="X1437" s="13"/>
      <c r="Y1437" s="13"/>
      <c r="Z1437" s="14"/>
      <c r="AA1437" s="14"/>
      <c r="AB1437" s="14"/>
      <c r="AC1437" s="14"/>
    </row>
  </sheetData>
  <autoFilter ref="A9:AD9" xr:uid="{314C9272-11C1-4CAF-ACF9-81C3DE9A7366}"/>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vt:lpstr>
      <vt:lpstr>Liquidacion por Partida</vt:lpstr>
      <vt:lpstr>Liquidacion por SubPartida</vt:lpstr>
      <vt:lpstr>'Liquidacion General Int '!Títulos_a_imprimir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Maria Solis Ledezma</dc:creator>
  <cp:lastModifiedBy>William Mc Koy Suarez</cp:lastModifiedBy>
  <dcterms:created xsi:type="dcterms:W3CDTF">2025-08-01T14:51:09Z</dcterms:created>
  <dcterms:modified xsi:type="dcterms:W3CDTF">2025-08-07T21:36:29Z</dcterms:modified>
</cp:coreProperties>
</file>